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\"/>
    </mc:Choice>
  </mc:AlternateContent>
  <xr:revisionPtr revIDLastSave="0" documentId="13_ncr:1_{E5329045-03D9-4A37-A2F6-871EC94F0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definedNames>
    <definedName name="_xlnm._FilterDatabase" localSheetId="5" hidden="1">'درآمد سود سهام'!$A$7:$A$79</definedName>
    <definedName name="_xlnm._FilterDatabase" localSheetId="6" hidden="1">'درآمد ناشی از تغییر قیمت اوراق'!$A$7:$A$111</definedName>
    <definedName name="_xlnm._FilterDatabase" localSheetId="7" hidden="1">'درآمد ناشی از فروش'!$A$7:$A$112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1" i="13"/>
  <c r="K9" i="13"/>
  <c r="K10" i="13"/>
  <c r="K8" i="13"/>
  <c r="G11" i="13"/>
  <c r="G9" i="13"/>
  <c r="G10" i="13"/>
  <c r="G8" i="13"/>
  <c r="I11" i="13"/>
  <c r="E11" i="13"/>
  <c r="Q29" i="12"/>
  <c r="Q36" i="12"/>
  <c r="O36" i="12"/>
  <c r="M36" i="12"/>
  <c r="K36" i="12"/>
  <c r="I36" i="12"/>
  <c r="G36" i="12"/>
  <c r="E36" i="12"/>
  <c r="C3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30" i="12"/>
  <c r="Q31" i="12"/>
  <c r="Q32" i="12"/>
  <c r="Q33" i="12"/>
  <c r="Q34" i="12"/>
  <c r="Q3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8" i="12"/>
  <c r="I130" i="11"/>
  <c r="S8" i="11"/>
  <c r="I8" i="11"/>
  <c r="C130" i="11"/>
  <c r="E130" i="11"/>
  <c r="G130" i="11"/>
  <c r="M130" i="11"/>
  <c r="O130" i="11"/>
  <c r="Q13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E113" i="10"/>
  <c r="G113" i="10"/>
  <c r="M113" i="10"/>
  <c r="O113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8" i="10"/>
  <c r="I8" i="10"/>
  <c r="Q9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E112" i="9"/>
  <c r="O112" i="9"/>
  <c r="G11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8" i="9"/>
  <c r="K80" i="8"/>
  <c r="M80" i="8"/>
  <c r="I80" i="8"/>
  <c r="O80" i="8"/>
  <c r="Q80" i="8"/>
  <c r="S80" i="8"/>
  <c r="I19" i="7"/>
  <c r="K19" i="7"/>
  <c r="O19" i="7"/>
  <c r="M19" i="7"/>
  <c r="Q19" i="7"/>
  <c r="S19" i="7"/>
  <c r="S11" i="6"/>
  <c r="K11" i="6"/>
  <c r="M11" i="6"/>
  <c r="O11" i="6"/>
  <c r="Q11" i="6"/>
  <c r="AK17" i="3"/>
  <c r="Q17" i="3"/>
  <c r="S17" i="3"/>
  <c r="W17" i="3"/>
  <c r="AA17" i="3"/>
  <c r="AG17" i="3"/>
  <c r="AI17" i="3"/>
  <c r="Y111" i="1"/>
  <c r="W111" i="1"/>
  <c r="U111" i="1"/>
  <c r="O111" i="1"/>
  <c r="K111" i="1"/>
  <c r="G111" i="1"/>
  <c r="E111" i="1"/>
  <c r="S130" i="11" l="1"/>
  <c r="U129" i="11" s="1"/>
  <c r="K123" i="11"/>
  <c r="Q113" i="10"/>
  <c r="I113" i="10"/>
  <c r="Q112" i="9"/>
  <c r="I112" i="9"/>
  <c r="U62" i="11" l="1"/>
  <c r="U29" i="11"/>
  <c r="U126" i="11"/>
  <c r="U59" i="11"/>
  <c r="U85" i="11"/>
  <c r="U55" i="11"/>
  <c r="U67" i="11"/>
  <c r="U93" i="11"/>
  <c r="U79" i="11"/>
  <c r="U97" i="11"/>
  <c r="U17" i="11"/>
  <c r="U33" i="11"/>
  <c r="U21" i="11"/>
  <c r="U102" i="11"/>
  <c r="U113" i="11"/>
  <c r="U51" i="11"/>
  <c r="U77" i="11"/>
  <c r="U75" i="11"/>
  <c r="U101" i="11"/>
  <c r="U123" i="11"/>
  <c r="U30" i="11"/>
  <c r="U13" i="11"/>
  <c r="U46" i="11"/>
  <c r="U41" i="11"/>
  <c r="U15" i="11"/>
  <c r="U19" i="11"/>
  <c r="U37" i="11"/>
  <c r="U70" i="11"/>
  <c r="U23" i="11"/>
  <c r="U95" i="11"/>
  <c r="U49" i="11"/>
  <c r="U27" i="11"/>
  <c r="U91" i="11"/>
  <c r="U53" i="11"/>
  <c r="U125" i="11"/>
  <c r="U78" i="11"/>
  <c r="U31" i="11"/>
  <c r="U103" i="11"/>
  <c r="U73" i="11"/>
  <c r="U35" i="11"/>
  <c r="U14" i="11"/>
  <c r="U39" i="11"/>
  <c r="U111" i="11"/>
  <c r="U81" i="11"/>
  <c r="U87" i="11"/>
  <c r="U83" i="11"/>
  <c r="U117" i="11"/>
  <c r="U107" i="11"/>
  <c r="U61" i="11"/>
  <c r="U86" i="11"/>
  <c r="U43" i="11"/>
  <c r="U115" i="11"/>
  <c r="U69" i="11"/>
  <c r="U22" i="11"/>
  <c r="U94" i="11"/>
  <c r="U47" i="11"/>
  <c r="U9" i="11"/>
  <c r="U89" i="11"/>
  <c r="U38" i="11"/>
  <c r="U110" i="11"/>
  <c r="U71" i="11"/>
  <c r="U25" i="11"/>
  <c r="U105" i="11"/>
  <c r="U119" i="11"/>
  <c r="U57" i="11"/>
  <c r="U121" i="11"/>
  <c r="U99" i="11"/>
  <c r="U45" i="11"/>
  <c r="U109" i="11"/>
  <c r="U54" i="11"/>
  <c r="U118" i="11"/>
  <c r="U63" i="11"/>
  <c r="U127" i="11"/>
  <c r="U65" i="11"/>
  <c r="U11" i="11"/>
  <c r="U20" i="11"/>
  <c r="U42" i="11"/>
  <c r="U64" i="11"/>
  <c r="U84" i="11"/>
  <c r="U106" i="11"/>
  <c r="U128" i="11"/>
  <c r="U122" i="11"/>
  <c r="U82" i="11"/>
  <c r="U24" i="11"/>
  <c r="U44" i="11"/>
  <c r="U66" i="11"/>
  <c r="U88" i="11"/>
  <c r="U108" i="11"/>
  <c r="U8" i="11"/>
  <c r="U36" i="11"/>
  <c r="U40" i="11"/>
  <c r="U26" i="11"/>
  <c r="U48" i="11"/>
  <c r="U68" i="11"/>
  <c r="U90" i="11"/>
  <c r="U112" i="11"/>
  <c r="U58" i="11"/>
  <c r="U124" i="11"/>
  <c r="U28" i="11"/>
  <c r="U50" i="11"/>
  <c r="U72" i="11"/>
  <c r="U92" i="11"/>
  <c r="U114" i="11"/>
  <c r="U80" i="11"/>
  <c r="U60" i="11"/>
  <c r="U10" i="11"/>
  <c r="U32" i="11"/>
  <c r="U52" i="11"/>
  <c r="U74" i="11"/>
  <c r="U96" i="11"/>
  <c r="U116" i="11"/>
  <c r="U100" i="11"/>
  <c r="U104" i="11"/>
  <c r="U12" i="11"/>
  <c r="U34" i="11"/>
  <c r="U56" i="11"/>
  <c r="U76" i="11"/>
  <c r="U98" i="11"/>
  <c r="U120" i="11"/>
  <c r="U16" i="11"/>
  <c r="U18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107" i="11"/>
  <c r="K115" i="11"/>
  <c r="K12" i="11"/>
  <c r="K20" i="11"/>
  <c r="K28" i="11"/>
  <c r="K36" i="11"/>
  <c r="K44" i="11"/>
  <c r="K52" i="11"/>
  <c r="K60" i="11"/>
  <c r="K68" i="11"/>
  <c r="K76" i="11"/>
  <c r="K84" i="11"/>
  <c r="K92" i="11"/>
  <c r="K100" i="11"/>
  <c r="K108" i="11"/>
  <c r="K116" i="11"/>
  <c r="K124" i="11"/>
  <c r="K13" i="11"/>
  <c r="K21" i="11"/>
  <c r="K29" i="11"/>
  <c r="K37" i="11"/>
  <c r="K45" i="11"/>
  <c r="K53" i="11"/>
  <c r="K61" i="11"/>
  <c r="K69" i="11"/>
  <c r="K77" i="11"/>
  <c r="K85" i="11"/>
  <c r="K93" i="11"/>
  <c r="K101" i="11"/>
  <c r="K109" i="11"/>
  <c r="K117" i="11"/>
  <c r="K125" i="11"/>
  <c r="K14" i="11"/>
  <c r="K22" i="11"/>
  <c r="K30" i="11"/>
  <c r="K38" i="11"/>
  <c r="K46" i="11"/>
  <c r="K54" i="11"/>
  <c r="K62" i="11"/>
  <c r="K70" i="11"/>
  <c r="K78" i="11"/>
  <c r="K86" i="11"/>
  <c r="K94" i="11"/>
  <c r="K102" i="11"/>
  <c r="K110" i="11"/>
  <c r="K118" i="11"/>
  <c r="K126" i="11"/>
  <c r="K15" i="11"/>
  <c r="K23" i="11"/>
  <c r="K31" i="11"/>
  <c r="K39" i="11"/>
  <c r="K47" i="11"/>
  <c r="K55" i="11"/>
  <c r="K63" i="11"/>
  <c r="K71" i="11"/>
  <c r="K79" i="11"/>
  <c r="K87" i="11"/>
  <c r="K95" i="11"/>
  <c r="K103" i="11"/>
  <c r="K111" i="11"/>
  <c r="K119" i="11"/>
  <c r="K127" i="11"/>
  <c r="K16" i="11"/>
  <c r="K24" i="11"/>
  <c r="K32" i="11"/>
  <c r="K40" i="11"/>
  <c r="K48" i="11"/>
  <c r="K56" i="11"/>
  <c r="K64" i="11"/>
  <c r="K72" i="11"/>
  <c r="K80" i="11"/>
  <c r="K88" i="11"/>
  <c r="K96" i="11"/>
  <c r="K104" i="11"/>
  <c r="K112" i="11"/>
  <c r="K120" i="11"/>
  <c r="K128" i="11"/>
  <c r="K9" i="11"/>
  <c r="K17" i="11"/>
  <c r="K25" i="11"/>
  <c r="K33" i="11"/>
  <c r="K41" i="11"/>
  <c r="K49" i="11"/>
  <c r="K57" i="11"/>
  <c r="K65" i="11"/>
  <c r="K73" i="11"/>
  <c r="K81" i="11"/>
  <c r="K89" i="11"/>
  <c r="K97" i="11"/>
  <c r="K105" i="11"/>
  <c r="K113" i="11"/>
  <c r="K121" i="11"/>
  <c r="K129" i="11"/>
  <c r="K10" i="11"/>
  <c r="K18" i="11"/>
  <c r="K26" i="11"/>
  <c r="K34" i="11"/>
  <c r="K42" i="11"/>
  <c r="K50" i="11"/>
  <c r="K58" i="11"/>
  <c r="K66" i="11"/>
  <c r="K74" i="11"/>
  <c r="K82" i="11"/>
  <c r="K90" i="11"/>
  <c r="K98" i="11"/>
  <c r="K106" i="11"/>
  <c r="K114" i="11"/>
  <c r="K122" i="11"/>
  <c r="K8" i="11"/>
  <c r="M112" i="9"/>
  <c r="U130" i="11" l="1"/>
  <c r="K130" i="11"/>
</calcChain>
</file>

<file path=xl/sharedStrings.xml><?xml version="1.0" encoding="utf-8"?>
<sst xmlns="http://schemas.openxmlformats.org/spreadsheetml/2006/main" count="1064" uniqueCount="293">
  <si>
    <t>صندوق سرمایه‌گذاری مشترک پیشرو</t>
  </si>
  <si>
    <t>صورت وضعیت سبد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</si>
  <si>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</si>
  <si>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</si>
  <si>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</si>
  <si>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</si>
  <si>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</si>
  <si>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</si>
  <si>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</si>
  <si>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</si>
  <si>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</si>
  <si>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</si>
  <si>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</si>
  <si>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</si>
  <si>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</si>
  <si>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</si>
  <si>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</si>
  <si>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</si>
  <si>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</si>
  <si>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</si>
  <si>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</si>
  <si>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</si>
  <si>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</si>
  <si>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</si>
  <si>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</si>
  <si>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</si>
  <si>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</si>
  <si>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</si>
  <si>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</si>
  <si>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</si>
  <si>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</si>
  <si>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</si>
  <si>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</si>
  <si>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</si>
  <si>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</si>
  <si>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</si>
  <si>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</si>
  <si>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</si>
  <si>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</si>
  <si>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</si>
  <si>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</si>
  <si>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</si>
  <si>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</si>
  <si>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</si>
  <si>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</si>
  <si>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</si>
  <si>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</si>
  <si>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</si>
  <si>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</si>
  <si>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بیمه اتکایی امین</t>
  </si>
  <si>
    <t>ح. گسترش سوخت سبززاگرس(س. عام)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</si>
  <si>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</si>
  <si>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</si>
  <si>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</si>
  <si>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</si>
  <si>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</si>
  <si>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</si>
  <si>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</si>
  <si>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</si>
  <si>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</si>
  <si>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</si>
  <si>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</si>
  <si>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</si>
  <si>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</si>
  <si>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</si>
  <si>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</si>
  <si>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</si>
  <si>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</si>
  <si>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</si>
  <si>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</si>
  <si>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</si>
  <si>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</si>
  <si>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</si>
  <si>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</si>
  <si>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</si>
  <si>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</si>
  <si>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</si>
  <si>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</si>
  <si>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</si>
  <si>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</si>
  <si>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</si>
  <si>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شوکو پارس</t>
  </si>
  <si>
    <t>شیشه‌ همدان‌</t>
  </si>
  <si>
    <t>صنایع پتروشیمی کرمانشاه</t>
  </si>
  <si>
    <t>صنایع فروآلیاژ ایران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</si>
  <si>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</si>
  <si>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</si>
  <si>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</si>
  <si>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</si>
  <si>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</si>
  <si>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</si>
  <si>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</si>
  <si>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</si>
  <si>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</si>
  <si>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</si>
  <si>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</si>
  <si>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</si>
  <si>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</si>
  <si>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</si>
  <si>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</si>
  <si>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مولد نیروگاهی تجارت فارس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</si>
  <si>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</si>
  <si>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</si>
  <si>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</si>
  <si>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</si>
  <si>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</si>
  <si>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</si>
  <si>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</si>
  <si>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</si>
  <si>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کویر تایر</t>
  </si>
  <si>
    <t>ح . داروپخش‌ (هلدینگ‌</t>
  </si>
  <si>
    <t>گروه مالی صبا تامین</t>
  </si>
  <si>
    <t>بیمه  ما</t>
  </si>
  <si>
    <t>شمش طلا</t>
  </si>
  <si>
    <t>صبا فولاد خلیج فارس</t>
  </si>
  <si>
    <t>ح . صبا فولاد خلیج فارس</t>
  </si>
  <si>
    <t>ح. مبین انرژی خلیج فارس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</si>
  <si>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</si>
  <si>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</si>
  <si>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</si>
  <si>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</si>
  <si>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</si>
  <si>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</si>
  <si>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</si>
  <si>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</si>
  <si>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</si>
  <si>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اسنادخزانه-م14بودجه99-021025</t>
  </si>
  <si>
    <t>بله</t>
  </si>
  <si>
    <t>1400/01/08</t>
  </si>
  <si>
    <t>1402/10/25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</si>
  <si>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</si>
  <si>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</si>
  <si>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</si>
  <si>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</si>
  <si>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</si>
  <si>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</si>
  <si>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</si>
  <si>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</si>
  <si>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</si>
  <si>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</si>
  <si>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</si>
  <si>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</si>
  <si>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</si>
  <si>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</si>
  <si>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</si>
  <si>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</si>
  <si>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</si>
  <si>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گواهی اعتبارمولد صنعت020930</t>
  </si>
  <si>
    <t>1401/10/01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</si>
  <si>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</si>
  <si>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</si>
  <si>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</si>
  <si>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</si>
  <si>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</si>
  <si>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</si>
  <si>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</si>
  <si>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</si>
  <si>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</si>
  <si>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</si>
  <si>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</si>
  <si>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</si>
  <si>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</si>
  <si>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</si>
  <si>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</si>
  <si>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</si>
  <si>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</si>
  <si>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</si>
  <si>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</si>
  <si>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</si>
  <si>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</si>
  <si>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</si>
  <si>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</si>
  <si>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</si>
  <si>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</si>
  <si>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</si>
  <si>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</si>
  <si>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</si>
  <si>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</si>
  <si>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دولت109-ش.خ020719</t>
  </si>
  <si>
    <t>1402/07/19</t>
  </si>
  <si>
    <t>مرابحه عام دولت104-ش.خ020303</t>
  </si>
  <si>
    <t>1402/03/03</t>
  </si>
  <si>
    <t>مرابحه عام دولت86-ش.خ020404</t>
  </si>
  <si>
    <t>1402/04/04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</si>
  <si>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</si>
  <si>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</si>
  <si>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</si>
  <si>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</si>
  <si>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</si>
  <si>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</si>
  <si>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</si>
  <si>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</si>
  <si>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</si>
  <si>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</si>
  <si>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</si>
  <si>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</si>
  <si>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</si>
  <si>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</si>
  <si>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</si>
  <si>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</si>
  <si>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</si>
  <si>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</si>
  <si>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</si>
  <si>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</si>
  <si>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</si>
  <si>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</si>
  <si>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</si>
  <si>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</si>
  <si>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</si>
  <si>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</si>
  <si>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</si>
  <si>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</si>
  <si>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</si>
  <si>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1402/03/02</t>
  </si>
  <si>
    <t>1402/07/29</t>
  </si>
  <si>
    <t>صنایع‌ لاستیکی‌  سهند</t>
  </si>
  <si>
    <t>1402/02/19</t>
  </si>
  <si>
    <t>1402/03/31</t>
  </si>
  <si>
    <t>بانک صادرات ایران</t>
  </si>
  <si>
    <t>1402/04/26</t>
  </si>
  <si>
    <t>1402/04/27</t>
  </si>
  <si>
    <t>1402/04/14</t>
  </si>
  <si>
    <t>1402/04/10</t>
  </si>
  <si>
    <t>1402/03/28</t>
  </si>
  <si>
    <t>1402/06/19</t>
  </si>
  <si>
    <t>1402/07/09</t>
  </si>
  <si>
    <t>واسپاری ملت</t>
  </si>
  <si>
    <t>1402/04/25</t>
  </si>
  <si>
    <t>1402/05/11</t>
  </si>
  <si>
    <t>1402/06/06</t>
  </si>
  <si>
    <t>1402/03/07</t>
  </si>
  <si>
    <t>1402/03/22</t>
  </si>
  <si>
    <t>1402/06/22</t>
  </si>
  <si>
    <t>1402/07/30</t>
  </si>
  <si>
    <t>1402/05/16</t>
  </si>
  <si>
    <t>1402/04/11</t>
  </si>
  <si>
    <t>1402/02/07</t>
  </si>
  <si>
    <t>1402/03/27</t>
  </si>
  <si>
    <t>صنایع گلدیران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</si>
  <si>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</si>
  <si>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</si>
  <si>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</si>
  <si>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</si>
  <si>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</si>
  <si>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 گذاری صدرتامین</t>
  </si>
  <si>
    <t>س. الماس حکمت ایرانیان</t>
  </si>
  <si>
    <t>گروه انتخاب الکترونیک آرمان</t>
  </si>
  <si>
    <t>اختیارخ فملی-1853-1402/07/05</t>
  </si>
  <si>
    <t>ح . سرمایه‌گذاری‌ سپه‌</t>
  </si>
  <si>
    <t>معدنی و صنعتی گل گهر</t>
  </si>
  <si>
    <t>ح . سرمایه گذاری صبا تامین</t>
  </si>
  <si>
    <t>ح . معدنی‌وصنعتی‌چادرملو</t>
  </si>
  <si>
    <t>تولیدی و خدمات صنایع نسوز توکا</t>
  </si>
  <si>
    <t>داروسازی‌ ابوریحان‌</t>
  </si>
  <si>
    <t>تمام سکه طرح جدید0112سامان</t>
  </si>
  <si>
    <t>نیروترانس‌</t>
  </si>
  <si>
    <t>صنایع پتروشیمی خلیج فارس</t>
  </si>
  <si>
    <t>گ.س.وت.ص.پتروشیمی خلیج فارس</t>
  </si>
  <si>
    <t>اسنادخزانه-م7بودجه99-020704</t>
  </si>
  <si>
    <t>اسنادخزانه-م10بودجه99-020807</t>
  </si>
  <si>
    <t>اسناد خزانه-م10بودجه00-031115</t>
  </si>
  <si>
    <t>اسنادخزانه-م20بودجه98-020806</t>
  </si>
  <si>
    <t>اسنادخزانه-م11بودجه99-020906</t>
  </si>
  <si>
    <t>اسنادخزانه-م4بودجه00-030522</t>
  </si>
  <si>
    <t>اسنادخزانه-م5بودجه00-030626</t>
  </si>
  <si>
    <t>اسنادخزانه-م8بودجه99-020606</t>
  </si>
  <si>
    <t>اسنادخزانه-م3بودجه00-030418</t>
  </si>
  <si>
    <t>گام بانک اقتصاد نوین0205</t>
  </si>
  <si>
    <t>گواهی اعتبار مولد شهر0206</t>
  </si>
  <si>
    <t>گواهی اعتبار مولد رفاه0207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</si>
  <si>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</si>
  <si>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</si>
  <si>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</si>
  <si>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</si>
  <si>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</si>
  <si>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</si>
  <si>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</si>
  <si>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</si>
  <si>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</si>
  <si>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</si>
  <si>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</si>
  <si>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</si>
  <si>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</si>
  <si>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</si>
  <si>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</si>
  <si>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</si>
  <si>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</si>
  <si>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</si>
  <si>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</si>
  <si>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1402/09/01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</si>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</sst>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1" xfId="0" applyFont="1" applyBorder="1"/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3" fontId="5" fillId="0" borderId="0" xfId="0" applyNumberFormat="1" applyFont="1"/>
    <xf numFmtId="37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4"/>
  <sheetViews>
    <sheetView rightToLeft="1" tabSelected="1" zoomScaleNormal="100" workbookViewId="0">
      <selection activeCell="E17" sqref="E17"/>
    </sheetView>
  </sheetViews>
  <sheetFormatPr defaultRowHeight="2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289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13">
        <v>5973796</v>
      </c>
      <c r="D9" s="13"/>
      <c r="E9" s="13">
        <v>33680017176</v>
      </c>
      <c r="F9" s="13"/>
      <c r="G9" s="13">
        <v>47149720195.571999</v>
      </c>
      <c r="H9" s="13"/>
      <c r="I9" s="13">
        <v>0</v>
      </c>
      <c r="J9" s="13"/>
      <c r="K9" s="13">
        <v>0</v>
      </c>
      <c r="L9" s="13"/>
      <c r="M9" s="13">
        <v>0</v>
      </c>
      <c r="N9" s="13"/>
      <c r="O9" s="13">
        <v>0</v>
      </c>
      <c r="P9" s="13"/>
      <c r="Q9" s="13">
        <v>5973796</v>
      </c>
      <c r="R9" s="13"/>
      <c r="S9" s="13">
        <v>9040</v>
      </c>
      <c r="T9" s="13"/>
      <c r="U9" s="13">
        <v>33680017176</v>
      </c>
      <c r="V9" s="13"/>
      <c r="W9" s="13">
        <v>53681797300.751999</v>
      </c>
      <c r="X9" s="4"/>
      <c r="Y9" s="8">
        <v>1.2124379738021474E-3</v>
      </c>
    </row>
    <row r="10" spans="1:25">
      <c r="A10" s="1" t="s">
        <v>16</v>
      </c>
      <c r="C10" s="13">
        <v>94154476</v>
      </c>
      <c r="D10" s="13"/>
      <c r="E10" s="13">
        <v>86852057881</v>
      </c>
      <c r="F10" s="13"/>
      <c r="G10" s="13">
        <v>204035479971.80399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0</v>
      </c>
      <c r="P10" s="13"/>
      <c r="Q10" s="13">
        <v>94154476</v>
      </c>
      <c r="R10" s="13"/>
      <c r="S10" s="13">
        <v>2458</v>
      </c>
      <c r="T10" s="13"/>
      <c r="U10" s="13">
        <v>86852057881</v>
      </c>
      <c r="V10" s="13"/>
      <c r="W10" s="13">
        <v>230054683381.052</v>
      </c>
      <c r="X10" s="4"/>
      <c r="Y10" s="8">
        <v>5.1959332251774269E-3</v>
      </c>
    </row>
    <row r="11" spans="1:25">
      <c r="A11" s="1" t="s">
        <v>17</v>
      </c>
      <c r="C11" s="13">
        <v>28581169</v>
      </c>
      <c r="D11" s="13"/>
      <c r="E11" s="13">
        <v>106431950271</v>
      </c>
      <c r="F11" s="13"/>
      <c r="G11" s="13">
        <v>106740544193.99899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0</v>
      </c>
      <c r="P11" s="13"/>
      <c r="Q11" s="13">
        <v>28581169</v>
      </c>
      <c r="R11" s="13"/>
      <c r="S11" s="13">
        <v>3718</v>
      </c>
      <c r="T11" s="13"/>
      <c r="U11" s="13">
        <v>106431950271</v>
      </c>
      <c r="V11" s="13"/>
      <c r="W11" s="13">
        <v>105632510863.265</v>
      </c>
      <c r="X11" s="4"/>
      <c r="Y11" s="8">
        <v>2.3857783062136081E-3</v>
      </c>
    </row>
    <row r="12" spans="1:25">
      <c r="A12" s="1" t="s">
        <v>18</v>
      </c>
      <c r="C12" s="13">
        <v>84041974</v>
      </c>
      <c r="D12" s="13"/>
      <c r="E12" s="13">
        <v>264223848014</v>
      </c>
      <c r="F12" s="13"/>
      <c r="G12" s="13">
        <v>262071016386.99399</v>
      </c>
      <c r="H12" s="13"/>
      <c r="I12" s="13">
        <v>1200000</v>
      </c>
      <c r="J12" s="13"/>
      <c r="K12" s="13">
        <v>3776549522</v>
      </c>
      <c r="L12" s="13"/>
      <c r="M12" s="13">
        <v>0</v>
      </c>
      <c r="N12" s="13"/>
      <c r="O12" s="13">
        <v>0</v>
      </c>
      <c r="P12" s="13"/>
      <c r="Q12" s="13">
        <v>85241974</v>
      </c>
      <c r="R12" s="13"/>
      <c r="S12" s="13">
        <v>3411</v>
      </c>
      <c r="T12" s="13"/>
      <c r="U12" s="13">
        <v>268000397536</v>
      </c>
      <c r="V12" s="13"/>
      <c r="W12" s="13">
        <v>289030349092.78198</v>
      </c>
      <c r="X12" s="4"/>
      <c r="Y12" s="8">
        <v>6.5279366273466952E-3</v>
      </c>
    </row>
    <row r="13" spans="1:25">
      <c r="A13" s="1" t="s">
        <v>19</v>
      </c>
      <c r="C13" s="13">
        <v>57488518</v>
      </c>
      <c r="D13" s="13"/>
      <c r="E13" s="13">
        <v>126033065609</v>
      </c>
      <c r="F13" s="13"/>
      <c r="G13" s="13">
        <v>210356124111.19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0</v>
      </c>
      <c r="P13" s="13"/>
      <c r="Q13" s="13">
        <v>57488518</v>
      </c>
      <c r="R13" s="13"/>
      <c r="S13" s="13">
        <v>3931</v>
      </c>
      <c r="T13" s="13"/>
      <c r="U13" s="13">
        <v>126033065609</v>
      </c>
      <c r="V13" s="13"/>
      <c r="W13" s="13">
        <v>224642739440.66501</v>
      </c>
      <c r="X13" s="4"/>
      <c r="Y13" s="8">
        <v>5.073700984914456E-3</v>
      </c>
    </row>
    <row r="14" spans="1:25">
      <c r="A14" s="1" t="s">
        <v>20</v>
      </c>
      <c r="C14" s="13">
        <v>28681867</v>
      </c>
      <c r="D14" s="13"/>
      <c r="E14" s="13">
        <v>106310843607</v>
      </c>
      <c r="F14" s="13"/>
      <c r="G14" s="13">
        <v>163939456875.263</v>
      </c>
      <c r="H14" s="13"/>
      <c r="I14" s="13">
        <v>0</v>
      </c>
      <c r="J14" s="13"/>
      <c r="K14" s="13">
        <v>0</v>
      </c>
      <c r="L14" s="13"/>
      <c r="M14" s="13">
        <v>0</v>
      </c>
      <c r="N14" s="13"/>
      <c r="O14" s="13">
        <v>0</v>
      </c>
      <c r="P14" s="13"/>
      <c r="Q14" s="13">
        <v>28681867</v>
      </c>
      <c r="R14" s="13"/>
      <c r="S14" s="13">
        <v>5940</v>
      </c>
      <c r="T14" s="13"/>
      <c r="U14" s="13">
        <v>106310843607</v>
      </c>
      <c r="V14" s="13"/>
      <c r="W14" s="13">
        <v>169356586754.61899</v>
      </c>
      <c r="X14" s="4"/>
      <c r="Y14" s="8">
        <v>3.8250276112111732E-3</v>
      </c>
    </row>
    <row r="15" spans="1:25">
      <c r="A15" s="1" t="s">
        <v>21</v>
      </c>
      <c r="C15" s="13">
        <v>19886984</v>
      </c>
      <c r="D15" s="13"/>
      <c r="E15" s="13">
        <v>42066563930</v>
      </c>
      <c r="F15" s="13"/>
      <c r="G15" s="13">
        <v>67391349821.686798</v>
      </c>
      <c r="H15" s="13"/>
      <c r="I15" s="13">
        <v>400000</v>
      </c>
      <c r="J15" s="13"/>
      <c r="K15" s="13">
        <v>1269176699</v>
      </c>
      <c r="L15" s="13"/>
      <c r="M15" s="13">
        <v>0</v>
      </c>
      <c r="N15" s="13"/>
      <c r="O15" s="13">
        <v>0</v>
      </c>
      <c r="P15" s="13"/>
      <c r="Q15" s="13">
        <v>20286984</v>
      </c>
      <c r="R15" s="13"/>
      <c r="S15" s="13">
        <v>3283</v>
      </c>
      <c r="T15" s="13"/>
      <c r="U15" s="13">
        <v>43335740629</v>
      </c>
      <c r="V15" s="13"/>
      <c r="W15" s="13">
        <v>66205885569.591599</v>
      </c>
      <c r="X15" s="4"/>
      <c r="Y15" s="8">
        <v>1.495302575360084E-3</v>
      </c>
    </row>
    <row r="16" spans="1:25">
      <c r="A16" s="1" t="s">
        <v>22</v>
      </c>
      <c r="C16" s="13">
        <v>46463548</v>
      </c>
      <c r="D16" s="13"/>
      <c r="E16" s="13">
        <v>569293114816</v>
      </c>
      <c r="F16" s="13"/>
      <c r="G16" s="13">
        <v>631377518788.09802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46463548</v>
      </c>
      <c r="R16" s="13"/>
      <c r="S16" s="13">
        <v>14580</v>
      </c>
      <c r="T16" s="13"/>
      <c r="U16" s="13">
        <v>569293114816</v>
      </c>
      <c r="V16" s="13"/>
      <c r="W16" s="13">
        <v>673407770587.45203</v>
      </c>
      <c r="X16" s="4"/>
      <c r="Y16" s="8">
        <v>1.5209348307386761E-2</v>
      </c>
    </row>
    <row r="17" spans="1:25">
      <c r="A17" s="1" t="s">
        <v>23</v>
      </c>
      <c r="C17" s="13">
        <v>156527115</v>
      </c>
      <c r="D17" s="13"/>
      <c r="E17" s="13">
        <v>1032074651259</v>
      </c>
      <c r="F17" s="13"/>
      <c r="G17" s="13">
        <v>1278997300632.47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156527115</v>
      </c>
      <c r="R17" s="13"/>
      <c r="S17" s="13">
        <v>8760</v>
      </c>
      <c r="T17" s="13"/>
      <c r="U17" s="13">
        <v>1032074651259</v>
      </c>
      <c r="V17" s="13"/>
      <c r="W17" s="13">
        <v>1363019021111.97</v>
      </c>
      <c r="X17" s="4"/>
      <c r="Y17" s="8">
        <v>3.0784662647419095E-2</v>
      </c>
    </row>
    <row r="18" spans="1:25">
      <c r="A18" s="1" t="s">
        <v>24</v>
      </c>
      <c r="C18" s="13">
        <v>20400000</v>
      </c>
      <c r="D18" s="13"/>
      <c r="E18" s="13">
        <v>129398353478</v>
      </c>
      <c r="F18" s="13"/>
      <c r="G18" s="13">
        <v>197716545000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20400000</v>
      </c>
      <c r="R18" s="13"/>
      <c r="S18" s="13">
        <v>10280</v>
      </c>
      <c r="T18" s="13"/>
      <c r="U18" s="13">
        <v>129398353478</v>
      </c>
      <c r="V18" s="13"/>
      <c r="W18" s="13">
        <v>208464213600</v>
      </c>
      <c r="X18" s="4"/>
      <c r="Y18" s="8">
        <v>4.7082985566115057E-3</v>
      </c>
    </row>
    <row r="19" spans="1:25">
      <c r="A19" s="1" t="s">
        <v>25</v>
      </c>
      <c r="C19" s="13">
        <v>17265251</v>
      </c>
      <c r="D19" s="13"/>
      <c r="E19" s="13">
        <v>193834305880</v>
      </c>
      <c r="F19" s="13"/>
      <c r="G19" s="13">
        <v>203032644209.987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0</v>
      </c>
      <c r="P19" s="13"/>
      <c r="Q19" s="13">
        <v>17265251</v>
      </c>
      <c r="R19" s="13"/>
      <c r="S19" s="13">
        <v>13130</v>
      </c>
      <c r="T19" s="13"/>
      <c r="U19" s="13">
        <v>193834305880</v>
      </c>
      <c r="V19" s="13"/>
      <c r="W19" s="13">
        <v>225343923793.50101</v>
      </c>
      <c r="X19" s="4"/>
      <c r="Y19" s="8">
        <v>5.0895376852255749E-3</v>
      </c>
    </row>
    <row r="20" spans="1:25">
      <c r="A20" s="1" t="s">
        <v>26</v>
      </c>
      <c r="C20" s="13">
        <v>26405961</v>
      </c>
      <c r="D20" s="13"/>
      <c r="E20" s="13">
        <v>79671846755</v>
      </c>
      <c r="F20" s="13"/>
      <c r="G20" s="13">
        <v>108853962421.411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26405961</v>
      </c>
      <c r="R20" s="13"/>
      <c r="S20" s="13">
        <v>4521</v>
      </c>
      <c r="T20" s="13"/>
      <c r="U20" s="13">
        <v>79671846755</v>
      </c>
      <c r="V20" s="13"/>
      <c r="W20" s="13">
        <v>118671030650.39799</v>
      </c>
      <c r="X20" s="4"/>
      <c r="Y20" s="8">
        <v>2.6802616750085137E-3</v>
      </c>
    </row>
    <row r="21" spans="1:25">
      <c r="A21" s="1" t="s">
        <v>27</v>
      </c>
      <c r="C21" s="13">
        <v>23716367</v>
      </c>
      <c r="D21" s="13"/>
      <c r="E21" s="13">
        <v>418593877550</v>
      </c>
      <c r="F21" s="13"/>
      <c r="G21" s="13">
        <v>320387710236.19598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23716367</v>
      </c>
      <c r="R21" s="13"/>
      <c r="S21" s="13">
        <v>14020</v>
      </c>
      <c r="T21" s="13"/>
      <c r="U21" s="13">
        <v>418593877550</v>
      </c>
      <c r="V21" s="13"/>
      <c r="W21" s="13">
        <v>330525069721.22699</v>
      </c>
      <c r="X21" s="4"/>
      <c r="Y21" s="8">
        <v>7.4651216236011567E-3</v>
      </c>
    </row>
    <row r="22" spans="1:25">
      <c r="A22" s="1" t="s">
        <v>28</v>
      </c>
      <c r="C22" s="13">
        <v>1348241</v>
      </c>
      <c r="D22" s="13"/>
      <c r="E22" s="13">
        <v>115373047191</v>
      </c>
      <c r="F22" s="13"/>
      <c r="G22" s="13">
        <v>96763809348.809998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1348241</v>
      </c>
      <c r="R22" s="13"/>
      <c r="S22" s="13">
        <v>73200</v>
      </c>
      <c r="T22" s="13"/>
      <c r="U22" s="13">
        <v>115373047191</v>
      </c>
      <c r="V22" s="13"/>
      <c r="W22" s="13">
        <v>98104028314.860001</v>
      </c>
      <c r="X22" s="4"/>
      <c r="Y22" s="8">
        <v>2.2157426780163173E-3</v>
      </c>
    </row>
    <row r="23" spans="1:25">
      <c r="A23" s="1" t="s">
        <v>29</v>
      </c>
      <c r="C23" s="13">
        <v>10200000</v>
      </c>
      <c r="D23" s="13"/>
      <c r="E23" s="13">
        <v>188793681177</v>
      </c>
      <c r="F23" s="13"/>
      <c r="G23" s="13">
        <v>564759567000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10200000</v>
      </c>
      <c r="R23" s="13"/>
      <c r="S23" s="13">
        <v>60010</v>
      </c>
      <c r="T23" s="13"/>
      <c r="U23" s="13">
        <v>188793681177</v>
      </c>
      <c r="V23" s="13"/>
      <c r="W23" s="13">
        <v>608459993100</v>
      </c>
      <c r="X23" s="4"/>
      <c r="Y23" s="8">
        <v>1.3742460913533873E-2</v>
      </c>
    </row>
    <row r="24" spans="1:25">
      <c r="A24" s="1" t="s">
        <v>30</v>
      </c>
      <c r="C24" s="13">
        <v>119405605</v>
      </c>
      <c r="D24" s="13"/>
      <c r="E24" s="13">
        <v>93489455205</v>
      </c>
      <c r="F24" s="13"/>
      <c r="G24" s="13">
        <v>279289668303.03802</v>
      </c>
      <c r="H24" s="13"/>
      <c r="I24" s="13">
        <v>0</v>
      </c>
      <c r="J24" s="13"/>
      <c r="K24" s="13">
        <v>0</v>
      </c>
      <c r="L24" s="13"/>
      <c r="M24" s="13">
        <v>-119405605</v>
      </c>
      <c r="N24" s="13"/>
      <c r="O24" s="13">
        <v>297802885645</v>
      </c>
      <c r="P24" s="13"/>
      <c r="Q24" s="13">
        <v>0</v>
      </c>
      <c r="R24" s="13"/>
      <c r="S24" s="13">
        <v>0</v>
      </c>
      <c r="T24" s="13"/>
      <c r="U24" s="13">
        <v>0</v>
      </c>
      <c r="V24" s="13"/>
      <c r="W24" s="13">
        <v>0</v>
      </c>
      <c r="X24" s="4"/>
      <c r="Y24" s="8">
        <v>0</v>
      </c>
    </row>
    <row r="25" spans="1:25">
      <c r="A25" s="1" t="s">
        <v>31</v>
      </c>
      <c r="C25" s="13">
        <v>13567513</v>
      </c>
      <c r="D25" s="13"/>
      <c r="E25" s="13">
        <v>1139108662396</v>
      </c>
      <c r="F25" s="13"/>
      <c r="G25" s="13">
        <v>2206842841884.4702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0</v>
      </c>
      <c r="P25" s="13"/>
      <c r="Q25" s="13">
        <v>13567513</v>
      </c>
      <c r="R25" s="13"/>
      <c r="S25" s="13">
        <v>174490</v>
      </c>
      <c r="T25" s="13"/>
      <c r="U25" s="13">
        <v>1139108662396</v>
      </c>
      <c r="V25" s="13"/>
      <c r="W25" s="13">
        <v>2353309341076.9502</v>
      </c>
      <c r="X25" s="4"/>
      <c r="Y25" s="8">
        <v>5.315100746794546E-2</v>
      </c>
    </row>
    <row r="26" spans="1:25">
      <c r="A26" s="1" t="s">
        <v>32</v>
      </c>
      <c r="C26" s="13">
        <v>22604504</v>
      </c>
      <c r="D26" s="13"/>
      <c r="E26" s="13">
        <v>238596485512</v>
      </c>
      <c r="F26" s="13"/>
      <c r="G26" s="13">
        <v>345139310610.43201</v>
      </c>
      <c r="H26" s="13"/>
      <c r="I26" s="13">
        <v>0</v>
      </c>
      <c r="J26" s="13"/>
      <c r="K26" s="13">
        <v>0</v>
      </c>
      <c r="L26" s="13"/>
      <c r="M26" s="13">
        <v>0</v>
      </c>
      <c r="N26" s="13"/>
      <c r="O26" s="13">
        <v>0</v>
      </c>
      <c r="P26" s="13"/>
      <c r="Q26" s="13">
        <v>22604504</v>
      </c>
      <c r="R26" s="13"/>
      <c r="S26" s="13">
        <v>17470</v>
      </c>
      <c r="T26" s="13"/>
      <c r="U26" s="13">
        <v>238596485512</v>
      </c>
      <c r="V26" s="13"/>
      <c r="W26" s="13">
        <v>392551025804.96399</v>
      </c>
      <c r="X26" s="4"/>
      <c r="Y26" s="8">
        <v>8.8660177988164664E-3</v>
      </c>
    </row>
    <row r="27" spans="1:25">
      <c r="A27" s="1" t="s">
        <v>33</v>
      </c>
      <c r="C27" s="13">
        <v>799790</v>
      </c>
      <c r="D27" s="13"/>
      <c r="E27" s="13">
        <v>105410141669</v>
      </c>
      <c r="F27" s="13"/>
      <c r="G27" s="13">
        <v>95165240565.149994</v>
      </c>
      <c r="H27" s="13"/>
      <c r="I27" s="13">
        <v>0</v>
      </c>
      <c r="J27" s="13"/>
      <c r="K27" s="13">
        <v>0</v>
      </c>
      <c r="L27" s="13"/>
      <c r="M27" s="13">
        <v>0</v>
      </c>
      <c r="N27" s="13"/>
      <c r="O27" s="13">
        <v>0</v>
      </c>
      <c r="P27" s="13"/>
      <c r="Q27" s="13">
        <v>799790</v>
      </c>
      <c r="R27" s="13"/>
      <c r="S27" s="13">
        <v>136350</v>
      </c>
      <c r="T27" s="13"/>
      <c r="U27" s="13">
        <v>105410141669</v>
      </c>
      <c r="V27" s="13"/>
      <c r="W27" s="13">
        <v>108402510869.325</v>
      </c>
      <c r="X27" s="4"/>
      <c r="Y27" s="8">
        <v>2.4483405407819403E-3</v>
      </c>
    </row>
    <row r="28" spans="1:25">
      <c r="A28" s="1" t="s">
        <v>34</v>
      </c>
      <c r="C28" s="13">
        <v>8846922</v>
      </c>
      <c r="D28" s="13"/>
      <c r="E28" s="13">
        <v>382837816099</v>
      </c>
      <c r="F28" s="13"/>
      <c r="G28" s="13">
        <v>263212884626.013</v>
      </c>
      <c r="H28" s="13"/>
      <c r="I28" s="13">
        <v>0</v>
      </c>
      <c r="J28" s="13"/>
      <c r="K28" s="13">
        <v>0</v>
      </c>
      <c r="L28" s="13"/>
      <c r="M28" s="13">
        <v>0</v>
      </c>
      <c r="N28" s="13"/>
      <c r="O28" s="13">
        <v>0</v>
      </c>
      <c r="P28" s="13"/>
      <c r="Q28" s="13">
        <v>8846922</v>
      </c>
      <c r="R28" s="13"/>
      <c r="S28" s="13">
        <v>30680</v>
      </c>
      <c r="T28" s="13"/>
      <c r="U28" s="13">
        <v>382837816099</v>
      </c>
      <c r="V28" s="13"/>
      <c r="W28" s="13">
        <v>269808596736.58801</v>
      </c>
      <c r="X28" s="4"/>
      <c r="Y28" s="8">
        <v>6.093800967746788E-3</v>
      </c>
    </row>
    <row r="29" spans="1:25">
      <c r="A29" s="1" t="s">
        <v>35</v>
      </c>
      <c r="C29" s="13">
        <v>2532184</v>
      </c>
      <c r="D29" s="13"/>
      <c r="E29" s="13">
        <v>76270463744</v>
      </c>
      <c r="F29" s="13"/>
      <c r="G29" s="13">
        <v>355215622333.82397</v>
      </c>
      <c r="H29" s="13"/>
      <c r="I29" s="13">
        <v>2013595</v>
      </c>
      <c r="J29" s="13"/>
      <c r="K29" s="13">
        <v>302659238996</v>
      </c>
      <c r="L29" s="13"/>
      <c r="M29" s="13">
        <v>0</v>
      </c>
      <c r="N29" s="13"/>
      <c r="O29" s="13">
        <v>0</v>
      </c>
      <c r="P29" s="13"/>
      <c r="Q29" s="13">
        <v>4545779</v>
      </c>
      <c r="R29" s="13"/>
      <c r="S29" s="13">
        <v>150410</v>
      </c>
      <c r="T29" s="13"/>
      <c r="U29" s="13">
        <v>378929702740</v>
      </c>
      <c r="V29" s="13"/>
      <c r="W29" s="13">
        <v>679662422204.63</v>
      </c>
      <c r="X29" s="4"/>
      <c r="Y29" s="8">
        <v>1.5350613643401571E-2</v>
      </c>
    </row>
    <row r="30" spans="1:25">
      <c r="A30" s="1" t="s">
        <v>36</v>
      </c>
      <c r="C30" s="13">
        <v>3920102</v>
      </c>
      <c r="D30" s="13"/>
      <c r="E30" s="13">
        <v>222974603215</v>
      </c>
      <c r="F30" s="13"/>
      <c r="G30" s="13">
        <v>177770984673.22198</v>
      </c>
      <c r="H30" s="13"/>
      <c r="I30" s="13">
        <v>0</v>
      </c>
      <c r="J30" s="13"/>
      <c r="K30" s="13">
        <v>0</v>
      </c>
      <c r="L30" s="13"/>
      <c r="M30" s="13">
        <v>0</v>
      </c>
      <c r="N30" s="13"/>
      <c r="O30" s="13">
        <v>0</v>
      </c>
      <c r="P30" s="13"/>
      <c r="Q30" s="13">
        <v>3920102</v>
      </c>
      <c r="R30" s="13"/>
      <c r="S30" s="13">
        <v>46220</v>
      </c>
      <c r="T30" s="13"/>
      <c r="U30" s="13">
        <v>222974603215</v>
      </c>
      <c r="V30" s="13"/>
      <c r="W30" s="13">
        <v>180109051109.082</v>
      </c>
      <c r="X30" s="4"/>
      <c r="Y30" s="8">
        <v>4.0678789453844118E-3</v>
      </c>
    </row>
    <row r="31" spans="1:25">
      <c r="A31" s="1" t="s">
        <v>37</v>
      </c>
      <c r="C31" s="13">
        <v>31619307</v>
      </c>
      <c r="D31" s="13"/>
      <c r="E31" s="13">
        <v>123813263944</v>
      </c>
      <c r="F31" s="13"/>
      <c r="G31" s="13">
        <v>679541941306.82703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v>31619307</v>
      </c>
      <c r="R31" s="13"/>
      <c r="S31" s="13">
        <v>23290</v>
      </c>
      <c r="T31" s="13"/>
      <c r="U31" s="13">
        <v>123813263944</v>
      </c>
      <c r="V31" s="13"/>
      <c r="W31" s="13">
        <v>732031998752.82202</v>
      </c>
      <c r="X31" s="4"/>
      <c r="Y31" s="8">
        <v>1.6533414266175744E-2</v>
      </c>
    </row>
    <row r="32" spans="1:25">
      <c r="A32" s="1" t="s">
        <v>38</v>
      </c>
      <c r="C32" s="13">
        <v>16189409</v>
      </c>
      <c r="D32" s="13"/>
      <c r="E32" s="13">
        <v>225099590211</v>
      </c>
      <c r="F32" s="13"/>
      <c r="G32" s="13">
        <v>436927176746.617</v>
      </c>
      <c r="H32" s="13"/>
      <c r="I32" s="13">
        <v>0</v>
      </c>
      <c r="J32" s="13"/>
      <c r="K32" s="13">
        <v>0</v>
      </c>
      <c r="L32" s="13"/>
      <c r="M32" s="13">
        <v>0</v>
      </c>
      <c r="N32" s="13"/>
      <c r="O32" s="13">
        <v>0</v>
      </c>
      <c r="P32" s="13"/>
      <c r="Q32" s="13">
        <v>16189409</v>
      </c>
      <c r="R32" s="13"/>
      <c r="S32" s="13">
        <v>28250</v>
      </c>
      <c r="T32" s="13"/>
      <c r="U32" s="13">
        <v>225099590211</v>
      </c>
      <c r="V32" s="13"/>
      <c r="W32" s="13">
        <v>454629566964.71301</v>
      </c>
      <c r="X32" s="4"/>
      <c r="Y32" s="8">
        <v>1.0268101641848767E-2</v>
      </c>
    </row>
    <row r="33" spans="1:25">
      <c r="A33" s="1" t="s">
        <v>39</v>
      </c>
      <c r="C33" s="13">
        <v>2567202</v>
      </c>
      <c r="D33" s="13"/>
      <c r="E33" s="13">
        <v>122045219152</v>
      </c>
      <c r="F33" s="13"/>
      <c r="G33" s="13">
        <v>464093471153.466</v>
      </c>
      <c r="H33" s="13"/>
      <c r="I33" s="13">
        <v>0</v>
      </c>
      <c r="J33" s="13"/>
      <c r="K33" s="13">
        <v>0</v>
      </c>
      <c r="L33" s="13"/>
      <c r="M33" s="13">
        <v>0</v>
      </c>
      <c r="N33" s="13"/>
      <c r="O33" s="13">
        <v>0</v>
      </c>
      <c r="P33" s="13"/>
      <c r="Q33" s="13">
        <v>2567202</v>
      </c>
      <c r="R33" s="13"/>
      <c r="S33" s="13">
        <v>183980</v>
      </c>
      <c r="T33" s="13"/>
      <c r="U33" s="13">
        <v>122045219152</v>
      </c>
      <c r="V33" s="13"/>
      <c r="W33" s="13">
        <v>469503556707.43799</v>
      </c>
      <c r="X33" s="4"/>
      <c r="Y33" s="8">
        <v>1.0604040281998782E-2</v>
      </c>
    </row>
    <row r="34" spans="1:25">
      <c r="A34" s="1" t="s">
        <v>40</v>
      </c>
      <c r="C34" s="13">
        <v>102331034</v>
      </c>
      <c r="D34" s="13"/>
      <c r="E34" s="13">
        <v>373043613605</v>
      </c>
      <c r="F34" s="13"/>
      <c r="G34" s="13">
        <v>480535504378.53497</v>
      </c>
      <c r="H34" s="13"/>
      <c r="I34" s="13">
        <v>0</v>
      </c>
      <c r="J34" s="13"/>
      <c r="K34" s="13">
        <v>0</v>
      </c>
      <c r="L34" s="13"/>
      <c r="M34" s="13">
        <v>0</v>
      </c>
      <c r="N34" s="13"/>
      <c r="O34" s="13">
        <v>0</v>
      </c>
      <c r="P34" s="13"/>
      <c r="Q34" s="13">
        <v>102331034</v>
      </c>
      <c r="R34" s="13"/>
      <c r="S34" s="13">
        <v>5590</v>
      </c>
      <c r="T34" s="13"/>
      <c r="U34" s="13">
        <v>373043613605</v>
      </c>
      <c r="V34" s="13"/>
      <c r="W34" s="13">
        <v>568626898703.64294</v>
      </c>
      <c r="X34" s="4"/>
      <c r="Y34" s="8">
        <v>1.2842804816149215E-2</v>
      </c>
    </row>
    <row r="35" spans="1:25">
      <c r="A35" s="1" t="s">
        <v>41</v>
      </c>
      <c r="C35" s="13">
        <v>28419330</v>
      </c>
      <c r="D35" s="13"/>
      <c r="E35" s="13">
        <v>53366501864</v>
      </c>
      <c r="F35" s="13"/>
      <c r="G35" s="13">
        <v>215549292946.995</v>
      </c>
      <c r="H35" s="13"/>
      <c r="I35" s="13">
        <v>0</v>
      </c>
      <c r="J35" s="13"/>
      <c r="K35" s="13">
        <v>0</v>
      </c>
      <c r="L35" s="13"/>
      <c r="M35" s="13">
        <v>0</v>
      </c>
      <c r="N35" s="13"/>
      <c r="O35" s="13">
        <v>0</v>
      </c>
      <c r="P35" s="13"/>
      <c r="Q35" s="13">
        <v>28419330</v>
      </c>
      <c r="R35" s="13"/>
      <c r="S35" s="13">
        <v>9300</v>
      </c>
      <c r="T35" s="13"/>
      <c r="U35" s="13">
        <v>53366501864</v>
      </c>
      <c r="V35" s="13"/>
      <c r="W35" s="13">
        <v>262727185374.45001</v>
      </c>
      <c r="X35" s="4"/>
      <c r="Y35" s="8">
        <v>5.9338627302941861E-3</v>
      </c>
    </row>
    <row r="36" spans="1:25">
      <c r="A36" s="1" t="s">
        <v>42</v>
      </c>
      <c r="C36" s="13">
        <v>375100</v>
      </c>
      <c r="D36" s="13"/>
      <c r="E36" s="13">
        <v>769111791800</v>
      </c>
      <c r="F36" s="13"/>
      <c r="G36" s="13">
        <v>1080312161597.63</v>
      </c>
      <c r="H36" s="13"/>
      <c r="I36" s="13">
        <v>0</v>
      </c>
      <c r="J36" s="13"/>
      <c r="K36" s="13">
        <v>0</v>
      </c>
      <c r="L36" s="13"/>
      <c r="M36" s="13">
        <v>0</v>
      </c>
      <c r="N36" s="13"/>
      <c r="O36" s="13">
        <v>0</v>
      </c>
      <c r="P36" s="13"/>
      <c r="Q36" s="13">
        <v>375100</v>
      </c>
      <c r="R36" s="13"/>
      <c r="S36" s="13">
        <v>2919530</v>
      </c>
      <c r="T36" s="13"/>
      <c r="U36" s="13">
        <v>769111791800</v>
      </c>
      <c r="V36" s="13"/>
      <c r="W36" s="13">
        <v>1093746808371.25</v>
      </c>
      <c r="X36" s="4"/>
      <c r="Y36" s="8">
        <v>2.4702976257757064E-2</v>
      </c>
    </row>
    <row r="37" spans="1:25">
      <c r="A37" s="1" t="s">
        <v>43</v>
      </c>
      <c r="C37" s="13">
        <v>4500</v>
      </c>
      <c r="D37" s="13"/>
      <c r="E37" s="13">
        <v>6967684403</v>
      </c>
      <c r="F37" s="13"/>
      <c r="G37" s="13">
        <v>12981696570</v>
      </c>
      <c r="H37" s="13"/>
      <c r="I37" s="13">
        <v>0</v>
      </c>
      <c r="J37" s="13"/>
      <c r="K37" s="13">
        <v>0</v>
      </c>
      <c r="L37" s="13"/>
      <c r="M37" s="13">
        <v>0</v>
      </c>
      <c r="N37" s="13"/>
      <c r="O37" s="13">
        <v>0</v>
      </c>
      <c r="P37" s="13"/>
      <c r="Q37" s="13">
        <v>4500</v>
      </c>
      <c r="R37" s="13"/>
      <c r="S37" s="13">
        <v>2923585</v>
      </c>
      <c r="T37" s="13"/>
      <c r="U37" s="13">
        <v>6967684403</v>
      </c>
      <c r="V37" s="13"/>
      <c r="W37" s="13">
        <v>13139687334.375</v>
      </c>
      <c r="X37" s="4"/>
      <c r="Y37" s="8">
        <v>2.9676830302140787E-4</v>
      </c>
    </row>
    <row r="38" spans="1:25">
      <c r="A38" s="1" t="s">
        <v>44</v>
      </c>
      <c r="C38" s="13">
        <v>361300</v>
      </c>
      <c r="D38" s="13"/>
      <c r="E38" s="13">
        <v>454585270646</v>
      </c>
      <c r="F38" s="13"/>
      <c r="G38" s="13">
        <v>1041790909527.5</v>
      </c>
      <c r="H38" s="13"/>
      <c r="I38" s="13">
        <v>0</v>
      </c>
      <c r="J38" s="13"/>
      <c r="K38" s="13">
        <v>0</v>
      </c>
      <c r="L38" s="13"/>
      <c r="M38" s="13">
        <v>0</v>
      </c>
      <c r="N38" s="13"/>
      <c r="O38" s="13">
        <v>0</v>
      </c>
      <c r="P38" s="13"/>
      <c r="Q38" s="13">
        <v>361300</v>
      </c>
      <c r="R38" s="13"/>
      <c r="S38" s="13">
        <v>2918128</v>
      </c>
      <c r="T38" s="13"/>
      <c r="U38" s="13">
        <v>454585270646</v>
      </c>
      <c r="V38" s="13"/>
      <c r="W38" s="13">
        <v>1053001746842</v>
      </c>
      <c r="X38" s="4"/>
      <c r="Y38" s="8">
        <v>2.3782722795187627E-2</v>
      </c>
    </row>
    <row r="39" spans="1:25">
      <c r="A39" s="1" t="s">
        <v>45</v>
      </c>
      <c r="C39" s="13">
        <v>4300</v>
      </c>
      <c r="D39" s="13"/>
      <c r="E39" s="13">
        <v>10887084000</v>
      </c>
      <c r="F39" s="13"/>
      <c r="G39" s="13">
        <v>12376739912.25</v>
      </c>
      <c r="H39" s="13"/>
      <c r="I39" s="13">
        <v>0</v>
      </c>
      <c r="J39" s="13"/>
      <c r="K39" s="13">
        <v>0</v>
      </c>
      <c r="L39" s="13"/>
      <c r="M39" s="13">
        <v>0</v>
      </c>
      <c r="N39" s="13"/>
      <c r="O39" s="13">
        <v>0</v>
      </c>
      <c r="P39" s="13"/>
      <c r="Q39" s="13">
        <v>4300</v>
      </c>
      <c r="R39" s="13"/>
      <c r="S39" s="13">
        <v>2922355</v>
      </c>
      <c r="T39" s="13"/>
      <c r="U39" s="13">
        <v>10887084000</v>
      </c>
      <c r="V39" s="13"/>
      <c r="W39" s="13">
        <v>12550418841.875</v>
      </c>
      <c r="X39" s="4"/>
      <c r="Y39" s="8">
        <v>2.8345929451207208E-4</v>
      </c>
    </row>
    <row r="40" spans="1:25">
      <c r="A40" s="1" t="s">
        <v>46</v>
      </c>
      <c r="C40" s="13">
        <v>25100</v>
      </c>
      <c r="D40" s="13"/>
      <c r="E40" s="13">
        <v>70624171200</v>
      </c>
      <c r="F40" s="13"/>
      <c r="G40" s="13">
        <v>72158633219.5</v>
      </c>
      <c r="H40" s="13"/>
      <c r="I40" s="13">
        <v>0</v>
      </c>
      <c r="J40" s="13"/>
      <c r="K40" s="13">
        <v>0</v>
      </c>
      <c r="L40" s="13"/>
      <c r="M40" s="13">
        <v>0</v>
      </c>
      <c r="N40" s="13"/>
      <c r="O40" s="13">
        <v>0</v>
      </c>
      <c r="P40" s="13"/>
      <c r="Q40" s="13">
        <v>25100</v>
      </c>
      <c r="R40" s="13"/>
      <c r="S40" s="13">
        <v>2921494</v>
      </c>
      <c r="T40" s="13"/>
      <c r="U40" s="13">
        <v>70624171200</v>
      </c>
      <c r="V40" s="13"/>
      <c r="W40" s="13">
        <v>73237837525.75</v>
      </c>
      <c r="X40" s="4"/>
      <c r="Y40" s="8">
        <v>1.6541237402669324E-3</v>
      </c>
    </row>
    <row r="41" spans="1:25">
      <c r="A41" s="1" t="s">
        <v>47</v>
      </c>
      <c r="C41" s="13">
        <v>39487605</v>
      </c>
      <c r="D41" s="13"/>
      <c r="E41" s="13">
        <v>139898394600</v>
      </c>
      <c r="F41" s="13"/>
      <c r="G41" s="13">
        <v>172554665886.099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v>39487605</v>
      </c>
      <c r="R41" s="13"/>
      <c r="S41" s="13">
        <v>5410</v>
      </c>
      <c r="T41" s="13"/>
      <c r="U41" s="13">
        <v>139898394600</v>
      </c>
      <c r="V41" s="13"/>
      <c r="W41" s="13">
        <v>212356856788.853</v>
      </c>
      <c r="X41" s="4"/>
      <c r="Y41" s="8">
        <v>4.7962164106689284E-3</v>
      </c>
    </row>
    <row r="42" spans="1:25">
      <c r="A42" s="1" t="s">
        <v>48</v>
      </c>
      <c r="C42" s="13">
        <v>4400000</v>
      </c>
      <c r="D42" s="13"/>
      <c r="E42" s="13">
        <v>53992981152</v>
      </c>
      <c r="F42" s="13"/>
      <c r="G42" s="13">
        <v>62676840600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4400000</v>
      </c>
      <c r="R42" s="13"/>
      <c r="S42" s="13">
        <v>13840</v>
      </c>
      <c r="T42" s="13"/>
      <c r="U42" s="13">
        <v>53992981152</v>
      </c>
      <c r="V42" s="13"/>
      <c r="W42" s="13">
        <v>60533668800</v>
      </c>
      <c r="X42" s="4"/>
      <c r="Y42" s="8">
        <v>1.3671919055820089E-3</v>
      </c>
    </row>
    <row r="43" spans="1:25">
      <c r="A43" s="1" t="s">
        <v>49</v>
      </c>
      <c r="C43" s="13">
        <v>6917212</v>
      </c>
      <c r="D43" s="13"/>
      <c r="E43" s="13">
        <v>7712691380</v>
      </c>
      <c r="F43" s="13"/>
      <c r="G43" s="13">
        <v>16564415503.937401</v>
      </c>
      <c r="H43" s="13"/>
      <c r="I43" s="13">
        <v>0</v>
      </c>
      <c r="J43" s="13"/>
      <c r="K43" s="13">
        <v>0</v>
      </c>
      <c r="L43" s="13"/>
      <c r="M43" s="13">
        <v>0</v>
      </c>
      <c r="N43" s="13"/>
      <c r="O43" s="13">
        <v>0</v>
      </c>
      <c r="P43" s="13"/>
      <c r="Q43" s="13">
        <v>6917212</v>
      </c>
      <c r="R43" s="13"/>
      <c r="S43" s="13">
        <v>2283</v>
      </c>
      <c r="T43" s="13"/>
      <c r="U43" s="13">
        <v>7712691380</v>
      </c>
      <c r="V43" s="13"/>
      <c r="W43" s="13">
        <v>15698032625.7738</v>
      </c>
      <c r="X43" s="4"/>
      <c r="Y43" s="8">
        <v>3.5455017951134375E-4</v>
      </c>
    </row>
    <row r="44" spans="1:25">
      <c r="A44" s="1" t="s">
        <v>50</v>
      </c>
      <c r="C44" s="13">
        <v>98301406</v>
      </c>
      <c r="D44" s="13"/>
      <c r="E44" s="13">
        <v>148928331841</v>
      </c>
      <c r="F44" s="13"/>
      <c r="G44" s="13">
        <v>147942800128.32999</v>
      </c>
      <c r="H44" s="13"/>
      <c r="I44" s="13">
        <v>0</v>
      </c>
      <c r="J44" s="13"/>
      <c r="K44" s="13">
        <v>0</v>
      </c>
      <c r="L44" s="13"/>
      <c r="M44" s="13">
        <v>0</v>
      </c>
      <c r="N44" s="13"/>
      <c r="O44" s="13">
        <v>0</v>
      </c>
      <c r="P44" s="13"/>
      <c r="Q44" s="13">
        <v>98301406</v>
      </c>
      <c r="R44" s="13"/>
      <c r="S44" s="13">
        <v>1514</v>
      </c>
      <c r="T44" s="13"/>
      <c r="U44" s="13">
        <v>148928331841</v>
      </c>
      <c r="V44" s="13"/>
      <c r="W44" s="13">
        <v>147942800128.32999</v>
      </c>
      <c r="X44" s="4"/>
      <c r="Y44" s="8">
        <v>3.3413834455147009E-3</v>
      </c>
    </row>
    <row r="45" spans="1:25">
      <c r="A45" s="1" t="s">
        <v>51</v>
      </c>
      <c r="C45" s="13">
        <v>72316982</v>
      </c>
      <c r="D45" s="13"/>
      <c r="E45" s="13">
        <v>463884624843</v>
      </c>
      <c r="F45" s="13"/>
      <c r="G45" s="13">
        <v>471576725478.57599</v>
      </c>
      <c r="H45" s="13"/>
      <c r="I45" s="13">
        <v>0</v>
      </c>
      <c r="J45" s="13"/>
      <c r="K45" s="13">
        <v>0</v>
      </c>
      <c r="L45" s="13"/>
      <c r="M45" s="13">
        <v>0</v>
      </c>
      <c r="N45" s="13"/>
      <c r="O45" s="13">
        <v>0</v>
      </c>
      <c r="P45" s="13"/>
      <c r="Q45" s="13">
        <v>72316982</v>
      </c>
      <c r="R45" s="13"/>
      <c r="S45" s="13">
        <v>6760</v>
      </c>
      <c r="T45" s="13"/>
      <c r="U45" s="13">
        <v>463884624843</v>
      </c>
      <c r="V45" s="13"/>
      <c r="W45" s="13">
        <v>485954064669.99597</v>
      </c>
      <c r="X45" s="4"/>
      <c r="Y45" s="8">
        <v>1.0975585601735321E-2</v>
      </c>
    </row>
    <row r="46" spans="1:25">
      <c r="A46" s="1" t="s">
        <v>52</v>
      </c>
      <c r="C46" s="13">
        <v>19534256</v>
      </c>
      <c r="D46" s="13"/>
      <c r="E46" s="13">
        <v>113592685247</v>
      </c>
      <c r="F46" s="13"/>
      <c r="G46" s="13">
        <v>231268703675.68799</v>
      </c>
      <c r="H46" s="13"/>
      <c r="I46" s="13">
        <v>0</v>
      </c>
      <c r="J46" s="13"/>
      <c r="K46" s="13">
        <v>0</v>
      </c>
      <c r="L46" s="13"/>
      <c r="M46" s="13">
        <v>0</v>
      </c>
      <c r="N46" s="13"/>
      <c r="O46" s="13">
        <v>0</v>
      </c>
      <c r="P46" s="13"/>
      <c r="Q46" s="13">
        <v>19534256</v>
      </c>
      <c r="R46" s="13"/>
      <c r="S46" s="13">
        <v>12070</v>
      </c>
      <c r="T46" s="13"/>
      <c r="U46" s="13">
        <v>113592685247</v>
      </c>
      <c r="V46" s="13"/>
      <c r="W46" s="13">
        <v>234375588023.97601</v>
      </c>
      <c r="X46" s="4"/>
      <c r="Y46" s="8">
        <v>5.2935236400606803E-3</v>
      </c>
    </row>
    <row r="47" spans="1:25">
      <c r="A47" s="1" t="s">
        <v>53</v>
      </c>
      <c r="C47" s="13">
        <v>12533566</v>
      </c>
      <c r="D47" s="13"/>
      <c r="E47" s="13">
        <v>195447851036</v>
      </c>
      <c r="F47" s="13"/>
      <c r="G47" s="13">
        <v>239088042707.33701</v>
      </c>
      <c r="H47" s="13"/>
      <c r="I47" s="13">
        <v>5181086</v>
      </c>
      <c r="J47" s="13"/>
      <c r="K47" s="13">
        <v>0</v>
      </c>
      <c r="L47" s="13"/>
      <c r="M47" s="13">
        <v>0</v>
      </c>
      <c r="N47" s="13"/>
      <c r="O47" s="13">
        <v>0</v>
      </c>
      <c r="P47" s="13"/>
      <c r="Q47" s="13">
        <v>17714652</v>
      </c>
      <c r="R47" s="13"/>
      <c r="S47" s="13">
        <v>19900</v>
      </c>
      <c r="T47" s="13"/>
      <c r="U47" s="13">
        <v>295122225563</v>
      </c>
      <c r="V47" s="13"/>
      <c r="W47" s="13">
        <v>350424071429.94</v>
      </c>
      <c r="X47" s="4"/>
      <c r="Y47" s="8">
        <v>7.9145533961111191E-3</v>
      </c>
    </row>
    <row r="48" spans="1:25">
      <c r="A48" s="1" t="s">
        <v>54</v>
      </c>
      <c r="C48" s="13">
        <v>482417</v>
      </c>
      <c r="D48" s="13"/>
      <c r="E48" s="13">
        <v>16649078958</v>
      </c>
      <c r="F48" s="13"/>
      <c r="G48" s="13">
        <v>24025285604.384998</v>
      </c>
      <c r="H48" s="13"/>
      <c r="I48" s="13">
        <v>0</v>
      </c>
      <c r="J48" s="13"/>
      <c r="K48" s="13">
        <v>0</v>
      </c>
      <c r="L48" s="13"/>
      <c r="M48" s="13">
        <v>0</v>
      </c>
      <c r="N48" s="13"/>
      <c r="O48" s="13">
        <v>0</v>
      </c>
      <c r="P48" s="13"/>
      <c r="Q48" s="13">
        <v>482417</v>
      </c>
      <c r="R48" s="13"/>
      <c r="S48" s="13">
        <v>52500</v>
      </c>
      <c r="T48" s="13"/>
      <c r="U48" s="13">
        <v>16649078958</v>
      </c>
      <c r="V48" s="13"/>
      <c r="W48" s="13">
        <v>25176197489.625</v>
      </c>
      <c r="X48" s="4"/>
      <c r="Y48" s="8">
        <v>5.6862063878654898E-4</v>
      </c>
    </row>
    <row r="49" spans="1:25">
      <c r="A49" s="1" t="s">
        <v>55</v>
      </c>
      <c r="C49" s="13">
        <v>21644108</v>
      </c>
      <c r="D49" s="13"/>
      <c r="E49" s="13">
        <v>227717379818</v>
      </c>
      <c r="F49" s="13"/>
      <c r="G49" s="13">
        <v>389857699100.08801</v>
      </c>
      <c r="H49" s="13"/>
      <c r="I49" s="13">
        <v>0</v>
      </c>
      <c r="J49" s="13"/>
      <c r="K49" s="13">
        <v>0</v>
      </c>
      <c r="L49" s="13"/>
      <c r="M49" s="13">
        <v>0</v>
      </c>
      <c r="N49" s="13"/>
      <c r="O49" s="13">
        <v>0</v>
      </c>
      <c r="P49" s="13"/>
      <c r="Q49" s="13">
        <v>21644108</v>
      </c>
      <c r="R49" s="13"/>
      <c r="S49" s="13">
        <v>20190</v>
      </c>
      <c r="T49" s="13"/>
      <c r="U49" s="13">
        <v>227717379818</v>
      </c>
      <c r="V49" s="13"/>
      <c r="W49" s="13">
        <v>434394423003.90601</v>
      </c>
      <c r="X49" s="4"/>
      <c r="Y49" s="8">
        <v>9.8110778800327304E-3</v>
      </c>
    </row>
    <row r="50" spans="1:25">
      <c r="A50" s="1" t="s">
        <v>56</v>
      </c>
      <c r="C50" s="13">
        <v>1500000</v>
      </c>
      <c r="D50" s="13"/>
      <c r="E50" s="13">
        <v>27813324724</v>
      </c>
      <c r="F50" s="13"/>
      <c r="G50" s="13">
        <v>33236061750</v>
      </c>
      <c r="H50" s="13"/>
      <c r="I50" s="13">
        <v>0</v>
      </c>
      <c r="J50" s="13"/>
      <c r="K50" s="13">
        <v>0</v>
      </c>
      <c r="L50" s="13"/>
      <c r="M50" s="13">
        <v>0</v>
      </c>
      <c r="N50" s="13"/>
      <c r="O50" s="13">
        <v>0</v>
      </c>
      <c r="P50" s="13"/>
      <c r="Q50" s="13">
        <v>1500000</v>
      </c>
      <c r="R50" s="13"/>
      <c r="S50" s="13">
        <v>25370</v>
      </c>
      <c r="T50" s="13"/>
      <c r="U50" s="13">
        <v>27813324724</v>
      </c>
      <c r="V50" s="13"/>
      <c r="W50" s="13">
        <v>37828572750</v>
      </c>
      <c r="X50" s="4"/>
      <c r="Y50" s="8">
        <v>8.5438268469067503E-4</v>
      </c>
    </row>
    <row r="51" spans="1:25">
      <c r="A51" s="1" t="s">
        <v>57</v>
      </c>
      <c r="C51" s="13">
        <v>5779305</v>
      </c>
      <c r="D51" s="13"/>
      <c r="E51" s="13">
        <v>123695091220</v>
      </c>
      <c r="F51" s="13"/>
      <c r="G51" s="13">
        <v>116909084052.33701</v>
      </c>
      <c r="H51" s="13"/>
      <c r="I51" s="13">
        <v>0</v>
      </c>
      <c r="J51" s="13"/>
      <c r="K51" s="13">
        <v>0</v>
      </c>
      <c r="L51" s="13"/>
      <c r="M51" s="13">
        <v>0</v>
      </c>
      <c r="N51" s="13"/>
      <c r="O51" s="13">
        <v>0</v>
      </c>
      <c r="P51" s="13"/>
      <c r="Q51" s="13">
        <v>5779305</v>
      </c>
      <c r="R51" s="13"/>
      <c r="S51" s="13">
        <v>22400</v>
      </c>
      <c r="T51" s="13"/>
      <c r="U51" s="13">
        <v>123695091220</v>
      </c>
      <c r="V51" s="13"/>
      <c r="W51" s="13">
        <v>128686166229.60001</v>
      </c>
      <c r="X51" s="4"/>
      <c r="Y51" s="8">
        <v>2.9064599638059605E-3</v>
      </c>
    </row>
    <row r="52" spans="1:25">
      <c r="A52" s="1" t="s">
        <v>58</v>
      </c>
      <c r="C52" s="13">
        <v>58236662</v>
      </c>
      <c r="D52" s="13"/>
      <c r="E52" s="13">
        <v>185260513693</v>
      </c>
      <c r="F52" s="13"/>
      <c r="G52" s="13">
        <v>212919985901.12601</v>
      </c>
      <c r="H52" s="13"/>
      <c r="I52" s="13">
        <v>58236662</v>
      </c>
      <c r="J52" s="13"/>
      <c r="K52" s="13">
        <v>0</v>
      </c>
      <c r="L52" s="13"/>
      <c r="M52" s="13">
        <v>0</v>
      </c>
      <c r="N52" s="13"/>
      <c r="O52" s="13">
        <v>0</v>
      </c>
      <c r="P52" s="13"/>
      <c r="Q52" s="13">
        <v>116473324</v>
      </c>
      <c r="R52" s="13"/>
      <c r="S52" s="13">
        <v>1947</v>
      </c>
      <c r="T52" s="13"/>
      <c r="U52" s="13">
        <v>185260513693</v>
      </c>
      <c r="V52" s="13"/>
      <c r="W52" s="13">
        <v>225424259135.12299</v>
      </c>
      <c r="X52" s="4"/>
      <c r="Y52" s="8">
        <v>5.091352110668061E-3</v>
      </c>
    </row>
    <row r="53" spans="1:25">
      <c r="A53" s="1" t="s">
        <v>59</v>
      </c>
      <c r="C53" s="13">
        <v>4453191</v>
      </c>
      <c r="D53" s="13"/>
      <c r="E53" s="13">
        <v>115056179264</v>
      </c>
      <c r="F53" s="13"/>
      <c r="G53" s="13">
        <v>108542549472.246</v>
      </c>
      <c r="H53" s="13"/>
      <c r="I53" s="13">
        <v>8906382</v>
      </c>
      <c r="J53" s="13"/>
      <c r="K53" s="13">
        <v>0</v>
      </c>
      <c r="L53" s="13"/>
      <c r="M53" s="13">
        <v>0</v>
      </c>
      <c r="N53" s="13"/>
      <c r="O53" s="13">
        <v>0</v>
      </c>
      <c r="P53" s="13"/>
      <c r="Q53" s="13">
        <v>13359573</v>
      </c>
      <c r="R53" s="13"/>
      <c r="S53" s="13">
        <v>9107</v>
      </c>
      <c r="T53" s="13"/>
      <c r="U53" s="13">
        <v>115056179264</v>
      </c>
      <c r="V53" s="13"/>
      <c r="W53" s="13">
        <v>120941720804.7</v>
      </c>
      <c r="X53" s="4"/>
      <c r="Y53" s="8">
        <v>2.7315466749199425E-3</v>
      </c>
    </row>
    <row r="54" spans="1:25">
      <c r="A54" s="1" t="s">
        <v>60</v>
      </c>
      <c r="C54" s="13">
        <v>11359792</v>
      </c>
      <c r="D54" s="13"/>
      <c r="E54" s="13">
        <v>91092876655</v>
      </c>
      <c r="F54" s="13"/>
      <c r="G54" s="13">
        <v>69447037611.240005</v>
      </c>
      <c r="H54" s="13"/>
      <c r="I54" s="13">
        <v>0</v>
      </c>
      <c r="J54" s="13"/>
      <c r="K54" s="13">
        <v>0</v>
      </c>
      <c r="L54" s="13"/>
      <c r="M54" s="13">
        <v>0</v>
      </c>
      <c r="N54" s="13"/>
      <c r="O54" s="13">
        <v>0</v>
      </c>
      <c r="P54" s="13"/>
      <c r="Q54" s="13">
        <v>11359792</v>
      </c>
      <c r="R54" s="13"/>
      <c r="S54" s="13">
        <v>6140</v>
      </c>
      <c r="T54" s="13"/>
      <c r="U54" s="13">
        <v>91092876655</v>
      </c>
      <c r="V54" s="13"/>
      <c r="W54" s="13">
        <v>69334115598.863998</v>
      </c>
      <c r="X54" s="4"/>
      <c r="Y54" s="8">
        <v>1.5659556657741213E-3</v>
      </c>
    </row>
    <row r="55" spans="1:25">
      <c r="A55" s="1" t="s">
        <v>61</v>
      </c>
      <c r="C55" s="13">
        <v>1398959883</v>
      </c>
      <c r="D55" s="13"/>
      <c r="E55" s="13">
        <v>1401581402898</v>
      </c>
      <c r="F55" s="13"/>
      <c r="G55" s="13">
        <v>1646513108888.24</v>
      </c>
      <c r="H55" s="13"/>
      <c r="I55" s="13">
        <v>0</v>
      </c>
      <c r="J55" s="13"/>
      <c r="K55" s="13">
        <v>0</v>
      </c>
      <c r="L55" s="13"/>
      <c r="M55" s="13">
        <v>-10800000</v>
      </c>
      <c r="N55" s="13"/>
      <c r="O55" s="13">
        <v>13994236120</v>
      </c>
      <c r="P55" s="13"/>
      <c r="Q55" s="13">
        <v>1388159883</v>
      </c>
      <c r="R55" s="13"/>
      <c r="S55" s="13">
        <v>1287</v>
      </c>
      <c r="T55" s="13"/>
      <c r="U55" s="13">
        <v>1390761164714</v>
      </c>
      <c r="V55" s="13"/>
      <c r="W55" s="13">
        <v>1775931726892.95</v>
      </c>
      <c r="X55" s="4"/>
      <c r="Y55" s="8">
        <v>4.0110562105469476E-2</v>
      </c>
    </row>
    <row r="56" spans="1:25">
      <c r="A56" s="1" t="s">
        <v>62</v>
      </c>
      <c r="C56" s="13">
        <v>5320000</v>
      </c>
      <c r="D56" s="13"/>
      <c r="E56" s="13">
        <v>97924852482</v>
      </c>
      <c r="F56" s="13"/>
      <c r="G56" s="13">
        <v>154419703200</v>
      </c>
      <c r="H56" s="13"/>
      <c r="I56" s="13">
        <v>0</v>
      </c>
      <c r="J56" s="13"/>
      <c r="K56" s="13">
        <v>0</v>
      </c>
      <c r="L56" s="13"/>
      <c r="M56" s="13">
        <v>0</v>
      </c>
      <c r="N56" s="13"/>
      <c r="O56" s="13">
        <v>0</v>
      </c>
      <c r="P56" s="13"/>
      <c r="Q56" s="13">
        <v>5320000</v>
      </c>
      <c r="R56" s="13"/>
      <c r="S56" s="13">
        <v>30910</v>
      </c>
      <c r="T56" s="13"/>
      <c r="U56" s="13">
        <v>97924852482</v>
      </c>
      <c r="V56" s="13"/>
      <c r="W56" s="13">
        <v>163462774860</v>
      </c>
      <c r="X56" s="4"/>
      <c r="Y56" s="8">
        <v>3.6919120727829783E-3</v>
      </c>
    </row>
    <row r="57" spans="1:25">
      <c r="A57" s="1" t="s">
        <v>63</v>
      </c>
      <c r="C57" s="13">
        <v>5400000</v>
      </c>
      <c r="D57" s="13"/>
      <c r="E57" s="13">
        <v>49765659874</v>
      </c>
      <c r="F57" s="13"/>
      <c r="G57" s="13">
        <v>86637421800</v>
      </c>
      <c r="H57" s="13"/>
      <c r="I57" s="13">
        <v>0</v>
      </c>
      <c r="J57" s="13"/>
      <c r="K57" s="13">
        <v>0</v>
      </c>
      <c r="L57" s="13"/>
      <c r="M57" s="13">
        <v>-5400000</v>
      </c>
      <c r="N57" s="13"/>
      <c r="O57" s="13">
        <v>103973138987</v>
      </c>
      <c r="P57" s="13"/>
      <c r="Q57" s="13">
        <v>0</v>
      </c>
      <c r="R57" s="13"/>
      <c r="S57" s="13">
        <v>0</v>
      </c>
      <c r="T57" s="13"/>
      <c r="U57" s="13">
        <v>0</v>
      </c>
      <c r="V57" s="13"/>
      <c r="W57" s="13">
        <v>0</v>
      </c>
      <c r="X57" s="4"/>
      <c r="Y57" s="8">
        <v>0</v>
      </c>
    </row>
    <row r="58" spans="1:25">
      <c r="A58" s="1" t="s">
        <v>64</v>
      </c>
      <c r="C58" s="13">
        <v>182722218</v>
      </c>
      <c r="D58" s="13"/>
      <c r="E58" s="13">
        <v>546917862929</v>
      </c>
      <c r="F58" s="13"/>
      <c r="G58" s="13">
        <v>553986813448.84497</v>
      </c>
      <c r="H58" s="13"/>
      <c r="I58" s="13">
        <v>0</v>
      </c>
      <c r="J58" s="13"/>
      <c r="K58" s="13">
        <v>0</v>
      </c>
      <c r="L58" s="13"/>
      <c r="M58" s="13">
        <v>-182722218</v>
      </c>
      <c r="N58" s="13"/>
      <c r="O58" s="13">
        <v>557302764900</v>
      </c>
      <c r="P58" s="13"/>
      <c r="Q58" s="13">
        <v>0</v>
      </c>
      <c r="R58" s="13"/>
      <c r="S58" s="13">
        <v>0</v>
      </c>
      <c r="T58" s="13"/>
      <c r="U58" s="13">
        <v>0</v>
      </c>
      <c r="V58" s="13"/>
      <c r="W58" s="13">
        <v>0</v>
      </c>
      <c r="X58" s="4"/>
      <c r="Y58" s="8">
        <v>0</v>
      </c>
    </row>
    <row r="59" spans="1:25">
      <c r="A59" s="1" t="s">
        <v>65</v>
      </c>
      <c r="C59" s="13">
        <v>33967741</v>
      </c>
      <c r="D59" s="13"/>
      <c r="E59" s="13">
        <v>215014526495</v>
      </c>
      <c r="F59" s="13"/>
      <c r="G59" s="13">
        <v>260333029975.495</v>
      </c>
      <c r="H59" s="13"/>
      <c r="I59" s="13">
        <v>0</v>
      </c>
      <c r="J59" s="13"/>
      <c r="K59" s="13">
        <v>0</v>
      </c>
      <c r="L59" s="13"/>
      <c r="M59" s="13">
        <v>-522593</v>
      </c>
      <c r="N59" s="13"/>
      <c r="O59" s="13">
        <v>4629652819</v>
      </c>
      <c r="P59" s="13"/>
      <c r="Q59" s="13">
        <v>33445148</v>
      </c>
      <c r="R59" s="13"/>
      <c r="S59" s="13">
        <v>8880</v>
      </c>
      <c r="T59" s="13"/>
      <c r="U59" s="13">
        <v>211706532406</v>
      </c>
      <c r="V59" s="13"/>
      <c r="W59" s="13">
        <v>295225806400.27197</v>
      </c>
      <c r="X59" s="4"/>
      <c r="Y59" s="8">
        <v>6.6678650217442802E-3</v>
      </c>
    </row>
    <row r="60" spans="1:25">
      <c r="A60" s="1" t="s">
        <v>66</v>
      </c>
      <c r="C60" s="13">
        <v>106414835</v>
      </c>
      <c r="D60" s="13"/>
      <c r="E60" s="13">
        <v>337722855372</v>
      </c>
      <c r="F60" s="13"/>
      <c r="G60" s="13">
        <v>692869917092.96301</v>
      </c>
      <c r="H60" s="13"/>
      <c r="I60" s="13">
        <v>75920</v>
      </c>
      <c r="J60" s="13"/>
      <c r="K60" s="13">
        <v>503544048</v>
      </c>
      <c r="L60" s="13"/>
      <c r="M60" s="13">
        <v>0</v>
      </c>
      <c r="N60" s="13"/>
      <c r="O60" s="13">
        <v>0</v>
      </c>
      <c r="P60" s="13"/>
      <c r="Q60" s="13">
        <v>106490755</v>
      </c>
      <c r="R60" s="13"/>
      <c r="S60" s="13">
        <v>7720</v>
      </c>
      <c r="T60" s="13"/>
      <c r="U60" s="13">
        <v>338226399420</v>
      </c>
      <c r="V60" s="13"/>
      <c r="W60" s="13">
        <v>817217082259.82996</v>
      </c>
      <c r="X60" s="4"/>
      <c r="Y60" s="8">
        <v>1.8457374253334307E-2</v>
      </c>
    </row>
    <row r="61" spans="1:25">
      <c r="A61" s="1" t="s">
        <v>67</v>
      </c>
      <c r="C61" s="13">
        <v>141771087</v>
      </c>
      <c r="D61" s="13"/>
      <c r="E61" s="13">
        <v>363117162054</v>
      </c>
      <c r="F61" s="13"/>
      <c r="G61" s="13">
        <v>652071769372.68298</v>
      </c>
      <c r="H61" s="13"/>
      <c r="I61" s="13">
        <v>0</v>
      </c>
      <c r="J61" s="13"/>
      <c r="K61" s="13">
        <v>0</v>
      </c>
      <c r="L61" s="13"/>
      <c r="M61" s="13">
        <v>-80699</v>
      </c>
      <c r="N61" s="13"/>
      <c r="O61" s="13">
        <v>431577368</v>
      </c>
      <c r="P61" s="13"/>
      <c r="Q61" s="13">
        <v>141690388</v>
      </c>
      <c r="R61" s="13"/>
      <c r="S61" s="13">
        <v>5340</v>
      </c>
      <c r="T61" s="13"/>
      <c r="U61" s="13">
        <v>362910468344</v>
      </c>
      <c r="V61" s="13"/>
      <c r="W61" s="13">
        <v>752124743222.07605</v>
      </c>
      <c r="X61" s="4"/>
      <c r="Y61" s="8">
        <v>1.6987221843741435E-2</v>
      </c>
    </row>
    <row r="62" spans="1:25">
      <c r="A62" s="1" t="s">
        <v>68</v>
      </c>
      <c r="C62" s="13">
        <v>17639506</v>
      </c>
      <c r="D62" s="13"/>
      <c r="E62" s="13">
        <v>91904179632</v>
      </c>
      <c r="F62" s="13"/>
      <c r="G62" s="13">
        <v>89426209790.429993</v>
      </c>
      <c r="H62" s="13"/>
      <c r="I62" s="13">
        <v>0</v>
      </c>
      <c r="J62" s="13"/>
      <c r="K62" s="13">
        <v>0</v>
      </c>
      <c r="L62" s="13"/>
      <c r="M62" s="13">
        <v>-200000</v>
      </c>
      <c r="N62" s="13"/>
      <c r="O62" s="13">
        <v>1170006806</v>
      </c>
      <c r="P62" s="13"/>
      <c r="Q62" s="13">
        <v>17439506</v>
      </c>
      <c r="R62" s="13"/>
      <c r="S62" s="13">
        <v>5930</v>
      </c>
      <c r="T62" s="13"/>
      <c r="U62" s="13">
        <v>90862152949</v>
      </c>
      <c r="V62" s="13"/>
      <c r="W62" s="13">
        <v>102800943770.049</v>
      </c>
      <c r="X62" s="4"/>
      <c r="Y62" s="8">
        <v>2.3218255393203961E-3</v>
      </c>
    </row>
    <row r="63" spans="1:25">
      <c r="A63" s="1" t="s">
        <v>69</v>
      </c>
      <c r="C63" s="13">
        <v>50351230</v>
      </c>
      <c r="D63" s="13"/>
      <c r="E63" s="13">
        <v>239132417290</v>
      </c>
      <c r="F63" s="13"/>
      <c r="G63" s="13">
        <v>761785963562.43005</v>
      </c>
      <c r="H63" s="13"/>
      <c r="I63" s="13">
        <v>0</v>
      </c>
      <c r="J63" s="13"/>
      <c r="K63" s="13">
        <v>0</v>
      </c>
      <c r="L63" s="13"/>
      <c r="M63" s="13">
        <v>-400000</v>
      </c>
      <c r="N63" s="13"/>
      <c r="O63" s="13">
        <v>6656158846</v>
      </c>
      <c r="P63" s="13"/>
      <c r="Q63" s="13">
        <v>49951230</v>
      </c>
      <c r="R63" s="13"/>
      <c r="S63" s="13">
        <v>18040</v>
      </c>
      <c r="T63" s="13"/>
      <c r="U63" s="13">
        <v>237232702686</v>
      </c>
      <c r="V63" s="13"/>
      <c r="W63" s="13">
        <v>895758524074.26001</v>
      </c>
      <c r="X63" s="4"/>
      <c r="Y63" s="8">
        <v>2.0231283313038105E-2</v>
      </c>
    </row>
    <row r="64" spans="1:25">
      <c r="A64" s="1" t="s">
        <v>70</v>
      </c>
      <c r="C64" s="13">
        <v>107902653</v>
      </c>
      <c r="D64" s="13"/>
      <c r="E64" s="13">
        <v>1282251026213</v>
      </c>
      <c r="F64" s="13"/>
      <c r="G64" s="13">
        <v>2195625141433.8899</v>
      </c>
      <c r="H64" s="13"/>
      <c r="I64" s="13">
        <v>0</v>
      </c>
      <c r="J64" s="13"/>
      <c r="K64" s="13">
        <v>0</v>
      </c>
      <c r="L64" s="13"/>
      <c r="M64" s="13">
        <v>-800000</v>
      </c>
      <c r="N64" s="13"/>
      <c r="O64" s="13">
        <v>16405239006</v>
      </c>
      <c r="P64" s="13"/>
      <c r="Q64" s="13">
        <v>107102653</v>
      </c>
      <c r="R64" s="13"/>
      <c r="S64" s="13">
        <v>23970</v>
      </c>
      <c r="T64" s="13"/>
      <c r="U64" s="13">
        <v>1272744301472</v>
      </c>
      <c r="V64" s="13"/>
      <c r="W64" s="13">
        <v>2551975451385.1602</v>
      </c>
      <c r="X64" s="4"/>
      <c r="Y64" s="8">
        <v>5.7638009549782723E-2</v>
      </c>
    </row>
    <row r="65" spans="1:25">
      <c r="A65" s="1" t="s">
        <v>71</v>
      </c>
      <c r="C65" s="13">
        <v>3391684</v>
      </c>
      <c r="D65" s="13"/>
      <c r="E65" s="13">
        <v>37380526065</v>
      </c>
      <c r="F65" s="13"/>
      <c r="G65" s="13">
        <v>84523592248.613998</v>
      </c>
      <c r="H65" s="13"/>
      <c r="I65" s="13">
        <v>0</v>
      </c>
      <c r="J65" s="13"/>
      <c r="K65" s="13">
        <v>0</v>
      </c>
      <c r="L65" s="13"/>
      <c r="M65" s="13">
        <v>0</v>
      </c>
      <c r="N65" s="13"/>
      <c r="O65" s="13">
        <v>0</v>
      </c>
      <c r="P65" s="13"/>
      <c r="Q65" s="13">
        <v>3391684</v>
      </c>
      <c r="R65" s="13"/>
      <c r="S65" s="13">
        <v>27910</v>
      </c>
      <c r="T65" s="13"/>
      <c r="U65" s="13">
        <v>37380526065</v>
      </c>
      <c r="V65" s="13"/>
      <c r="W65" s="13">
        <v>94098662132.382004</v>
      </c>
      <c r="X65" s="4"/>
      <c r="Y65" s="8">
        <v>2.1252789025318249E-3</v>
      </c>
    </row>
    <row r="66" spans="1:25">
      <c r="A66" s="1" t="s">
        <v>72</v>
      </c>
      <c r="C66" s="13">
        <v>4802736</v>
      </c>
      <c r="D66" s="13"/>
      <c r="E66" s="13">
        <v>253961989089</v>
      </c>
      <c r="F66" s="13"/>
      <c r="G66" s="13">
        <v>670769440772.40002</v>
      </c>
      <c r="H66" s="13"/>
      <c r="I66" s="13">
        <v>0</v>
      </c>
      <c r="J66" s="13"/>
      <c r="K66" s="13">
        <v>0</v>
      </c>
      <c r="L66" s="13"/>
      <c r="M66" s="13">
        <v>0</v>
      </c>
      <c r="N66" s="13"/>
      <c r="O66" s="13">
        <v>0</v>
      </c>
      <c r="P66" s="13"/>
      <c r="Q66" s="13">
        <v>4802736</v>
      </c>
      <c r="R66" s="13"/>
      <c r="S66" s="13">
        <v>147700</v>
      </c>
      <c r="T66" s="13"/>
      <c r="U66" s="13">
        <v>253961989089</v>
      </c>
      <c r="V66" s="13"/>
      <c r="W66" s="13">
        <v>705143390762.16003</v>
      </c>
      <c r="X66" s="4"/>
      <c r="Y66" s="8">
        <v>1.5926117733089998E-2</v>
      </c>
    </row>
    <row r="67" spans="1:25">
      <c r="A67" s="1" t="s">
        <v>73</v>
      </c>
      <c r="C67" s="13">
        <v>6601911</v>
      </c>
      <c r="D67" s="13"/>
      <c r="E67" s="13">
        <v>121041784644</v>
      </c>
      <c r="F67" s="13"/>
      <c r="G67" s="13">
        <v>236779677034.164</v>
      </c>
      <c r="H67" s="13"/>
      <c r="I67" s="13">
        <v>0</v>
      </c>
      <c r="J67" s="13"/>
      <c r="K67" s="13">
        <v>0</v>
      </c>
      <c r="L67" s="13"/>
      <c r="M67" s="13">
        <v>0</v>
      </c>
      <c r="N67" s="13"/>
      <c r="O67" s="13">
        <v>0</v>
      </c>
      <c r="P67" s="13"/>
      <c r="Q67" s="13">
        <v>6601911</v>
      </c>
      <c r="R67" s="13"/>
      <c r="S67" s="13">
        <v>37880</v>
      </c>
      <c r="T67" s="13"/>
      <c r="U67" s="13">
        <v>121041784644</v>
      </c>
      <c r="V67" s="13"/>
      <c r="W67" s="13">
        <v>248592410367.354</v>
      </c>
      <c r="X67" s="4"/>
      <c r="Y67" s="8">
        <v>5.6146197311498069E-3</v>
      </c>
    </row>
    <row r="68" spans="1:25">
      <c r="A68" s="1" t="s">
        <v>74</v>
      </c>
      <c r="C68" s="13">
        <v>6470000</v>
      </c>
      <c r="D68" s="13"/>
      <c r="E68" s="13">
        <v>77902503255</v>
      </c>
      <c r="F68" s="13"/>
      <c r="G68" s="13">
        <v>184584150450</v>
      </c>
      <c r="H68" s="13"/>
      <c r="I68" s="13">
        <v>0</v>
      </c>
      <c r="J68" s="13"/>
      <c r="K68" s="13">
        <v>0</v>
      </c>
      <c r="L68" s="13"/>
      <c r="M68" s="13">
        <v>0</v>
      </c>
      <c r="N68" s="13"/>
      <c r="O68" s="13">
        <v>0</v>
      </c>
      <c r="P68" s="13"/>
      <c r="Q68" s="13">
        <v>6470000</v>
      </c>
      <c r="R68" s="13"/>
      <c r="S68" s="13">
        <v>31960</v>
      </c>
      <c r="T68" s="13"/>
      <c r="U68" s="13">
        <v>77902503255</v>
      </c>
      <c r="V68" s="13"/>
      <c r="W68" s="13">
        <v>205550851860</v>
      </c>
      <c r="X68" s="4"/>
      <c r="Y68" s="8">
        <v>4.6424984049286402E-3</v>
      </c>
    </row>
    <row r="69" spans="1:25">
      <c r="A69" s="1" t="s">
        <v>75</v>
      </c>
      <c r="C69" s="13">
        <v>3083596</v>
      </c>
      <c r="D69" s="13"/>
      <c r="E69" s="13">
        <v>83539587535</v>
      </c>
      <c r="F69" s="13"/>
      <c r="G69" s="13">
        <v>130211760689.424</v>
      </c>
      <c r="H69" s="13"/>
      <c r="I69" s="13">
        <v>0</v>
      </c>
      <c r="J69" s="13"/>
      <c r="K69" s="13">
        <v>0</v>
      </c>
      <c r="L69" s="13"/>
      <c r="M69" s="13">
        <v>0</v>
      </c>
      <c r="N69" s="13"/>
      <c r="O69" s="13">
        <v>0</v>
      </c>
      <c r="P69" s="13"/>
      <c r="Q69" s="13">
        <v>3083596</v>
      </c>
      <c r="R69" s="13"/>
      <c r="S69" s="13">
        <v>47510</v>
      </c>
      <c r="T69" s="13"/>
      <c r="U69" s="13">
        <v>83539587535</v>
      </c>
      <c r="V69" s="13"/>
      <c r="W69" s="13">
        <v>145629961166.53799</v>
      </c>
      <c r="X69" s="4"/>
      <c r="Y69" s="8">
        <v>3.2891464876338874E-3</v>
      </c>
    </row>
    <row r="70" spans="1:25">
      <c r="A70" s="1" t="s">
        <v>76</v>
      </c>
      <c r="C70" s="13">
        <v>11741531</v>
      </c>
      <c r="D70" s="13"/>
      <c r="E70" s="13">
        <v>132866986914</v>
      </c>
      <c r="F70" s="13"/>
      <c r="G70" s="13">
        <v>276618552706.03497</v>
      </c>
      <c r="H70" s="13"/>
      <c r="I70" s="13">
        <v>0</v>
      </c>
      <c r="J70" s="13"/>
      <c r="K70" s="13">
        <v>0</v>
      </c>
      <c r="L70" s="13"/>
      <c r="M70" s="13">
        <v>0</v>
      </c>
      <c r="N70" s="13"/>
      <c r="O70" s="13">
        <v>0</v>
      </c>
      <c r="P70" s="13"/>
      <c r="Q70" s="13">
        <v>11741531</v>
      </c>
      <c r="R70" s="13"/>
      <c r="S70" s="13">
        <v>26640</v>
      </c>
      <c r="T70" s="13"/>
      <c r="U70" s="13">
        <v>132866986914</v>
      </c>
      <c r="V70" s="13"/>
      <c r="W70" s="13">
        <v>310933259244.25201</v>
      </c>
      <c r="X70" s="4"/>
      <c r="Y70" s="8">
        <v>7.0226279629523082E-3</v>
      </c>
    </row>
    <row r="71" spans="1:25">
      <c r="A71" s="1" t="s">
        <v>77</v>
      </c>
      <c r="C71" s="13">
        <v>11481221</v>
      </c>
      <c r="D71" s="13"/>
      <c r="E71" s="13">
        <v>214094602308</v>
      </c>
      <c r="F71" s="13"/>
      <c r="G71" s="13">
        <v>638095671466.646</v>
      </c>
      <c r="H71" s="13"/>
      <c r="I71" s="13">
        <v>0</v>
      </c>
      <c r="J71" s="13"/>
      <c r="K71" s="13">
        <v>0</v>
      </c>
      <c r="L71" s="13"/>
      <c r="M71" s="13">
        <v>0</v>
      </c>
      <c r="N71" s="13"/>
      <c r="O71" s="13">
        <v>0</v>
      </c>
      <c r="P71" s="13"/>
      <c r="Q71" s="13">
        <v>11481221</v>
      </c>
      <c r="R71" s="13"/>
      <c r="S71" s="13">
        <v>63060</v>
      </c>
      <c r="T71" s="13"/>
      <c r="U71" s="13">
        <v>214094602308</v>
      </c>
      <c r="V71" s="13"/>
      <c r="W71" s="13">
        <v>719697961772.25305</v>
      </c>
      <c r="X71" s="4"/>
      <c r="Y71" s="8">
        <v>1.6254842095394264E-2</v>
      </c>
    </row>
    <row r="72" spans="1:25">
      <c r="A72" s="1" t="s">
        <v>78</v>
      </c>
      <c r="C72" s="13">
        <v>6796185</v>
      </c>
      <c r="D72" s="13"/>
      <c r="E72" s="13">
        <v>194039905684</v>
      </c>
      <c r="F72" s="13"/>
      <c r="G72" s="13">
        <v>215711024037.052</v>
      </c>
      <c r="H72" s="13"/>
      <c r="I72" s="13">
        <v>0</v>
      </c>
      <c r="J72" s="13"/>
      <c r="K72" s="13">
        <v>0</v>
      </c>
      <c r="L72" s="13"/>
      <c r="M72" s="13">
        <v>-710144</v>
      </c>
      <c r="N72" s="13"/>
      <c r="O72" s="13">
        <v>24690088246</v>
      </c>
      <c r="P72" s="13"/>
      <c r="Q72" s="13">
        <v>6086041</v>
      </c>
      <c r="R72" s="13"/>
      <c r="S72" s="13">
        <v>37200</v>
      </c>
      <c r="T72" s="13"/>
      <c r="U72" s="13">
        <v>173764372459</v>
      </c>
      <c r="V72" s="13"/>
      <c r="W72" s="13">
        <v>225053640885.06</v>
      </c>
      <c r="X72" s="4"/>
      <c r="Y72" s="8">
        <v>5.0829814587384512E-3</v>
      </c>
    </row>
    <row r="73" spans="1:25">
      <c r="A73" s="1" t="s">
        <v>79</v>
      </c>
      <c r="C73" s="13">
        <v>45861974</v>
      </c>
      <c r="D73" s="13"/>
      <c r="E73" s="13">
        <v>371178100259</v>
      </c>
      <c r="F73" s="13"/>
      <c r="G73" s="13">
        <v>1132889017079.29</v>
      </c>
      <c r="H73" s="13"/>
      <c r="I73" s="13">
        <v>0</v>
      </c>
      <c r="J73" s="13"/>
      <c r="K73" s="13">
        <v>0</v>
      </c>
      <c r="L73" s="13"/>
      <c r="M73" s="13">
        <v>0</v>
      </c>
      <c r="N73" s="13"/>
      <c r="O73" s="13">
        <v>0</v>
      </c>
      <c r="P73" s="13"/>
      <c r="Q73" s="13">
        <v>45861974</v>
      </c>
      <c r="R73" s="13"/>
      <c r="S73" s="13">
        <v>25200</v>
      </c>
      <c r="T73" s="13"/>
      <c r="U73" s="13">
        <v>371178100259</v>
      </c>
      <c r="V73" s="13"/>
      <c r="W73" s="13">
        <v>1148845200418.4399</v>
      </c>
      <c r="X73" s="4"/>
      <c r="Y73" s="8">
        <v>2.5947408936476551E-2</v>
      </c>
    </row>
    <row r="74" spans="1:25">
      <c r="A74" s="1" t="s">
        <v>80</v>
      </c>
      <c r="C74" s="13">
        <v>8716106</v>
      </c>
      <c r="D74" s="13"/>
      <c r="E74" s="13">
        <v>50911105151</v>
      </c>
      <c r="F74" s="13"/>
      <c r="G74" s="13">
        <v>41198485780.0215</v>
      </c>
      <c r="H74" s="13"/>
      <c r="I74" s="13">
        <v>0</v>
      </c>
      <c r="J74" s="13"/>
      <c r="K74" s="13">
        <v>0</v>
      </c>
      <c r="L74" s="13"/>
      <c r="M74" s="13">
        <v>0</v>
      </c>
      <c r="N74" s="13"/>
      <c r="O74" s="13">
        <v>0</v>
      </c>
      <c r="P74" s="13"/>
      <c r="Q74" s="13">
        <v>8716106</v>
      </c>
      <c r="R74" s="13"/>
      <c r="S74" s="13">
        <v>5560</v>
      </c>
      <c r="T74" s="13"/>
      <c r="U74" s="13">
        <v>50911105151</v>
      </c>
      <c r="V74" s="13"/>
      <c r="W74" s="13">
        <v>48173203141.307999</v>
      </c>
      <c r="X74" s="4"/>
      <c r="Y74" s="8">
        <v>1.0880228260797915E-3</v>
      </c>
    </row>
    <row r="75" spans="1:25">
      <c r="A75" s="1" t="s">
        <v>81</v>
      </c>
      <c r="C75" s="13">
        <v>3351527</v>
      </c>
      <c r="D75" s="13"/>
      <c r="E75" s="13">
        <v>30228208366</v>
      </c>
      <c r="F75" s="13"/>
      <c r="G75" s="13">
        <v>35747911495.975502</v>
      </c>
      <c r="H75" s="13"/>
      <c r="I75" s="13">
        <v>20000</v>
      </c>
      <c r="J75" s="13"/>
      <c r="K75" s="13">
        <v>214194312</v>
      </c>
      <c r="L75" s="13"/>
      <c r="M75" s="13">
        <v>0</v>
      </c>
      <c r="N75" s="13"/>
      <c r="O75" s="13">
        <v>0</v>
      </c>
      <c r="P75" s="13"/>
      <c r="Q75" s="13">
        <v>3371527</v>
      </c>
      <c r="R75" s="13"/>
      <c r="S75" s="13">
        <v>10990</v>
      </c>
      <c r="T75" s="13"/>
      <c r="U75" s="13">
        <v>30442402678</v>
      </c>
      <c r="V75" s="13"/>
      <c r="W75" s="13">
        <v>36832615893.706497</v>
      </c>
      <c r="X75" s="4"/>
      <c r="Y75" s="8">
        <v>8.3188835749679153E-4</v>
      </c>
    </row>
    <row r="76" spans="1:25">
      <c r="A76" s="1" t="s">
        <v>82</v>
      </c>
      <c r="C76" s="13">
        <v>54599508</v>
      </c>
      <c r="D76" s="13"/>
      <c r="E76" s="13">
        <v>305266420141</v>
      </c>
      <c r="F76" s="13"/>
      <c r="G76" s="13">
        <v>250206094675.314</v>
      </c>
      <c r="H76" s="13"/>
      <c r="I76" s="13">
        <v>100000</v>
      </c>
      <c r="J76" s="13"/>
      <c r="K76" s="13">
        <v>459287994</v>
      </c>
      <c r="L76" s="13"/>
      <c r="M76" s="13">
        <v>0</v>
      </c>
      <c r="N76" s="13"/>
      <c r="O76" s="13">
        <v>0</v>
      </c>
      <c r="P76" s="13"/>
      <c r="Q76" s="13">
        <v>54699508</v>
      </c>
      <c r="R76" s="13"/>
      <c r="S76" s="13">
        <v>5203</v>
      </c>
      <c r="T76" s="13"/>
      <c r="U76" s="13">
        <v>305725708135</v>
      </c>
      <c r="V76" s="13"/>
      <c r="W76" s="13">
        <v>282908160960.26202</v>
      </c>
      <c r="X76" s="4"/>
      <c r="Y76" s="8">
        <v>6.3896630644657429E-3</v>
      </c>
    </row>
    <row r="77" spans="1:25">
      <c r="A77" s="1" t="s">
        <v>83</v>
      </c>
      <c r="C77" s="13">
        <v>4278077</v>
      </c>
      <c r="D77" s="13"/>
      <c r="E77" s="13">
        <v>65699361738</v>
      </c>
      <c r="F77" s="13"/>
      <c r="G77" s="13">
        <v>75016259874.233994</v>
      </c>
      <c r="H77" s="13"/>
      <c r="I77" s="13">
        <v>0</v>
      </c>
      <c r="J77" s="13"/>
      <c r="K77" s="13">
        <v>0</v>
      </c>
      <c r="L77" s="13"/>
      <c r="M77" s="13">
        <v>0</v>
      </c>
      <c r="N77" s="13"/>
      <c r="O77" s="13">
        <v>0</v>
      </c>
      <c r="P77" s="13"/>
      <c r="Q77" s="13">
        <v>4278077</v>
      </c>
      <c r="R77" s="13"/>
      <c r="S77" s="13">
        <v>18090</v>
      </c>
      <c r="T77" s="13"/>
      <c r="U77" s="13">
        <v>65699361738</v>
      </c>
      <c r="V77" s="13"/>
      <c r="W77" s="13">
        <v>76929939973.066498</v>
      </c>
      <c r="X77" s="4"/>
      <c r="Y77" s="8">
        <v>1.7375122524885909E-3</v>
      </c>
    </row>
    <row r="78" spans="1:25">
      <c r="A78" s="1" t="s">
        <v>84</v>
      </c>
      <c r="C78" s="13">
        <v>4165054</v>
      </c>
      <c r="D78" s="13"/>
      <c r="E78" s="13">
        <v>189200861918</v>
      </c>
      <c r="F78" s="13"/>
      <c r="G78" s="13">
        <v>168923094690.95999</v>
      </c>
      <c r="H78" s="13"/>
      <c r="I78" s="13">
        <v>0</v>
      </c>
      <c r="J78" s="13"/>
      <c r="K78" s="13">
        <v>0</v>
      </c>
      <c r="L78" s="13"/>
      <c r="M78" s="13">
        <v>-200000</v>
      </c>
      <c r="N78" s="13"/>
      <c r="O78" s="13">
        <v>9145260082</v>
      </c>
      <c r="P78" s="13"/>
      <c r="Q78" s="13">
        <v>3965054</v>
      </c>
      <c r="R78" s="13"/>
      <c r="S78" s="13">
        <v>44550</v>
      </c>
      <c r="T78" s="13"/>
      <c r="U78" s="13">
        <v>180115704227</v>
      </c>
      <c r="V78" s="13"/>
      <c r="W78" s="13">
        <v>175592128923.58499</v>
      </c>
      <c r="X78" s="4"/>
      <c r="Y78" s="8">
        <v>3.9658613480278255E-3</v>
      </c>
    </row>
    <row r="79" spans="1:25">
      <c r="A79" s="1" t="s">
        <v>85</v>
      </c>
      <c r="C79" s="13">
        <v>22399700</v>
      </c>
      <c r="D79" s="13"/>
      <c r="E79" s="13">
        <v>218316050937</v>
      </c>
      <c r="F79" s="13"/>
      <c r="G79" s="13">
        <v>411706138804.65002</v>
      </c>
      <c r="H79" s="13"/>
      <c r="I79" s="13">
        <v>0</v>
      </c>
      <c r="J79" s="13"/>
      <c r="K79" s="13">
        <v>0</v>
      </c>
      <c r="L79" s="13"/>
      <c r="M79" s="13">
        <v>-499700</v>
      </c>
      <c r="N79" s="13"/>
      <c r="O79" s="13">
        <v>9810354029</v>
      </c>
      <c r="P79" s="13"/>
      <c r="Q79" s="13">
        <v>21900000</v>
      </c>
      <c r="R79" s="13"/>
      <c r="S79" s="13">
        <v>19730</v>
      </c>
      <c r="T79" s="13"/>
      <c r="U79" s="13">
        <v>213445783447</v>
      </c>
      <c r="V79" s="13"/>
      <c r="W79" s="13">
        <v>429516082350</v>
      </c>
      <c r="X79" s="4"/>
      <c r="Y79" s="8">
        <v>9.7008974137416815E-3</v>
      </c>
    </row>
    <row r="80" spans="1:25">
      <c r="A80" s="1" t="s">
        <v>86</v>
      </c>
      <c r="C80" s="13">
        <v>1391646</v>
      </c>
      <c r="D80" s="13"/>
      <c r="E80" s="13">
        <v>23523154184</v>
      </c>
      <c r="F80" s="13"/>
      <c r="G80" s="13">
        <v>27349140013.550999</v>
      </c>
      <c r="H80" s="13"/>
      <c r="I80" s="13">
        <v>0</v>
      </c>
      <c r="J80" s="13"/>
      <c r="K80" s="13">
        <v>0</v>
      </c>
      <c r="L80" s="13"/>
      <c r="M80" s="13">
        <v>0</v>
      </c>
      <c r="N80" s="13"/>
      <c r="O80" s="13">
        <v>0</v>
      </c>
      <c r="P80" s="13"/>
      <c r="Q80" s="13">
        <v>1391646</v>
      </c>
      <c r="R80" s="13"/>
      <c r="S80" s="13">
        <v>19700</v>
      </c>
      <c r="T80" s="13"/>
      <c r="U80" s="13">
        <v>23523154184</v>
      </c>
      <c r="V80" s="13"/>
      <c r="W80" s="13">
        <v>27252304414.110001</v>
      </c>
      <c r="X80" s="4"/>
      <c r="Y80" s="8">
        <v>6.1551085110222233E-4</v>
      </c>
    </row>
    <row r="81" spans="1:25">
      <c r="A81" s="1" t="s">
        <v>87</v>
      </c>
      <c r="C81" s="13">
        <v>16647684</v>
      </c>
      <c r="D81" s="13"/>
      <c r="E81" s="13">
        <v>82337066007</v>
      </c>
      <c r="F81" s="13"/>
      <c r="G81" s="13">
        <v>90190035027.089996</v>
      </c>
      <c r="H81" s="13"/>
      <c r="I81" s="13">
        <v>32939</v>
      </c>
      <c r="J81" s="13"/>
      <c r="K81" s="13">
        <v>180673228</v>
      </c>
      <c r="L81" s="13"/>
      <c r="M81" s="13">
        <v>0</v>
      </c>
      <c r="N81" s="13"/>
      <c r="O81" s="13">
        <v>0</v>
      </c>
      <c r="P81" s="13"/>
      <c r="Q81" s="13">
        <v>16680623</v>
      </c>
      <c r="R81" s="13"/>
      <c r="S81" s="13">
        <v>6750</v>
      </c>
      <c r="T81" s="13"/>
      <c r="U81" s="13">
        <v>82517739235</v>
      </c>
      <c r="V81" s="13"/>
      <c r="W81" s="13">
        <v>111924269728.76199</v>
      </c>
      <c r="X81" s="4"/>
      <c r="Y81" s="8">
        <v>2.527881733336157E-3</v>
      </c>
    </row>
    <row r="82" spans="1:25">
      <c r="A82" s="1" t="s">
        <v>88</v>
      </c>
      <c r="C82" s="13">
        <v>350499418</v>
      </c>
      <c r="D82" s="13"/>
      <c r="E82" s="13">
        <v>621329712185</v>
      </c>
      <c r="F82" s="13"/>
      <c r="G82" s="13">
        <v>1060223639086.6</v>
      </c>
      <c r="H82" s="13"/>
      <c r="I82" s="13">
        <v>0</v>
      </c>
      <c r="J82" s="13"/>
      <c r="K82" s="13">
        <v>0</v>
      </c>
      <c r="L82" s="13"/>
      <c r="M82" s="13">
        <v>-2400000</v>
      </c>
      <c r="N82" s="13"/>
      <c r="O82" s="13">
        <v>8439484533</v>
      </c>
      <c r="P82" s="13"/>
      <c r="Q82" s="13">
        <v>348099418</v>
      </c>
      <c r="R82" s="13"/>
      <c r="S82" s="13">
        <v>3568</v>
      </c>
      <c r="T82" s="13"/>
      <c r="U82" s="13">
        <v>617075236337</v>
      </c>
      <c r="V82" s="13"/>
      <c r="W82" s="13">
        <v>1234628712019.6299</v>
      </c>
      <c r="X82" s="4"/>
      <c r="Y82" s="8">
        <v>2.7884884807649047E-2</v>
      </c>
    </row>
    <row r="83" spans="1:25">
      <c r="A83" s="1" t="s">
        <v>89</v>
      </c>
      <c r="C83" s="13">
        <v>132997404</v>
      </c>
      <c r="D83" s="13"/>
      <c r="E83" s="13">
        <v>443312672385</v>
      </c>
      <c r="F83" s="13"/>
      <c r="G83" s="13">
        <v>1061614737652.99</v>
      </c>
      <c r="H83" s="13"/>
      <c r="I83" s="13">
        <v>0</v>
      </c>
      <c r="J83" s="13"/>
      <c r="K83" s="13">
        <v>0</v>
      </c>
      <c r="L83" s="13"/>
      <c r="M83" s="13">
        <v>0</v>
      </c>
      <c r="N83" s="13"/>
      <c r="O83" s="13">
        <v>0</v>
      </c>
      <c r="P83" s="13"/>
      <c r="Q83" s="13">
        <v>132997404</v>
      </c>
      <c r="R83" s="13"/>
      <c r="S83" s="13">
        <v>8530</v>
      </c>
      <c r="T83" s="13"/>
      <c r="U83" s="13">
        <v>443312672385</v>
      </c>
      <c r="V83" s="13"/>
      <c r="W83" s="13">
        <v>1127717772376.0901</v>
      </c>
      <c r="X83" s="4"/>
      <c r="Y83" s="8">
        <v>2.5470232363870283E-2</v>
      </c>
    </row>
    <row r="84" spans="1:25">
      <c r="A84" s="1" t="s">
        <v>90</v>
      </c>
      <c r="C84" s="13">
        <v>457928837</v>
      </c>
      <c r="D84" s="13"/>
      <c r="E84" s="13">
        <v>1098145608532</v>
      </c>
      <c r="F84" s="13"/>
      <c r="G84" s="13">
        <v>2426238175037.7998</v>
      </c>
      <c r="H84" s="13"/>
      <c r="I84" s="13">
        <v>0</v>
      </c>
      <c r="J84" s="13"/>
      <c r="K84" s="13">
        <v>0</v>
      </c>
      <c r="L84" s="13"/>
      <c r="M84" s="13">
        <v>0</v>
      </c>
      <c r="N84" s="13"/>
      <c r="O84" s="13">
        <v>0</v>
      </c>
      <c r="P84" s="13"/>
      <c r="Q84" s="13">
        <v>457928837</v>
      </c>
      <c r="R84" s="13"/>
      <c r="S84" s="13">
        <v>6370</v>
      </c>
      <c r="T84" s="13"/>
      <c r="U84" s="13">
        <v>1098145608532</v>
      </c>
      <c r="V84" s="13"/>
      <c r="W84" s="13">
        <v>2899650501874.4399</v>
      </c>
      <c r="X84" s="4"/>
      <c r="Y84" s="8">
        <v>6.5490474537032259E-2</v>
      </c>
    </row>
    <row r="85" spans="1:25">
      <c r="A85" s="1" t="s">
        <v>91</v>
      </c>
      <c r="C85" s="13">
        <v>24900000</v>
      </c>
      <c r="D85" s="13"/>
      <c r="E85" s="13">
        <v>138408159015</v>
      </c>
      <c r="F85" s="13"/>
      <c r="G85" s="13">
        <v>272022776550</v>
      </c>
      <c r="H85" s="13"/>
      <c r="I85" s="13">
        <v>0</v>
      </c>
      <c r="J85" s="13"/>
      <c r="K85" s="13">
        <v>0</v>
      </c>
      <c r="L85" s="13"/>
      <c r="M85" s="13">
        <v>0</v>
      </c>
      <c r="N85" s="13"/>
      <c r="O85" s="13">
        <v>0</v>
      </c>
      <c r="P85" s="13"/>
      <c r="Q85" s="13">
        <v>24900000</v>
      </c>
      <c r="R85" s="13"/>
      <c r="S85" s="13">
        <v>12370</v>
      </c>
      <c r="T85" s="13"/>
      <c r="U85" s="13">
        <v>138408159015</v>
      </c>
      <c r="V85" s="13"/>
      <c r="W85" s="13">
        <v>306180322650</v>
      </c>
      <c r="X85" s="4"/>
      <c r="Y85" s="8">
        <v>6.9152798281337247E-3</v>
      </c>
    </row>
    <row r="86" spans="1:25">
      <c r="A86" s="1" t="s">
        <v>92</v>
      </c>
      <c r="C86" s="13">
        <v>45567601</v>
      </c>
      <c r="D86" s="13"/>
      <c r="E86" s="13">
        <v>1587367168163</v>
      </c>
      <c r="F86" s="13"/>
      <c r="G86" s="13">
        <v>1785134031435.3101</v>
      </c>
      <c r="H86" s="13"/>
      <c r="I86" s="13">
        <v>0</v>
      </c>
      <c r="J86" s="13"/>
      <c r="K86" s="13">
        <v>0</v>
      </c>
      <c r="L86" s="13"/>
      <c r="M86" s="13">
        <v>0</v>
      </c>
      <c r="N86" s="13"/>
      <c r="O86" s="13">
        <v>0</v>
      </c>
      <c r="P86" s="13"/>
      <c r="Q86" s="13">
        <v>45567601</v>
      </c>
      <c r="R86" s="13"/>
      <c r="S86" s="13">
        <v>43540</v>
      </c>
      <c r="T86" s="13"/>
      <c r="U86" s="13">
        <v>1587367168163</v>
      </c>
      <c r="V86" s="13"/>
      <c r="W86" s="13">
        <v>1972208468122.1399</v>
      </c>
      <c r="X86" s="4"/>
      <c r="Y86" s="8">
        <v>4.45435987474277E-2</v>
      </c>
    </row>
    <row r="87" spans="1:25">
      <c r="A87" s="1" t="s">
        <v>93</v>
      </c>
      <c r="C87" s="13">
        <v>35615076</v>
      </c>
      <c r="D87" s="13"/>
      <c r="E87" s="13">
        <v>274774374570</v>
      </c>
      <c r="F87" s="13"/>
      <c r="G87" s="13">
        <v>295970470249.60797</v>
      </c>
      <c r="H87" s="13"/>
      <c r="I87" s="13">
        <v>0</v>
      </c>
      <c r="J87" s="13"/>
      <c r="K87" s="13">
        <v>0</v>
      </c>
      <c r="L87" s="13"/>
      <c r="M87" s="13">
        <v>0</v>
      </c>
      <c r="N87" s="13"/>
      <c r="O87" s="13">
        <v>0</v>
      </c>
      <c r="P87" s="13"/>
      <c r="Q87" s="13">
        <v>35615076</v>
      </c>
      <c r="R87" s="13"/>
      <c r="S87" s="13">
        <v>9360</v>
      </c>
      <c r="T87" s="13"/>
      <c r="U87" s="13">
        <v>274774374570</v>
      </c>
      <c r="V87" s="13"/>
      <c r="W87" s="13">
        <v>331373636547.40802</v>
      </c>
      <c r="X87" s="4"/>
      <c r="Y87" s="8">
        <v>7.4842870520164277E-3</v>
      </c>
    </row>
    <row r="88" spans="1:25">
      <c r="A88" s="1" t="s">
        <v>94</v>
      </c>
      <c r="C88" s="13">
        <v>50481932</v>
      </c>
      <c r="D88" s="13"/>
      <c r="E88" s="13">
        <v>659831576776</v>
      </c>
      <c r="F88" s="13"/>
      <c r="G88" s="13">
        <v>1177259503277.9199</v>
      </c>
      <c r="H88" s="13"/>
      <c r="I88" s="13">
        <v>0</v>
      </c>
      <c r="J88" s="13"/>
      <c r="K88" s="13">
        <v>0</v>
      </c>
      <c r="L88" s="13"/>
      <c r="M88" s="13">
        <v>-500000</v>
      </c>
      <c r="N88" s="13"/>
      <c r="O88" s="13">
        <v>4403641510</v>
      </c>
      <c r="P88" s="13"/>
      <c r="Q88" s="13">
        <v>49981932</v>
      </c>
      <c r="R88" s="13"/>
      <c r="S88" s="13">
        <v>8810</v>
      </c>
      <c r="T88" s="13"/>
      <c r="U88" s="13">
        <v>251141627773</v>
      </c>
      <c r="V88" s="13"/>
      <c r="W88" s="13">
        <v>437720793035.526</v>
      </c>
      <c r="X88" s="4"/>
      <c r="Y88" s="8">
        <v>9.8862060900413978E-3</v>
      </c>
    </row>
    <row r="89" spans="1:25">
      <c r="A89" s="1" t="s">
        <v>95</v>
      </c>
      <c r="C89" s="13">
        <v>33400000</v>
      </c>
      <c r="D89" s="13"/>
      <c r="E89" s="13">
        <v>361247547419</v>
      </c>
      <c r="F89" s="13"/>
      <c r="G89" s="13">
        <v>310431874500</v>
      </c>
      <c r="H89" s="13"/>
      <c r="I89" s="13">
        <v>0</v>
      </c>
      <c r="J89" s="13"/>
      <c r="K89" s="13">
        <v>0</v>
      </c>
      <c r="L89" s="13"/>
      <c r="M89" s="13">
        <v>-600000</v>
      </c>
      <c r="N89" s="13"/>
      <c r="O89" s="13">
        <v>7491160815</v>
      </c>
      <c r="P89" s="13"/>
      <c r="Q89" s="13">
        <v>32800000</v>
      </c>
      <c r="R89" s="13"/>
      <c r="S89" s="13">
        <v>12110</v>
      </c>
      <c r="T89" s="13"/>
      <c r="U89" s="13">
        <v>354758070518</v>
      </c>
      <c r="V89" s="13"/>
      <c r="W89" s="13">
        <v>394844612400</v>
      </c>
      <c r="X89" s="4"/>
      <c r="Y89" s="8">
        <v>8.9178199295917391E-3</v>
      </c>
    </row>
    <row r="90" spans="1:25">
      <c r="A90" s="1" t="s">
        <v>96</v>
      </c>
      <c r="C90" s="13">
        <v>2001747</v>
      </c>
      <c r="D90" s="13"/>
      <c r="E90" s="13">
        <v>30761232522</v>
      </c>
      <c r="F90" s="13"/>
      <c r="G90" s="13">
        <v>39995715767.535004</v>
      </c>
      <c r="H90" s="13"/>
      <c r="I90" s="13">
        <v>100000</v>
      </c>
      <c r="J90" s="13"/>
      <c r="K90" s="13">
        <v>2016869899</v>
      </c>
      <c r="L90" s="13"/>
      <c r="M90" s="13">
        <v>0</v>
      </c>
      <c r="N90" s="13"/>
      <c r="O90" s="13">
        <v>0</v>
      </c>
      <c r="P90" s="13"/>
      <c r="Q90" s="13">
        <v>2101747</v>
      </c>
      <c r="R90" s="13"/>
      <c r="S90" s="13">
        <v>21910</v>
      </c>
      <c r="T90" s="13"/>
      <c r="U90" s="13">
        <v>32778102421</v>
      </c>
      <c r="V90" s="13"/>
      <c r="W90" s="13">
        <v>45775283573.218498</v>
      </c>
      <c r="X90" s="4"/>
      <c r="Y90" s="8">
        <v>1.0338642678969002E-3</v>
      </c>
    </row>
    <row r="91" spans="1:25">
      <c r="A91" s="1" t="s">
        <v>97</v>
      </c>
      <c r="C91" s="13">
        <v>90637545</v>
      </c>
      <c r="D91" s="13"/>
      <c r="E91" s="13">
        <v>246456066298</v>
      </c>
      <c r="F91" s="13"/>
      <c r="G91" s="13">
        <v>523470841838.12201</v>
      </c>
      <c r="H91" s="13"/>
      <c r="I91" s="13">
        <v>0</v>
      </c>
      <c r="J91" s="13"/>
      <c r="K91" s="13">
        <v>0</v>
      </c>
      <c r="L91" s="13"/>
      <c r="M91" s="13">
        <v>0</v>
      </c>
      <c r="N91" s="13"/>
      <c r="O91" s="13">
        <v>0</v>
      </c>
      <c r="P91" s="13"/>
      <c r="Q91" s="13">
        <v>90637545</v>
      </c>
      <c r="R91" s="13"/>
      <c r="S91" s="13">
        <v>5840</v>
      </c>
      <c r="T91" s="13"/>
      <c r="U91" s="13">
        <v>246456066298</v>
      </c>
      <c r="V91" s="13"/>
      <c r="W91" s="13">
        <v>526173789386.34003</v>
      </c>
      <c r="X91" s="4"/>
      <c r="Y91" s="8">
        <v>1.1883973993963782E-2</v>
      </c>
    </row>
    <row r="92" spans="1:25">
      <c r="A92" s="1" t="s">
        <v>98</v>
      </c>
      <c r="C92" s="13">
        <v>5847144</v>
      </c>
      <c r="D92" s="13"/>
      <c r="E92" s="13">
        <v>21773912802</v>
      </c>
      <c r="F92" s="13"/>
      <c r="G92" s="13">
        <v>45801345526.416</v>
      </c>
      <c r="H92" s="13"/>
      <c r="I92" s="13">
        <v>0</v>
      </c>
      <c r="J92" s="13"/>
      <c r="K92" s="13">
        <v>0</v>
      </c>
      <c r="L92" s="13"/>
      <c r="M92" s="13">
        <v>0</v>
      </c>
      <c r="N92" s="13"/>
      <c r="O92" s="13">
        <v>0</v>
      </c>
      <c r="P92" s="13"/>
      <c r="Q92" s="13">
        <v>5847144</v>
      </c>
      <c r="R92" s="13"/>
      <c r="S92" s="13">
        <v>8840</v>
      </c>
      <c r="T92" s="13"/>
      <c r="U92" s="13">
        <v>21773912802</v>
      </c>
      <c r="V92" s="13"/>
      <c r="W92" s="13">
        <v>51381204879.888</v>
      </c>
      <c r="X92" s="4"/>
      <c r="Y92" s="8">
        <v>1.1604776119374031E-3</v>
      </c>
    </row>
    <row r="93" spans="1:25">
      <c r="A93" s="1" t="s">
        <v>99</v>
      </c>
      <c r="C93" s="13">
        <v>155641477</v>
      </c>
      <c r="D93" s="13"/>
      <c r="E93" s="13">
        <v>461068525713</v>
      </c>
      <c r="F93" s="13"/>
      <c r="G93" s="13">
        <v>1070630638666</v>
      </c>
      <c r="H93" s="13"/>
      <c r="I93" s="13">
        <v>0</v>
      </c>
      <c r="J93" s="13"/>
      <c r="K93" s="13">
        <v>0</v>
      </c>
      <c r="L93" s="13"/>
      <c r="M93" s="13">
        <v>-2000000</v>
      </c>
      <c r="N93" s="13"/>
      <c r="O93" s="13">
        <v>13791449753</v>
      </c>
      <c r="P93" s="13"/>
      <c r="Q93" s="13">
        <v>153641477</v>
      </c>
      <c r="R93" s="13"/>
      <c r="S93" s="13">
        <v>7750</v>
      </c>
      <c r="T93" s="13"/>
      <c r="U93" s="13">
        <v>455143774359</v>
      </c>
      <c r="V93" s="13"/>
      <c r="W93" s="13">
        <v>1183636654141.8401</v>
      </c>
      <c r="X93" s="4"/>
      <c r="Y93" s="8">
        <v>2.6733196331442173E-2</v>
      </c>
    </row>
    <row r="94" spans="1:25">
      <c r="A94" s="1" t="s">
        <v>100</v>
      </c>
      <c r="C94" s="13">
        <v>1540332</v>
      </c>
      <c r="D94" s="13"/>
      <c r="E94" s="13">
        <v>9951871164</v>
      </c>
      <c r="F94" s="13"/>
      <c r="G94" s="13">
        <v>7839575165.9519997</v>
      </c>
      <c r="H94" s="13"/>
      <c r="I94" s="13">
        <v>0</v>
      </c>
      <c r="J94" s="13"/>
      <c r="K94" s="13">
        <v>0</v>
      </c>
      <c r="L94" s="13"/>
      <c r="M94" s="13">
        <v>0</v>
      </c>
      <c r="N94" s="13"/>
      <c r="O94" s="13">
        <v>0</v>
      </c>
      <c r="P94" s="13"/>
      <c r="Q94" s="13">
        <v>1540332</v>
      </c>
      <c r="R94" s="13"/>
      <c r="S94" s="13">
        <v>5560</v>
      </c>
      <c r="T94" s="13"/>
      <c r="U94" s="13">
        <v>9951871164</v>
      </c>
      <c r="V94" s="13"/>
      <c r="W94" s="13">
        <v>8513288656.776</v>
      </c>
      <c r="X94" s="4"/>
      <c r="Y94" s="8">
        <v>1.9227810856604284E-4</v>
      </c>
    </row>
    <row r="95" spans="1:25">
      <c r="A95" s="1" t="s">
        <v>101</v>
      </c>
      <c r="C95" s="13">
        <v>17320000</v>
      </c>
      <c r="D95" s="13"/>
      <c r="E95" s="13">
        <v>555532681358</v>
      </c>
      <c r="F95" s="13"/>
      <c r="G95" s="13">
        <v>1303322812200</v>
      </c>
      <c r="H95" s="13"/>
      <c r="I95" s="13">
        <v>0</v>
      </c>
      <c r="J95" s="13"/>
      <c r="K95" s="13">
        <v>0</v>
      </c>
      <c r="L95" s="13"/>
      <c r="M95" s="13">
        <v>0</v>
      </c>
      <c r="N95" s="13"/>
      <c r="O95" s="13">
        <v>0</v>
      </c>
      <c r="P95" s="13"/>
      <c r="Q95" s="13">
        <v>17320000</v>
      </c>
      <c r="R95" s="13"/>
      <c r="S95" s="13">
        <v>75900</v>
      </c>
      <c r="T95" s="13"/>
      <c r="U95" s="13">
        <v>555532681358</v>
      </c>
      <c r="V95" s="13"/>
      <c r="W95" s="13">
        <v>1306766201400</v>
      </c>
      <c r="X95" s="4"/>
      <c r="Y95" s="8">
        <v>2.9514156476209304E-2</v>
      </c>
    </row>
    <row r="96" spans="1:25">
      <c r="A96" s="1" t="s">
        <v>102</v>
      </c>
      <c r="C96" s="13">
        <v>2200000</v>
      </c>
      <c r="D96" s="13"/>
      <c r="E96" s="13">
        <v>39889039262</v>
      </c>
      <c r="F96" s="13"/>
      <c r="G96" s="13">
        <v>63311044500</v>
      </c>
      <c r="H96" s="13"/>
      <c r="I96" s="13">
        <v>0</v>
      </c>
      <c r="J96" s="13"/>
      <c r="K96" s="13">
        <v>0</v>
      </c>
      <c r="L96" s="13"/>
      <c r="M96" s="13">
        <v>-200000</v>
      </c>
      <c r="N96" s="13"/>
      <c r="O96" s="13">
        <v>6083586005</v>
      </c>
      <c r="P96" s="13"/>
      <c r="Q96" s="13">
        <v>2000000</v>
      </c>
      <c r="R96" s="13"/>
      <c r="S96" s="13">
        <v>32800</v>
      </c>
      <c r="T96" s="13"/>
      <c r="U96" s="13">
        <v>36262762965</v>
      </c>
      <c r="V96" s="13"/>
      <c r="W96" s="13">
        <v>65209680000</v>
      </c>
      <c r="X96" s="4"/>
      <c r="Y96" s="8">
        <v>1.472802630816142E-3</v>
      </c>
    </row>
    <row r="97" spans="1:25">
      <c r="A97" s="1" t="s">
        <v>103</v>
      </c>
      <c r="C97" s="13">
        <v>56056136</v>
      </c>
      <c r="D97" s="13"/>
      <c r="E97" s="13">
        <v>194730172777</v>
      </c>
      <c r="F97" s="13"/>
      <c r="G97" s="13">
        <v>262174842366.71399</v>
      </c>
      <c r="H97" s="13"/>
      <c r="I97" s="13">
        <v>0</v>
      </c>
      <c r="J97" s="13"/>
      <c r="K97" s="13">
        <v>0</v>
      </c>
      <c r="L97" s="13"/>
      <c r="M97" s="13">
        <v>0</v>
      </c>
      <c r="N97" s="13"/>
      <c r="O97" s="13">
        <v>0</v>
      </c>
      <c r="P97" s="13"/>
      <c r="Q97" s="13">
        <v>56056136</v>
      </c>
      <c r="R97" s="13"/>
      <c r="S97" s="13">
        <v>5062</v>
      </c>
      <c r="T97" s="13"/>
      <c r="U97" s="13">
        <v>194730172777</v>
      </c>
      <c r="V97" s="13"/>
      <c r="W97" s="13">
        <v>282067811277.42999</v>
      </c>
      <c r="X97" s="4"/>
      <c r="Y97" s="8">
        <v>6.3706832255264849E-3</v>
      </c>
    </row>
    <row r="98" spans="1:25">
      <c r="A98" s="1" t="s">
        <v>104</v>
      </c>
      <c r="C98" s="13">
        <v>1999315</v>
      </c>
      <c r="D98" s="13"/>
      <c r="E98" s="13">
        <v>29446324477</v>
      </c>
      <c r="F98" s="13"/>
      <c r="G98" s="13">
        <v>45571519406.947502</v>
      </c>
      <c r="H98" s="13"/>
      <c r="I98" s="13">
        <v>0</v>
      </c>
      <c r="J98" s="13"/>
      <c r="K98" s="13">
        <v>0</v>
      </c>
      <c r="L98" s="13"/>
      <c r="M98" s="13">
        <v>0</v>
      </c>
      <c r="N98" s="13"/>
      <c r="O98" s="13">
        <v>0</v>
      </c>
      <c r="P98" s="13"/>
      <c r="Q98" s="13">
        <v>1999315</v>
      </c>
      <c r="R98" s="13"/>
      <c r="S98" s="13">
        <v>22900</v>
      </c>
      <c r="T98" s="13"/>
      <c r="U98" s="13">
        <v>29446324477</v>
      </c>
      <c r="V98" s="13"/>
      <c r="W98" s="13">
        <v>45511896834.675003</v>
      </c>
      <c r="X98" s="4"/>
      <c r="Y98" s="8">
        <v>1.0279155087333995E-3</v>
      </c>
    </row>
    <row r="99" spans="1:25">
      <c r="A99" s="1" t="s">
        <v>105</v>
      </c>
      <c r="C99" s="13">
        <v>1812550</v>
      </c>
      <c r="D99" s="13"/>
      <c r="E99" s="13">
        <v>15407658515</v>
      </c>
      <c r="F99" s="13"/>
      <c r="G99" s="13">
        <v>20558142386.775002</v>
      </c>
      <c r="H99" s="13"/>
      <c r="I99" s="13">
        <v>0</v>
      </c>
      <c r="J99" s="13"/>
      <c r="K99" s="13">
        <v>0</v>
      </c>
      <c r="L99" s="13"/>
      <c r="M99" s="13">
        <v>0</v>
      </c>
      <c r="N99" s="13"/>
      <c r="O99" s="13">
        <v>0</v>
      </c>
      <c r="P99" s="13"/>
      <c r="Q99" s="13">
        <v>1812550</v>
      </c>
      <c r="R99" s="13"/>
      <c r="S99" s="13">
        <v>10660</v>
      </c>
      <c r="T99" s="13"/>
      <c r="U99" s="13">
        <v>15407658515</v>
      </c>
      <c r="V99" s="13"/>
      <c r="W99" s="13">
        <v>19206818391.150002</v>
      </c>
      <c r="X99" s="4"/>
      <c r="Y99" s="8">
        <v>4.3379836637894221E-4</v>
      </c>
    </row>
    <row r="100" spans="1:25">
      <c r="A100" s="1" t="s">
        <v>106</v>
      </c>
      <c r="C100" s="13">
        <v>3010358</v>
      </c>
      <c r="D100" s="13"/>
      <c r="E100" s="13">
        <v>31361461837</v>
      </c>
      <c r="F100" s="13"/>
      <c r="G100" s="13">
        <v>84865779050.363998</v>
      </c>
      <c r="H100" s="13"/>
      <c r="I100" s="13">
        <v>0</v>
      </c>
      <c r="J100" s="13"/>
      <c r="K100" s="13">
        <v>0</v>
      </c>
      <c r="L100" s="13"/>
      <c r="M100" s="13">
        <v>0</v>
      </c>
      <c r="N100" s="13"/>
      <c r="O100" s="13">
        <v>0</v>
      </c>
      <c r="P100" s="13"/>
      <c r="Q100" s="13">
        <v>3010358</v>
      </c>
      <c r="R100" s="13"/>
      <c r="S100" s="13">
        <v>29130</v>
      </c>
      <c r="T100" s="13"/>
      <c r="U100" s="13">
        <v>31361461837</v>
      </c>
      <c r="V100" s="13"/>
      <c r="W100" s="13">
        <v>87169962755.186996</v>
      </c>
      <c r="X100" s="4"/>
      <c r="Y100" s="8">
        <v>1.9687897636360818E-3</v>
      </c>
    </row>
    <row r="101" spans="1:25">
      <c r="A101" s="1" t="s">
        <v>107</v>
      </c>
      <c r="C101" s="13">
        <v>12494971</v>
      </c>
      <c r="D101" s="13"/>
      <c r="E101" s="13">
        <v>136438011105</v>
      </c>
      <c r="F101" s="13"/>
      <c r="G101" s="13">
        <v>137123710184.952</v>
      </c>
      <c r="H101" s="13"/>
      <c r="I101" s="13">
        <v>1335276</v>
      </c>
      <c r="J101" s="13"/>
      <c r="K101" s="13">
        <v>14595950972</v>
      </c>
      <c r="L101" s="13"/>
      <c r="M101" s="13">
        <v>0</v>
      </c>
      <c r="N101" s="13"/>
      <c r="O101" s="13">
        <v>0</v>
      </c>
      <c r="P101" s="13"/>
      <c r="Q101" s="13">
        <v>13830247</v>
      </c>
      <c r="R101" s="13"/>
      <c r="S101" s="13">
        <v>11360</v>
      </c>
      <c r="T101" s="13"/>
      <c r="U101" s="13">
        <v>151033962077</v>
      </c>
      <c r="V101" s="13"/>
      <c r="W101" s="13">
        <v>156176791864.776</v>
      </c>
      <c r="X101" s="4"/>
      <c r="Y101" s="8">
        <v>3.5273534532122707E-3</v>
      </c>
    </row>
    <row r="102" spans="1:25">
      <c r="A102" s="1" t="s">
        <v>108</v>
      </c>
      <c r="C102" s="13">
        <v>17768000</v>
      </c>
      <c r="D102" s="13"/>
      <c r="E102" s="13">
        <v>98322902731</v>
      </c>
      <c r="F102" s="13"/>
      <c r="G102" s="13">
        <v>89017893216</v>
      </c>
      <c r="H102" s="13"/>
      <c r="I102" s="13">
        <v>0</v>
      </c>
      <c r="J102" s="13"/>
      <c r="K102" s="13">
        <v>0</v>
      </c>
      <c r="L102" s="13"/>
      <c r="M102" s="13">
        <v>0</v>
      </c>
      <c r="N102" s="13"/>
      <c r="O102" s="13">
        <v>0</v>
      </c>
      <c r="P102" s="13"/>
      <c r="Q102" s="13">
        <v>17768000</v>
      </c>
      <c r="R102" s="13"/>
      <c r="S102" s="13">
        <v>5360</v>
      </c>
      <c r="T102" s="13"/>
      <c r="U102" s="13">
        <v>98322902731</v>
      </c>
      <c r="V102" s="13"/>
      <c r="W102" s="13">
        <v>94669822944</v>
      </c>
      <c r="X102" s="4"/>
      <c r="Y102" s="8">
        <v>2.1381789374034892E-3</v>
      </c>
    </row>
    <row r="103" spans="1:25">
      <c r="A103" s="1" t="s">
        <v>109</v>
      </c>
      <c r="C103" s="13">
        <v>20537747</v>
      </c>
      <c r="D103" s="13"/>
      <c r="E103" s="13">
        <v>43419664550</v>
      </c>
      <c r="F103" s="13"/>
      <c r="G103" s="13">
        <v>138825722356.38</v>
      </c>
      <c r="H103" s="13"/>
      <c r="I103" s="13">
        <v>0</v>
      </c>
      <c r="J103" s="13"/>
      <c r="K103" s="13">
        <v>0</v>
      </c>
      <c r="L103" s="13"/>
      <c r="M103" s="13">
        <v>0</v>
      </c>
      <c r="N103" s="13"/>
      <c r="O103" s="13">
        <v>0</v>
      </c>
      <c r="P103" s="13"/>
      <c r="Q103" s="13">
        <v>20537747</v>
      </c>
      <c r="R103" s="13"/>
      <c r="S103" s="13">
        <v>7750</v>
      </c>
      <c r="T103" s="13"/>
      <c r="U103" s="13">
        <v>43419664550</v>
      </c>
      <c r="V103" s="13"/>
      <c r="W103" s="13">
        <v>158220492391.46201</v>
      </c>
      <c r="X103" s="4"/>
      <c r="Y103" s="8">
        <v>3.5735117461574819E-3</v>
      </c>
    </row>
    <row r="104" spans="1:25">
      <c r="A104" s="1" t="s">
        <v>110</v>
      </c>
      <c r="C104" s="13">
        <v>0</v>
      </c>
      <c r="D104" s="13"/>
      <c r="E104" s="13">
        <v>0</v>
      </c>
      <c r="F104" s="13"/>
      <c r="G104" s="13">
        <v>0</v>
      </c>
      <c r="H104" s="13"/>
      <c r="I104" s="13">
        <v>5181086</v>
      </c>
      <c r="J104" s="13"/>
      <c r="K104" s="13">
        <v>94493288527</v>
      </c>
      <c r="L104" s="13"/>
      <c r="M104" s="13">
        <v>-5181086</v>
      </c>
      <c r="N104" s="13"/>
      <c r="O104" s="13">
        <v>0</v>
      </c>
      <c r="P104" s="13"/>
      <c r="Q104" s="13">
        <v>0</v>
      </c>
      <c r="R104" s="13"/>
      <c r="S104" s="13">
        <v>0</v>
      </c>
      <c r="T104" s="13"/>
      <c r="U104" s="13">
        <v>0</v>
      </c>
      <c r="V104" s="13"/>
      <c r="W104" s="13">
        <v>0</v>
      </c>
      <c r="X104" s="4"/>
      <c r="Y104" s="8">
        <v>0</v>
      </c>
    </row>
    <row r="105" spans="1:25">
      <c r="A105" s="1" t="s">
        <v>111</v>
      </c>
      <c r="C105" s="13">
        <v>0</v>
      </c>
      <c r="D105" s="13"/>
      <c r="E105" s="13">
        <v>0</v>
      </c>
      <c r="F105" s="13"/>
      <c r="G105" s="13">
        <v>0</v>
      </c>
      <c r="H105" s="13"/>
      <c r="I105" s="13">
        <v>182722218</v>
      </c>
      <c r="J105" s="13"/>
      <c r="K105" s="13">
        <v>557302764900</v>
      </c>
      <c r="L105" s="13"/>
      <c r="M105" s="13">
        <v>0</v>
      </c>
      <c r="N105" s="13"/>
      <c r="O105" s="13">
        <v>0</v>
      </c>
      <c r="P105" s="13"/>
      <c r="Q105" s="13">
        <v>182722218</v>
      </c>
      <c r="R105" s="13"/>
      <c r="S105" s="13">
        <v>3345</v>
      </c>
      <c r="T105" s="13"/>
      <c r="U105" s="13">
        <v>557302764900</v>
      </c>
      <c r="V105" s="13"/>
      <c r="W105" s="13">
        <v>607569144585.69995</v>
      </c>
      <c r="X105" s="4"/>
      <c r="Y105" s="8">
        <v>1.3722340525954611E-2</v>
      </c>
    </row>
    <row r="106" spans="1:25">
      <c r="A106" s="1" t="s">
        <v>112</v>
      </c>
      <c r="C106" s="13">
        <v>0</v>
      </c>
      <c r="D106" s="13"/>
      <c r="E106" s="13">
        <v>0</v>
      </c>
      <c r="F106" s="13"/>
      <c r="G106" s="13">
        <v>0</v>
      </c>
      <c r="H106" s="13"/>
      <c r="I106" s="13">
        <v>24900000</v>
      </c>
      <c r="J106" s="13"/>
      <c r="K106" s="13">
        <v>110674477590</v>
      </c>
      <c r="L106" s="13"/>
      <c r="M106" s="13">
        <v>0</v>
      </c>
      <c r="N106" s="13"/>
      <c r="O106" s="13">
        <v>0</v>
      </c>
      <c r="P106" s="13"/>
      <c r="Q106" s="13">
        <v>24900000</v>
      </c>
      <c r="R106" s="13"/>
      <c r="S106" s="13">
        <v>4589</v>
      </c>
      <c r="T106" s="13"/>
      <c r="U106" s="13">
        <v>110674477590</v>
      </c>
      <c r="V106" s="13"/>
      <c r="W106" s="13">
        <v>113586216705</v>
      </c>
      <c r="X106" s="4"/>
      <c r="Y106" s="8">
        <v>2.5654178764192128E-3</v>
      </c>
    </row>
    <row r="107" spans="1:25">
      <c r="A107" s="1" t="s">
        <v>113</v>
      </c>
      <c r="C107" s="13">
        <v>0</v>
      </c>
      <c r="D107" s="13"/>
      <c r="E107" s="13">
        <v>0</v>
      </c>
      <c r="F107" s="13"/>
      <c r="G107" s="13">
        <v>0</v>
      </c>
      <c r="H107" s="13"/>
      <c r="I107" s="13">
        <v>45094</v>
      </c>
      <c r="J107" s="13"/>
      <c r="K107" s="13">
        <v>149996982443</v>
      </c>
      <c r="L107" s="13"/>
      <c r="M107" s="13">
        <v>0</v>
      </c>
      <c r="N107" s="13"/>
      <c r="O107" s="13">
        <v>0</v>
      </c>
      <c r="P107" s="13"/>
      <c r="Q107" s="13">
        <v>45094</v>
      </c>
      <c r="R107" s="13"/>
      <c r="S107" s="13">
        <v>3249284</v>
      </c>
      <c r="T107" s="13"/>
      <c r="U107" s="13">
        <v>149996982443</v>
      </c>
      <c r="V107" s="13"/>
      <c r="W107" s="13">
        <v>146171556985.53</v>
      </c>
      <c r="X107" s="4"/>
      <c r="Y107" s="8">
        <v>3.3013787781013522E-3</v>
      </c>
    </row>
    <row r="108" spans="1:25">
      <c r="A108" s="1" t="s">
        <v>114</v>
      </c>
      <c r="C108" s="13">
        <v>0</v>
      </c>
      <c r="D108" s="13"/>
      <c r="E108" s="13">
        <v>0</v>
      </c>
      <c r="F108" s="13"/>
      <c r="G108" s="13">
        <v>0</v>
      </c>
      <c r="H108" s="13"/>
      <c r="I108" s="13">
        <v>21000000</v>
      </c>
      <c r="J108" s="13"/>
      <c r="K108" s="13">
        <v>101619000000</v>
      </c>
      <c r="L108" s="13"/>
      <c r="M108" s="13">
        <v>0</v>
      </c>
      <c r="N108" s="13"/>
      <c r="O108" s="13">
        <v>0</v>
      </c>
      <c r="P108" s="13"/>
      <c r="Q108" s="13">
        <v>21000000</v>
      </c>
      <c r="R108" s="13"/>
      <c r="S108" s="13">
        <v>6580</v>
      </c>
      <c r="T108" s="13"/>
      <c r="U108" s="13">
        <v>101619000000</v>
      </c>
      <c r="V108" s="13"/>
      <c r="W108" s="13">
        <v>137357829000</v>
      </c>
      <c r="X108" s="4"/>
      <c r="Y108" s="8">
        <v>3.1023150537526599E-3</v>
      </c>
    </row>
    <row r="109" spans="1:25">
      <c r="A109" s="1" t="s">
        <v>115</v>
      </c>
      <c r="C109" s="13">
        <v>0</v>
      </c>
      <c r="D109" s="13"/>
      <c r="E109" s="13">
        <v>0</v>
      </c>
      <c r="F109" s="13"/>
      <c r="G109" s="13">
        <v>0</v>
      </c>
      <c r="H109" s="13"/>
      <c r="I109" s="13">
        <v>21000000</v>
      </c>
      <c r="J109" s="13"/>
      <c r="K109" s="13">
        <v>101711270005</v>
      </c>
      <c r="L109" s="13"/>
      <c r="M109" s="13">
        <v>-21000000</v>
      </c>
      <c r="N109" s="13"/>
      <c r="O109" s="13">
        <v>101619000000</v>
      </c>
      <c r="P109" s="13"/>
      <c r="Q109" s="13">
        <v>0</v>
      </c>
      <c r="R109" s="13"/>
      <c r="S109" s="13">
        <v>0</v>
      </c>
      <c r="T109" s="13"/>
      <c r="U109" s="13">
        <v>0</v>
      </c>
      <c r="V109" s="13"/>
      <c r="W109" s="13">
        <v>0</v>
      </c>
      <c r="X109" s="4"/>
      <c r="Y109" s="8">
        <v>0</v>
      </c>
    </row>
    <row r="110" spans="1:25">
      <c r="A110" s="1" t="s">
        <v>116</v>
      </c>
      <c r="C110" s="13">
        <v>0</v>
      </c>
      <c r="D110" s="13"/>
      <c r="E110" s="13">
        <v>0</v>
      </c>
      <c r="F110" s="13"/>
      <c r="G110" s="13">
        <v>0</v>
      </c>
      <c r="H110" s="13"/>
      <c r="I110" s="13">
        <v>100963864</v>
      </c>
      <c r="J110" s="13"/>
      <c r="K110" s="13">
        <v>0</v>
      </c>
      <c r="L110" s="13"/>
      <c r="M110" s="13">
        <v>0</v>
      </c>
      <c r="N110" s="13"/>
      <c r="O110" s="13">
        <v>0</v>
      </c>
      <c r="P110" s="13"/>
      <c r="Q110" s="13">
        <v>100963864</v>
      </c>
      <c r="R110" s="13"/>
      <c r="S110" s="13">
        <v>7810</v>
      </c>
      <c r="T110" s="13"/>
      <c r="U110" s="13">
        <v>406177624872</v>
      </c>
      <c r="V110" s="13"/>
      <c r="W110" s="13">
        <v>783836037561.85205</v>
      </c>
      <c r="X110" s="4"/>
      <c r="Y110" s="8">
        <v>1.770344185479205E-2</v>
      </c>
    </row>
    <row r="111" spans="1:25" ht="24.75" thickBot="1">
      <c r="C111" s="4"/>
      <c r="D111" s="4"/>
      <c r="E111" s="7">
        <f>SUM(E9:E110)</f>
        <v>24047401551280</v>
      </c>
      <c r="F111" s="4"/>
      <c r="G111" s="7">
        <f>SUM(G9:G110)</f>
        <v>38964680642853.125</v>
      </c>
      <c r="H111" s="4"/>
      <c r="I111" s="4"/>
      <c r="J111" s="4"/>
      <c r="K111" s="7">
        <f>SUM(SUM(K9:K110))</f>
        <v>1441473269135</v>
      </c>
      <c r="L111" s="4"/>
      <c r="M111" s="4"/>
      <c r="N111" s="4"/>
      <c r="O111" s="7">
        <f>SUM(O9:O110)</f>
        <v>1187839685470</v>
      </c>
      <c r="P111" s="4"/>
      <c r="Q111" s="4"/>
      <c r="R111" s="4"/>
      <c r="S111" s="4"/>
      <c r="T111" s="4"/>
      <c r="U111" s="7">
        <f>SUM(U9:U110)</f>
        <v>24618350003454</v>
      </c>
      <c r="V111" s="4"/>
      <c r="W111" s="7">
        <f>SUM(W9:W110)</f>
        <v>42901205193198.578</v>
      </c>
      <c r="X111" s="4"/>
      <c r="Y111" s="9">
        <f>SUM(Y9:Y110)</f>
        <v>0.96895135620548944</v>
      </c>
    </row>
    <row r="112" spans="1:25" ht="24.75" thickTop="1"/>
    <row r="114" spans="25:25">
      <c r="Y114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37"/>
  <sheetViews>
    <sheetView rightToLeft="1" workbookViewId="0">
      <selection activeCell="C37" sqref="C37:Q40"/>
    </sheetView>
  </sheetViews>
  <sheetFormatPr defaultRowHeight="24"/>
  <cols>
    <col min="1" max="1" width="32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1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21" ht="24.75">
      <c r="A6" s="19" t="s">
        <v>172</v>
      </c>
      <c r="C6" s="20" t="s">
        <v>170</v>
      </c>
      <c r="D6" s="20" t="s">
        <v>170</v>
      </c>
      <c r="E6" s="20" t="s">
        <v>170</v>
      </c>
      <c r="F6" s="20" t="s">
        <v>170</v>
      </c>
      <c r="G6" s="20" t="s">
        <v>170</v>
      </c>
      <c r="H6" s="20" t="s">
        <v>170</v>
      </c>
      <c r="I6" s="20" t="s">
        <v>170</v>
      </c>
      <c r="K6" s="20" t="s">
        <v>171</v>
      </c>
      <c r="L6" s="20" t="s">
        <v>171</v>
      </c>
      <c r="M6" s="20" t="s">
        <v>171</v>
      </c>
      <c r="N6" s="20" t="s">
        <v>171</v>
      </c>
      <c r="O6" s="20" t="s">
        <v>171</v>
      </c>
      <c r="P6" s="20" t="s">
        <v>171</v>
      </c>
      <c r="Q6" s="20" t="s">
        <v>171</v>
      </c>
    </row>
    <row r="7" spans="1:21" ht="24.75">
      <c r="A7" s="20" t="s">
        <v>172</v>
      </c>
      <c r="C7" s="20" t="s">
        <v>278</v>
      </c>
      <c r="E7" s="20" t="s">
        <v>275</v>
      </c>
      <c r="G7" s="20" t="s">
        <v>276</v>
      </c>
      <c r="I7" s="20" t="s">
        <v>279</v>
      </c>
      <c r="K7" s="20" t="s">
        <v>278</v>
      </c>
      <c r="M7" s="20" t="s">
        <v>275</v>
      </c>
      <c r="O7" s="20" t="s">
        <v>276</v>
      </c>
      <c r="Q7" s="20" t="s">
        <v>279</v>
      </c>
    </row>
    <row r="8" spans="1:21">
      <c r="A8" s="1" t="s">
        <v>133</v>
      </c>
      <c r="C8" s="13">
        <v>0</v>
      </c>
      <c r="D8" s="13"/>
      <c r="E8" s="13">
        <v>-3915403163</v>
      </c>
      <c r="F8" s="13"/>
      <c r="G8" s="13">
        <v>8628518273</v>
      </c>
      <c r="H8" s="13"/>
      <c r="I8" s="13">
        <f>C8+E8+G8</f>
        <v>4713115110</v>
      </c>
      <c r="J8" s="13"/>
      <c r="K8" s="13">
        <v>0</v>
      </c>
      <c r="L8" s="13"/>
      <c r="M8" s="13">
        <v>7051281436</v>
      </c>
      <c r="N8" s="13"/>
      <c r="O8" s="13">
        <v>8628518273</v>
      </c>
      <c r="P8" s="13"/>
      <c r="Q8" s="13">
        <f>O8+M8+K8</f>
        <v>15679799709</v>
      </c>
      <c r="R8" s="13"/>
      <c r="S8" s="13"/>
      <c r="T8" s="13"/>
      <c r="U8" s="13"/>
    </row>
    <row r="9" spans="1:21">
      <c r="A9" s="1" t="s">
        <v>147</v>
      </c>
      <c r="C9" s="13">
        <v>0</v>
      </c>
      <c r="D9" s="13"/>
      <c r="E9" s="13">
        <v>0</v>
      </c>
      <c r="F9" s="13"/>
      <c r="G9" s="13">
        <v>278549092</v>
      </c>
      <c r="H9" s="13"/>
      <c r="I9" s="13">
        <f t="shared" ref="I9:I35" si="0">C9+E9+G9</f>
        <v>278549092</v>
      </c>
      <c r="J9" s="13"/>
      <c r="K9" s="13">
        <v>0</v>
      </c>
      <c r="L9" s="13"/>
      <c r="M9" s="13">
        <v>0</v>
      </c>
      <c r="N9" s="13"/>
      <c r="O9" s="13">
        <v>1139232493</v>
      </c>
      <c r="P9" s="13"/>
      <c r="Q9" s="13">
        <f t="shared" ref="Q9:Q35" si="1">O9+M9+K9</f>
        <v>1139232493</v>
      </c>
      <c r="R9" s="13"/>
      <c r="S9" s="13"/>
      <c r="T9" s="13"/>
      <c r="U9" s="13"/>
    </row>
    <row r="10" spans="1:21">
      <c r="A10" s="1" t="s">
        <v>258</v>
      </c>
      <c r="C10" s="13">
        <v>0</v>
      </c>
      <c r="D10" s="13"/>
      <c r="E10" s="13">
        <v>0</v>
      </c>
      <c r="F10" s="13"/>
      <c r="G10" s="13">
        <v>0</v>
      </c>
      <c r="H10" s="13"/>
      <c r="I10" s="13">
        <f t="shared" si="0"/>
        <v>0</v>
      </c>
      <c r="J10" s="13"/>
      <c r="K10" s="13">
        <v>0</v>
      </c>
      <c r="L10" s="13"/>
      <c r="M10" s="13">
        <v>0</v>
      </c>
      <c r="N10" s="13"/>
      <c r="O10" s="13">
        <v>919043764</v>
      </c>
      <c r="P10" s="13"/>
      <c r="Q10" s="13">
        <f t="shared" si="1"/>
        <v>919043764</v>
      </c>
      <c r="R10" s="13"/>
      <c r="S10" s="13"/>
      <c r="T10" s="13"/>
      <c r="U10" s="13"/>
    </row>
    <row r="11" spans="1:21">
      <c r="A11" s="1" t="s">
        <v>259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f t="shared" si="0"/>
        <v>0</v>
      </c>
      <c r="J11" s="13"/>
      <c r="K11" s="13">
        <v>0</v>
      </c>
      <c r="L11" s="13"/>
      <c r="M11" s="13">
        <v>0</v>
      </c>
      <c r="N11" s="13"/>
      <c r="O11" s="13">
        <v>3417626734</v>
      </c>
      <c r="P11" s="13"/>
      <c r="Q11" s="13">
        <f t="shared" si="1"/>
        <v>3417626734</v>
      </c>
      <c r="R11" s="13"/>
      <c r="S11" s="13"/>
      <c r="T11" s="13"/>
      <c r="U11" s="13"/>
    </row>
    <row r="12" spans="1:21">
      <c r="A12" s="1" t="s">
        <v>260</v>
      </c>
      <c r="C12" s="13">
        <v>0</v>
      </c>
      <c r="D12" s="13"/>
      <c r="E12" s="13">
        <v>0</v>
      </c>
      <c r="F12" s="13"/>
      <c r="G12" s="13">
        <v>0</v>
      </c>
      <c r="H12" s="13"/>
      <c r="I12" s="13">
        <f t="shared" si="0"/>
        <v>0</v>
      </c>
      <c r="J12" s="13"/>
      <c r="K12" s="13">
        <v>0</v>
      </c>
      <c r="L12" s="13"/>
      <c r="M12" s="13">
        <v>0</v>
      </c>
      <c r="N12" s="13"/>
      <c r="O12" s="13">
        <v>85187559</v>
      </c>
      <c r="P12" s="13"/>
      <c r="Q12" s="13">
        <f t="shared" si="1"/>
        <v>85187559</v>
      </c>
      <c r="R12" s="13"/>
      <c r="S12" s="13"/>
      <c r="T12" s="13"/>
      <c r="U12" s="13"/>
    </row>
    <row r="13" spans="1:21">
      <c r="A13" s="1" t="s">
        <v>141</v>
      </c>
      <c r="C13" s="13">
        <v>602548371</v>
      </c>
      <c r="D13" s="13"/>
      <c r="E13" s="13">
        <v>280240247</v>
      </c>
      <c r="F13" s="13"/>
      <c r="G13" s="13">
        <v>0</v>
      </c>
      <c r="H13" s="13"/>
      <c r="I13" s="13">
        <f t="shared" si="0"/>
        <v>882788618</v>
      </c>
      <c r="J13" s="13"/>
      <c r="K13" s="13">
        <v>12758927155</v>
      </c>
      <c r="L13" s="13"/>
      <c r="M13" s="13">
        <v>2544677252</v>
      </c>
      <c r="N13" s="13"/>
      <c r="O13" s="13">
        <v>4156386487</v>
      </c>
      <c r="P13" s="13"/>
      <c r="Q13" s="13">
        <f t="shared" si="1"/>
        <v>19459990894</v>
      </c>
      <c r="R13" s="13"/>
      <c r="S13" s="13"/>
      <c r="T13" s="13"/>
      <c r="U13" s="13"/>
    </row>
    <row r="14" spans="1:21">
      <c r="A14" s="1" t="s">
        <v>261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f t="shared" si="0"/>
        <v>0</v>
      </c>
      <c r="J14" s="13"/>
      <c r="K14" s="13">
        <v>0</v>
      </c>
      <c r="L14" s="13"/>
      <c r="M14" s="13">
        <v>0</v>
      </c>
      <c r="N14" s="13"/>
      <c r="O14" s="13">
        <v>3955132307</v>
      </c>
      <c r="P14" s="13"/>
      <c r="Q14" s="13">
        <f t="shared" si="1"/>
        <v>3955132307</v>
      </c>
      <c r="R14" s="13"/>
      <c r="S14" s="13"/>
      <c r="T14" s="13"/>
      <c r="U14" s="13"/>
    </row>
    <row r="15" spans="1:21">
      <c r="A15" s="1" t="s">
        <v>130</v>
      </c>
      <c r="C15" s="13">
        <v>0</v>
      </c>
      <c r="D15" s="13"/>
      <c r="E15" s="13">
        <v>173017555</v>
      </c>
      <c r="F15" s="13"/>
      <c r="G15" s="13">
        <v>0</v>
      </c>
      <c r="H15" s="13"/>
      <c r="I15" s="13">
        <f t="shared" si="0"/>
        <v>173017555</v>
      </c>
      <c r="J15" s="13"/>
      <c r="K15" s="13">
        <v>0</v>
      </c>
      <c r="L15" s="13"/>
      <c r="M15" s="13">
        <v>715463857</v>
      </c>
      <c r="N15" s="13"/>
      <c r="O15" s="13">
        <v>2779179161</v>
      </c>
      <c r="P15" s="13"/>
      <c r="Q15" s="13">
        <f t="shared" si="1"/>
        <v>3494643018</v>
      </c>
      <c r="R15" s="13"/>
      <c r="S15" s="13"/>
      <c r="T15" s="13"/>
      <c r="U15" s="13"/>
    </row>
    <row r="16" spans="1:21">
      <c r="A16" s="1" t="s">
        <v>139</v>
      </c>
      <c r="C16" s="13">
        <v>2379275328</v>
      </c>
      <c r="D16" s="13"/>
      <c r="E16" s="13">
        <v>746088247</v>
      </c>
      <c r="F16" s="13"/>
      <c r="G16" s="13">
        <v>0</v>
      </c>
      <c r="H16" s="13"/>
      <c r="I16" s="13">
        <f t="shared" si="0"/>
        <v>3125363575</v>
      </c>
      <c r="J16" s="13"/>
      <c r="K16" s="13">
        <v>10043720394</v>
      </c>
      <c r="L16" s="13"/>
      <c r="M16" s="13">
        <v>1062098381</v>
      </c>
      <c r="N16" s="13"/>
      <c r="O16" s="13">
        <v>-486865288</v>
      </c>
      <c r="P16" s="13"/>
      <c r="Q16" s="13">
        <f t="shared" si="1"/>
        <v>10618953487</v>
      </c>
      <c r="R16" s="13"/>
      <c r="S16" s="13"/>
      <c r="T16" s="13"/>
      <c r="U16" s="13"/>
    </row>
    <row r="17" spans="1:21">
      <c r="A17" s="1" t="s">
        <v>262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f t="shared" si="0"/>
        <v>0</v>
      </c>
      <c r="J17" s="13"/>
      <c r="K17" s="13">
        <v>0</v>
      </c>
      <c r="L17" s="13"/>
      <c r="M17" s="13">
        <v>0</v>
      </c>
      <c r="N17" s="13"/>
      <c r="O17" s="13">
        <v>485908719</v>
      </c>
      <c r="P17" s="13"/>
      <c r="Q17" s="13">
        <f t="shared" si="1"/>
        <v>485908719</v>
      </c>
      <c r="R17" s="13"/>
      <c r="S17" s="13"/>
      <c r="T17" s="13"/>
      <c r="U17" s="13"/>
    </row>
    <row r="18" spans="1:21">
      <c r="A18" s="1" t="s">
        <v>263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0"/>
        <v>0</v>
      </c>
      <c r="J18" s="13"/>
      <c r="K18" s="13">
        <v>0</v>
      </c>
      <c r="L18" s="13"/>
      <c r="M18" s="13">
        <v>0</v>
      </c>
      <c r="N18" s="13"/>
      <c r="O18" s="13">
        <v>69455868</v>
      </c>
      <c r="P18" s="13"/>
      <c r="Q18" s="13">
        <f t="shared" si="1"/>
        <v>69455868</v>
      </c>
      <c r="R18" s="13"/>
      <c r="S18" s="13"/>
      <c r="T18" s="13"/>
      <c r="U18" s="13"/>
    </row>
    <row r="19" spans="1:21">
      <c r="A19" s="1" t="s">
        <v>178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f t="shared" si="0"/>
        <v>0</v>
      </c>
      <c r="J19" s="13"/>
      <c r="K19" s="13">
        <v>957373476</v>
      </c>
      <c r="L19" s="13"/>
      <c r="M19" s="13">
        <v>0</v>
      </c>
      <c r="N19" s="13"/>
      <c r="O19" s="13">
        <v>521863220</v>
      </c>
      <c r="P19" s="13"/>
      <c r="Q19" s="13">
        <f t="shared" si="1"/>
        <v>1479236696</v>
      </c>
      <c r="R19" s="13"/>
      <c r="S19" s="13"/>
      <c r="T19" s="13"/>
      <c r="U19" s="13"/>
    </row>
    <row r="20" spans="1:21">
      <c r="A20" s="1" t="s">
        <v>264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13"/>
      <c r="K20" s="13">
        <v>0</v>
      </c>
      <c r="L20" s="13"/>
      <c r="M20" s="13">
        <v>0</v>
      </c>
      <c r="N20" s="13"/>
      <c r="O20" s="13">
        <v>8737871</v>
      </c>
      <c r="P20" s="13"/>
      <c r="Q20" s="13">
        <f t="shared" si="1"/>
        <v>8737871</v>
      </c>
      <c r="R20" s="13"/>
      <c r="S20" s="13"/>
      <c r="T20" s="13"/>
      <c r="U20" s="13"/>
    </row>
    <row r="21" spans="1:21">
      <c r="A21" s="1" t="s">
        <v>180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 t="shared" si="0"/>
        <v>0</v>
      </c>
      <c r="J21" s="13"/>
      <c r="K21" s="13">
        <v>2503821076</v>
      </c>
      <c r="L21" s="13"/>
      <c r="M21" s="13">
        <v>0</v>
      </c>
      <c r="N21" s="13"/>
      <c r="O21" s="13">
        <v>2616307113</v>
      </c>
      <c r="P21" s="13"/>
      <c r="Q21" s="13">
        <f t="shared" si="1"/>
        <v>5120128189</v>
      </c>
      <c r="R21" s="13"/>
      <c r="S21" s="13"/>
      <c r="T21" s="13"/>
      <c r="U21" s="13"/>
    </row>
    <row r="22" spans="1:21">
      <c r="A22" s="1" t="s">
        <v>265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f t="shared" si="0"/>
        <v>0</v>
      </c>
      <c r="J22" s="13"/>
      <c r="K22" s="13">
        <v>0</v>
      </c>
      <c r="L22" s="13"/>
      <c r="M22" s="13">
        <v>0</v>
      </c>
      <c r="N22" s="13"/>
      <c r="O22" s="13">
        <v>1646455505</v>
      </c>
      <c r="P22" s="13"/>
      <c r="Q22" s="13">
        <f t="shared" si="1"/>
        <v>1646455505</v>
      </c>
      <c r="R22" s="13"/>
      <c r="S22" s="13"/>
      <c r="T22" s="13"/>
      <c r="U22" s="13"/>
    </row>
    <row r="23" spans="1:21">
      <c r="A23" s="1" t="s">
        <v>266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f t="shared" si="0"/>
        <v>0</v>
      </c>
      <c r="J23" s="13"/>
      <c r="K23" s="13">
        <v>0</v>
      </c>
      <c r="L23" s="13"/>
      <c r="M23" s="13">
        <v>0</v>
      </c>
      <c r="N23" s="13"/>
      <c r="O23" s="13">
        <v>843032</v>
      </c>
      <c r="P23" s="13"/>
      <c r="Q23" s="13">
        <f t="shared" si="1"/>
        <v>843032</v>
      </c>
      <c r="R23" s="13"/>
      <c r="S23" s="13"/>
      <c r="T23" s="13"/>
      <c r="U23" s="13"/>
    </row>
    <row r="24" spans="1:21">
      <c r="A24" s="1" t="s">
        <v>182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f t="shared" si="0"/>
        <v>0</v>
      </c>
      <c r="J24" s="13"/>
      <c r="K24" s="13">
        <v>1388679000</v>
      </c>
      <c r="L24" s="13"/>
      <c r="M24" s="13">
        <v>0</v>
      </c>
      <c r="N24" s="13"/>
      <c r="O24" s="13">
        <v>922117463</v>
      </c>
      <c r="P24" s="13"/>
      <c r="Q24" s="13">
        <f t="shared" si="1"/>
        <v>2310796463</v>
      </c>
      <c r="R24" s="13"/>
      <c r="S24" s="13"/>
      <c r="T24" s="13"/>
      <c r="U24" s="13"/>
    </row>
    <row r="25" spans="1:21">
      <c r="A25" s="1" t="s">
        <v>267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f t="shared" si="0"/>
        <v>0</v>
      </c>
      <c r="J25" s="13"/>
      <c r="K25" s="13">
        <v>0</v>
      </c>
      <c r="L25" s="13"/>
      <c r="M25" s="13">
        <v>0</v>
      </c>
      <c r="N25" s="13"/>
      <c r="O25" s="13">
        <v>28259159235</v>
      </c>
      <c r="P25" s="13"/>
      <c r="Q25" s="13">
        <f t="shared" si="1"/>
        <v>28259159235</v>
      </c>
      <c r="R25" s="13"/>
      <c r="S25" s="13"/>
      <c r="T25" s="13"/>
      <c r="U25" s="13"/>
    </row>
    <row r="26" spans="1:21">
      <c r="A26" s="1" t="s">
        <v>268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f t="shared" si="0"/>
        <v>0</v>
      </c>
      <c r="J26" s="13"/>
      <c r="K26" s="13">
        <v>0</v>
      </c>
      <c r="L26" s="13"/>
      <c r="M26" s="13">
        <v>0</v>
      </c>
      <c r="N26" s="13"/>
      <c r="O26" s="13">
        <v>40254538445</v>
      </c>
      <c r="P26" s="13"/>
      <c r="Q26" s="13">
        <f t="shared" si="1"/>
        <v>40254538445</v>
      </c>
      <c r="R26" s="13"/>
      <c r="S26" s="13"/>
      <c r="T26" s="13"/>
      <c r="U26" s="13"/>
    </row>
    <row r="27" spans="1:21">
      <c r="A27" s="1" t="s">
        <v>269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0"/>
        <v>0</v>
      </c>
      <c r="J27" s="13"/>
      <c r="K27" s="13">
        <v>0</v>
      </c>
      <c r="L27" s="13"/>
      <c r="M27" s="13">
        <v>0</v>
      </c>
      <c r="N27" s="13"/>
      <c r="O27" s="13">
        <v>995975717</v>
      </c>
      <c r="P27" s="13"/>
      <c r="Q27" s="13">
        <f t="shared" si="1"/>
        <v>995975717</v>
      </c>
      <c r="R27" s="13"/>
      <c r="S27" s="13"/>
      <c r="T27" s="13"/>
      <c r="U27" s="13"/>
    </row>
    <row r="28" spans="1:21">
      <c r="A28" s="1" t="s">
        <v>270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f t="shared" si="0"/>
        <v>0</v>
      </c>
      <c r="J28" s="13"/>
      <c r="K28" s="13">
        <v>0</v>
      </c>
      <c r="L28" s="13"/>
      <c r="M28" s="13">
        <v>0</v>
      </c>
      <c r="N28" s="13"/>
      <c r="O28" s="13">
        <v>17052856256</v>
      </c>
      <c r="P28" s="13"/>
      <c r="Q28" s="13">
        <f t="shared" si="1"/>
        <v>17052856256</v>
      </c>
      <c r="R28" s="13"/>
      <c r="S28" s="13"/>
      <c r="T28" s="13"/>
      <c r="U28" s="13"/>
    </row>
    <row r="29" spans="1:21">
      <c r="A29" s="1" t="s">
        <v>184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f t="shared" si="0"/>
        <v>0</v>
      </c>
      <c r="J29" s="13"/>
      <c r="K29" s="13">
        <v>757259633</v>
      </c>
      <c r="L29" s="13"/>
      <c r="M29" s="13">
        <v>0</v>
      </c>
      <c r="N29" s="13"/>
      <c r="O29" s="13">
        <v>384068680</v>
      </c>
      <c r="P29" s="13"/>
      <c r="Q29" s="13">
        <f>O29+M29+K29</f>
        <v>1141328313</v>
      </c>
      <c r="R29" s="13"/>
      <c r="S29" s="13"/>
      <c r="T29" s="13"/>
      <c r="U29" s="13"/>
    </row>
    <row r="30" spans="1:21">
      <c r="A30" s="1" t="s">
        <v>271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f t="shared" si="0"/>
        <v>0</v>
      </c>
      <c r="J30" s="13"/>
      <c r="K30" s="13">
        <v>0</v>
      </c>
      <c r="L30" s="13"/>
      <c r="M30" s="13">
        <v>0</v>
      </c>
      <c r="N30" s="13"/>
      <c r="O30" s="13">
        <v>40865067685</v>
      </c>
      <c r="P30" s="13"/>
      <c r="Q30" s="13">
        <f t="shared" si="1"/>
        <v>40865067685</v>
      </c>
      <c r="R30" s="13"/>
      <c r="S30" s="13"/>
      <c r="T30" s="13"/>
      <c r="U30" s="13"/>
    </row>
    <row r="31" spans="1:21">
      <c r="A31" s="1" t="s">
        <v>272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0"/>
        <v>0</v>
      </c>
      <c r="J31" s="13"/>
      <c r="K31" s="13">
        <v>0</v>
      </c>
      <c r="L31" s="13"/>
      <c r="M31" s="13">
        <v>0</v>
      </c>
      <c r="N31" s="13"/>
      <c r="O31" s="13">
        <v>46262384139</v>
      </c>
      <c r="P31" s="13"/>
      <c r="Q31" s="13">
        <f t="shared" si="1"/>
        <v>46262384139</v>
      </c>
      <c r="R31" s="13"/>
      <c r="S31" s="13"/>
      <c r="T31" s="13"/>
      <c r="U31" s="13"/>
    </row>
    <row r="32" spans="1:21">
      <c r="A32" s="1" t="s">
        <v>273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0"/>
        <v>0</v>
      </c>
      <c r="J32" s="13"/>
      <c r="K32" s="13">
        <v>0</v>
      </c>
      <c r="L32" s="13"/>
      <c r="M32" s="13">
        <v>0</v>
      </c>
      <c r="N32" s="13"/>
      <c r="O32" s="13">
        <v>3294840663</v>
      </c>
      <c r="P32" s="13"/>
      <c r="Q32" s="13">
        <f t="shared" si="1"/>
        <v>3294840663</v>
      </c>
      <c r="R32" s="13"/>
      <c r="S32" s="13"/>
      <c r="T32" s="13"/>
      <c r="U32" s="13"/>
    </row>
    <row r="33" spans="1:21">
      <c r="A33" s="1" t="s">
        <v>136</v>
      </c>
      <c r="C33" s="13">
        <v>6706432505</v>
      </c>
      <c r="D33" s="13"/>
      <c r="E33" s="13">
        <v>0</v>
      </c>
      <c r="F33" s="13"/>
      <c r="G33" s="13">
        <v>0</v>
      </c>
      <c r="H33" s="13"/>
      <c r="I33" s="13">
        <f t="shared" si="0"/>
        <v>6706432505</v>
      </c>
      <c r="J33" s="13"/>
      <c r="K33" s="13">
        <v>13118863491</v>
      </c>
      <c r="L33" s="13"/>
      <c r="M33" s="13">
        <v>1274463811</v>
      </c>
      <c r="N33" s="13"/>
      <c r="O33" s="13">
        <v>0</v>
      </c>
      <c r="P33" s="13"/>
      <c r="Q33" s="13">
        <f t="shared" si="1"/>
        <v>14393327302</v>
      </c>
      <c r="R33" s="13"/>
      <c r="S33" s="13"/>
      <c r="T33" s="13"/>
      <c r="U33" s="13"/>
    </row>
    <row r="34" spans="1:21">
      <c r="A34" s="1" t="s">
        <v>144</v>
      </c>
      <c r="C34" s="13">
        <v>4562964148</v>
      </c>
      <c r="D34" s="13"/>
      <c r="E34" s="13">
        <v>-1527223140</v>
      </c>
      <c r="F34" s="13"/>
      <c r="G34" s="13">
        <v>0</v>
      </c>
      <c r="H34" s="13"/>
      <c r="I34" s="13">
        <f t="shared" si="0"/>
        <v>3035741008</v>
      </c>
      <c r="J34" s="13"/>
      <c r="K34" s="13">
        <v>16926651904</v>
      </c>
      <c r="L34" s="13"/>
      <c r="M34" s="13">
        <v>3727498767</v>
      </c>
      <c r="N34" s="13"/>
      <c r="O34" s="13">
        <v>0</v>
      </c>
      <c r="P34" s="13"/>
      <c r="Q34" s="13">
        <f t="shared" si="1"/>
        <v>20654150671</v>
      </c>
      <c r="R34" s="13"/>
      <c r="S34" s="13"/>
      <c r="T34" s="13"/>
      <c r="U34" s="13"/>
    </row>
    <row r="35" spans="1:21">
      <c r="A35" s="1" t="s">
        <v>126</v>
      </c>
      <c r="C35" s="13">
        <v>0</v>
      </c>
      <c r="D35" s="13"/>
      <c r="E35" s="13">
        <v>1186585</v>
      </c>
      <c r="F35" s="13"/>
      <c r="G35" s="13">
        <v>0</v>
      </c>
      <c r="H35" s="13"/>
      <c r="I35" s="13">
        <f t="shared" si="0"/>
        <v>1186585</v>
      </c>
      <c r="J35" s="13"/>
      <c r="K35" s="13">
        <v>0</v>
      </c>
      <c r="L35" s="13"/>
      <c r="M35" s="13">
        <v>9485781</v>
      </c>
      <c r="N35" s="13"/>
      <c r="O35" s="13">
        <v>0</v>
      </c>
      <c r="P35" s="13"/>
      <c r="Q35" s="13">
        <f t="shared" si="1"/>
        <v>9485781</v>
      </c>
      <c r="R35" s="13"/>
      <c r="S35" s="13"/>
      <c r="T35" s="13"/>
      <c r="U35" s="13"/>
    </row>
    <row r="36" spans="1:21" ht="24.75" thickBot="1">
      <c r="C36" s="18">
        <f>SUM(C8:C35)</f>
        <v>14251220352</v>
      </c>
      <c r="E36" s="18">
        <f>SUM(E8:E35)</f>
        <v>-4242093669</v>
      </c>
      <c r="G36" s="18">
        <f>SUM(G8:G35)</f>
        <v>8907067365</v>
      </c>
      <c r="I36" s="18">
        <f>SUM(I8:I35)</f>
        <v>18916194048</v>
      </c>
      <c r="K36" s="18">
        <f>SUM(K8:K35)</f>
        <v>58455296129</v>
      </c>
      <c r="M36" s="18">
        <f>SUM(M8:M35)</f>
        <v>16384969285</v>
      </c>
      <c r="O36" s="18">
        <f>SUM(O8:O35)</f>
        <v>208234021101</v>
      </c>
      <c r="Q36" s="18">
        <f>SUM(Q8:Q35)</f>
        <v>283074286515</v>
      </c>
    </row>
    <row r="37" spans="1:21" ht="24.75" thickTop="1">
      <c r="C37" s="12"/>
      <c r="E37" s="12"/>
      <c r="G37" s="12"/>
      <c r="K37" s="12"/>
      <c r="M37" s="12"/>
      <c r="O37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15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4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4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4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4" ht="24.75">
      <c r="A6" s="20" t="s">
        <v>280</v>
      </c>
      <c r="B6" s="20" t="s">
        <v>280</v>
      </c>
      <c r="C6" s="20" t="s">
        <v>280</v>
      </c>
      <c r="E6" s="20" t="s">
        <v>170</v>
      </c>
      <c r="F6" s="20" t="s">
        <v>170</v>
      </c>
      <c r="G6" s="20" t="s">
        <v>170</v>
      </c>
      <c r="I6" s="20" t="s">
        <v>171</v>
      </c>
      <c r="J6" s="20" t="s">
        <v>171</v>
      </c>
      <c r="K6" s="20" t="s">
        <v>171</v>
      </c>
    </row>
    <row r="7" spans="1:14" ht="24.75">
      <c r="A7" s="20" t="s">
        <v>281</v>
      </c>
      <c r="C7" s="20" t="s">
        <v>152</v>
      </c>
      <c r="E7" s="20" t="s">
        <v>282</v>
      </c>
      <c r="G7" s="20" t="s">
        <v>283</v>
      </c>
      <c r="I7" s="20" t="s">
        <v>282</v>
      </c>
      <c r="K7" s="20" t="s">
        <v>283</v>
      </c>
    </row>
    <row r="8" spans="1:14">
      <c r="A8" s="4" t="s">
        <v>158</v>
      </c>
      <c r="C8" s="4" t="s">
        <v>159</v>
      </c>
      <c r="D8" s="4"/>
      <c r="E8" s="6">
        <v>3494094</v>
      </c>
      <c r="F8" s="4"/>
      <c r="G8" s="8">
        <f>E8/$E$11</f>
        <v>1.8746769659413801E-3</v>
      </c>
      <c r="H8" s="4"/>
      <c r="I8" s="6">
        <v>114049572</v>
      </c>
      <c r="J8" s="4"/>
      <c r="K8" s="8">
        <f>I8/$I$11</f>
        <v>7.6411096878716894E-3</v>
      </c>
      <c r="L8" s="4"/>
      <c r="M8" s="4"/>
      <c r="N8" s="4"/>
    </row>
    <row r="9" spans="1:14">
      <c r="A9" s="4" t="s">
        <v>162</v>
      </c>
      <c r="C9" s="4" t="s">
        <v>163</v>
      </c>
      <c r="D9" s="4"/>
      <c r="E9" s="6">
        <v>1789952</v>
      </c>
      <c r="F9" s="4"/>
      <c r="G9" s="8">
        <f t="shared" ref="G9:G10" si="0">E9/$E$11</f>
        <v>9.6035818857211769E-4</v>
      </c>
      <c r="H9" s="4"/>
      <c r="I9" s="6">
        <v>8079264613</v>
      </c>
      <c r="J9" s="4"/>
      <c r="K9" s="8">
        <f t="shared" ref="K9:K10" si="1">I9/$I$11</f>
        <v>0.54129573678078524</v>
      </c>
      <c r="L9" s="4"/>
      <c r="M9" s="4"/>
      <c r="N9" s="4"/>
    </row>
    <row r="10" spans="1:14">
      <c r="A10" s="4" t="s">
        <v>165</v>
      </c>
      <c r="C10" s="4" t="s">
        <v>166</v>
      </c>
      <c r="D10" s="4"/>
      <c r="E10" s="6">
        <v>1858553865</v>
      </c>
      <c r="F10" s="4"/>
      <c r="G10" s="8">
        <f t="shared" si="0"/>
        <v>0.99716496484548656</v>
      </c>
      <c r="H10" s="4"/>
      <c r="I10" s="6">
        <v>6732472338</v>
      </c>
      <c r="J10" s="4"/>
      <c r="K10" s="8">
        <f t="shared" si="1"/>
        <v>0.45106315353134308</v>
      </c>
      <c r="L10" s="4"/>
      <c r="M10" s="4"/>
      <c r="N10" s="4"/>
    </row>
    <row r="11" spans="1:14" ht="24.75" thickBot="1">
      <c r="A11" s="4"/>
      <c r="C11" s="4"/>
      <c r="D11" s="4"/>
      <c r="E11" s="7">
        <f>SUM(E8:E10)</f>
        <v>1863837911</v>
      </c>
      <c r="F11" s="4"/>
      <c r="G11" s="9">
        <f>SUM(G8:G10)</f>
        <v>1</v>
      </c>
      <c r="H11" s="4"/>
      <c r="I11" s="7">
        <f>SUM(I8:I10)</f>
        <v>14925786523</v>
      </c>
      <c r="J11" s="4"/>
      <c r="K11" s="11">
        <f>SUM(K8:K10)</f>
        <v>1</v>
      </c>
      <c r="L11" s="4"/>
      <c r="M11" s="4"/>
      <c r="N11" s="4"/>
    </row>
    <row r="12" spans="1:14" ht="24.75" thickTop="1">
      <c r="A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F19" sqref="F19"/>
    </sheetView>
  </sheetViews>
  <sheetFormatPr defaultRowHeight="24"/>
  <cols>
    <col min="1" max="1" width="46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168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170</v>
      </c>
      <c r="D5" s="2"/>
      <c r="E5" s="2" t="s">
        <v>291</v>
      </c>
    </row>
    <row r="6" spans="1:5" ht="24.75">
      <c r="A6" s="19" t="s">
        <v>284</v>
      </c>
      <c r="C6" s="20"/>
      <c r="D6" s="2"/>
      <c r="E6" s="5" t="s">
        <v>292</v>
      </c>
    </row>
    <row r="7" spans="1:5" ht="24.75">
      <c r="A7" s="20" t="s">
        <v>284</v>
      </c>
      <c r="C7" s="20" t="s">
        <v>155</v>
      </c>
      <c r="E7" s="20" t="s">
        <v>155</v>
      </c>
    </row>
    <row r="8" spans="1:5">
      <c r="A8" s="1" t="s">
        <v>285</v>
      </c>
      <c r="C8" s="6">
        <v>0</v>
      </c>
      <c r="D8" s="4"/>
      <c r="E8" s="6">
        <v>3852998272</v>
      </c>
    </row>
    <row r="9" spans="1:5" ht="24.75" thickBot="1">
      <c r="A9" s="1" t="s">
        <v>177</v>
      </c>
      <c r="C9" s="7">
        <v>0</v>
      </c>
      <c r="D9" s="4"/>
      <c r="E9" s="7">
        <v>3852998272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9"/>
  <sheetViews>
    <sheetView rightToLeft="1" topLeftCell="H2" workbookViewId="0">
      <selection activeCell="AK11" sqref="AK11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8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8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8" ht="24.75">
      <c r="A6" s="20" t="s">
        <v>118</v>
      </c>
      <c r="B6" s="20" t="s">
        <v>118</v>
      </c>
      <c r="C6" s="20" t="s">
        <v>118</v>
      </c>
      <c r="D6" s="20" t="s">
        <v>118</v>
      </c>
      <c r="E6" s="20" t="s">
        <v>118</v>
      </c>
      <c r="F6" s="20" t="s">
        <v>118</v>
      </c>
      <c r="G6" s="20" t="s">
        <v>118</v>
      </c>
      <c r="H6" s="20" t="s">
        <v>118</v>
      </c>
      <c r="I6" s="20" t="s">
        <v>118</v>
      </c>
      <c r="J6" s="20" t="s">
        <v>118</v>
      </c>
      <c r="K6" s="20" t="s">
        <v>118</v>
      </c>
      <c r="L6" s="20" t="s">
        <v>118</v>
      </c>
      <c r="M6" s="20" t="s">
        <v>118</v>
      </c>
      <c r="O6" s="20" t="s">
        <v>289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8" ht="24.75">
      <c r="A7" s="19" t="s">
        <v>119</v>
      </c>
      <c r="C7" s="19" t="s">
        <v>120</v>
      </c>
      <c r="E7" s="19" t="s">
        <v>121</v>
      </c>
      <c r="G7" s="19" t="s">
        <v>122</v>
      </c>
      <c r="I7" s="19" t="s">
        <v>123</v>
      </c>
      <c r="K7" s="19" t="s">
        <v>124</v>
      </c>
      <c r="M7" s="19" t="s">
        <v>117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125</v>
      </c>
      <c r="AG7" s="19" t="s">
        <v>8</v>
      </c>
      <c r="AI7" s="19" t="s">
        <v>9</v>
      </c>
      <c r="AK7" s="19" t="s">
        <v>13</v>
      </c>
    </row>
    <row r="8" spans="1:38" ht="24.75">
      <c r="A8" s="20" t="s">
        <v>119</v>
      </c>
      <c r="C8" s="20" t="s">
        <v>120</v>
      </c>
      <c r="E8" s="20" t="s">
        <v>121</v>
      </c>
      <c r="G8" s="20" t="s">
        <v>122</v>
      </c>
      <c r="I8" s="20" t="s">
        <v>123</v>
      </c>
      <c r="K8" s="20" t="s">
        <v>124</v>
      </c>
      <c r="L8" s="10"/>
      <c r="M8" s="20" t="s">
        <v>117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125</v>
      </c>
      <c r="AG8" s="20" t="s">
        <v>8</v>
      </c>
      <c r="AI8" s="20" t="s">
        <v>9</v>
      </c>
      <c r="AK8" s="20" t="s">
        <v>13</v>
      </c>
    </row>
    <row r="9" spans="1:38">
      <c r="A9" s="1" t="s">
        <v>126</v>
      </c>
      <c r="C9" s="4" t="s">
        <v>127</v>
      </c>
      <c r="D9" s="4"/>
      <c r="E9" s="4" t="s">
        <v>127</v>
      </c>
      <c r="F9" s="4"/>
      <c r="G9" s="4" t="s">
        <v>128</v>
      </c>
      <c r="H9" s="4"/>
      <c r="I9" s="4" t="s">
        <v>129</v>
      </c>
      <c r="J9" s="4"/>
      <c r="K9" s="6">
        <v>0</v>
      </c>
      <c r="L9" s="4"/>
      <c r="M9" s="6">
        <v>0</v>
      </c>
      <c r="N9" s="4"/>
      <c r="O9" s="6">
        <v>69</v>
      </c>
      <c r="P9" s="4"/>
      <c r="Q9" s="6">
        <v>54034438</v>
      </c>
      <c r="R9" s="4"/>
      <c r="S9" s="6">
        <v>66524640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69</v>
      </c>
      <c r="AD9" s="4"/>
      <c r="AE9" s="6">
        <v>981500</v>
      </c>
      <c r="AF9" s="4"/>
      <c r="AG9" s="6">
        <v>54034438</v>
      </c>
      <c r="AH9" s="4"/>
      <c r="AI9" s="6">
        <v>67711225</v>
      </c>
      <c r="AJ9" s="4"/>
      <c r="AK9" s="8">
        <v>1.5293016361341403E-6</v>
      </c>
      <c r="AL9" s="4"/>
    </row>
    <row r="10" spans="1:38">
      <c r="A10" s="1" t="s">
        <v>130</v>
      </c>
      <c r="C10" s="4" t="s">
        <v>127</v>
      </c>
      <c r="D10" s="4"/>
      <c r="E10" s="4" t="s">
        <v>127</v>
      </c>
      <c r="F10" s="4"/>
      <c r="G10" s="4" t="s">
        <v>131</v>
      </c>
      <c r="H10" s="4"/>
      <c r="I10" s="4" t="s">
        <v>132</v>
      </c>
      <c r="J10" s="4"/>
      <c r="K10" s="6">
        <v>0</v>
      </c>
      <c r="L10" s="4"/>
      <c r="M10" s="6">
        <v>0</v>
      </c>
      <c r="N10" s="4"/>
      <c r="O10" s="6">
        <v>24068</v>
      </c>
      <c r="P10" s="4"/>
      <c r="Q10" s="6">
        <v>14100277223</v>
      </c>
      <c r="R10" s="4"/>
      <c r="S10" s="6">
        <v>14642723525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24068</v>
      </c>
      <c r="AD10" s="4"/>
      <c r="AE10" s="6">
        <v>615690</v>
      </c>
      <c r="AF10" s="4"/>
      <c r="AG10" s="6">
        <v>14100277223</v>
      </c>
      <c r="AH10" s="4"/>
      <c r="AI10" s="6">
        <v>14815741080</v>
      </c>
      <c r="AJ10" s="4"/>
      <c r="AK10" s="8">
        <v>3.3462305657863662E-4</v>
      </c>
      <c r="AL10" s="4"/>
    </row>
    <row r="11" spans="1:38">
      <c r="A11" s="1" t="s">
        <v>133</v>
      </c>
      <c r="C11" s="4" t="s">
        <v>127</v>
      </c>
      <c r="D11" s="4"/>
      <c r="E11" s="4" t="s">
        <v>127</v>
      </c>
      <c r="F11" s="4"/>
      <c r="G11" s="4" t="s">
        <v>134</v>
      </c>
      <c r="H11" s="4"/>
      <c r="I11" s="4" t="s">
        <v>135</v>
      </c>
      <c r="J11" s="4"/>
      <c r="K11" s="6">
        <v>0</v>
      </c>
      <c r="L11" s="4"/>
      <c r="M11" s="6">
        <v>0</v>
      </c>
      <c r="N11" s="4"/>
      <c r="O11" s="6">
        <v>388000</v>
      </c>
      <c r="P11" s="4"/>
      <c r="Q11" s="6">
        <v>300253776465</v>
      </c>
      <c r="R11" s="4"/>
      <c r="S11" s="6">
        <v>311220461065</v>
      </c>
      <c r="T11" s="4"/>
      <c r="U11" s="6">
        <v>0</v>
      </c>
      <c r="V11" s="4"/>
      <c r="W11" s="6">
        <v>0</v>
      </c>
      <c r="X11" s="4"/>
      <c r="Y11" s="6">
        <v>209000</v>
      </c>
      <c r="Z11" s="4"/>
      <c r="AA11" s="6">
        <v>170363155596</v>
      </c>
      <c r="AB11" s="4"/>
      <c r="AC11" s="6">
        <v>179000</v>
      </c>
      <c r="AD11" s="4"/>
      <c r="AE11" s="6">
        <v>813390</v>
      </c>
      <c r="AF11" s="4"/>
      <c r="AG11" s="6">
        <v>138519139142</v>
      </c>
      <c r="AH11" s="4"/>
      <c r="AI11" s="6">
        <v>145570420578</v>
      </c>
      <c r="AJ11" s="4"/>
      <c r="AK11" s="8">
        <v>3.2878017250857639E-3</v>
      </c>
      <c r="AL11" s="4"/>
    </row>
    <row r="12" spans="1:38">
      <c r="A12" s="1" t="s">
        <v>136</v>
      </c>
      <c r="C12" s="4" t="s">
        <v>127</v>
      </c>
      <c r="D12" s="4"/>
      <c r="E12" s="4" t="s">
        <v>127</v>
      </c>
      <c r="F12" s="4"/>
      <c r="G12" s="4" t="s">
        <v>137</v>
      </c>
      <c r="H12" s="4"/>
      <c r="I12" s="4" t="s">
        <v>138</v>
      </c>
      <c r="J12" s="4"/>
      <c r="K12" s="6">
        <v>20.5</v>
      </c>
      <c r="L12" s="4"/>
      <c r="M12" s="6">
        <v>20.5</v>
      </c>
      <c r="N12" s="4"/>
      <c r="O12" s="6">
        <v>382431</v>
      </c>
      <c r="P12" s="4"/>
      <c r="Q12" s="6">
        <v>368660465827</v>
      </c>
      <c r="R12" s="4"/>
      <c r="S12" s="6">
        <v>369934929638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382431</v>
      </c>
      <c r="AD12" s="4"/>
      <c r="AE12" s="6">
        <v>967500</v>
      </c>
      <c r="AF12" s="4"/>
      <c r="AG12" s="6">
        <v>368660465827</v>
      </c>
      <c r="AH12" s="4"/>
      <c r="AI12" s="6">
        <v>369934929638</v>
      </c>
      <c r="AJ12" s="4"/>
      <c r="AK12" s="8">
        <v>8.3552186976171439E-3</v>
      </c>
      <c r="AL12" s="4"/>
    </row>
    <row r="13" spans="1:38">
      <c r="A13" s="1" t="s">
        <v>139</v>
      </c>
      <c r="C13" s="4" t="s">
        <v>127</v>
      </c>
      <c r="D13" s="4"/>
      <c r="E13" s="4" t="s">
        <v>127</v>
      </c>
      <c r="F13" s="4"/>
      <c r="G13" s="4" t="s">
        <v>137</v>
      </c>
      <c r="H13" s="4"/>
      <c r="I13" s="4" t="s">
        <v>140</v>
      </c>
      <c r="J13" s="4"/>
      <c r="K13" s="6">
        <v>20.5</v>
      </c>
      <c r="L13" s="4"/>
      <c r="M13" s="6">
        <v>20.5</v>
      </c>
      <c r="N13" s="4"/>
      <c r="O13" s="6">
        <v>135677</v>
      </c>
      <c r="P13" s="4"/>
      <c r="Q13" s="6">
        <v>127563515400</v>
      </c>
      <c r="R13" s="4"/>
      <c r="S13" s="6">
        <v>127879525534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135677</v>
      </c>
      <c r="AD13" s="4"/>
      <c r="AE13" s="6">
        <v>948200</v>
      </c>
      <c r="AF13" s="4"/>
      <c r="AG13" s="6">
        <v>127563515400</v>
      </c>
      <c r="AH13" s="4"/>
      <c r="AI13" s="6">
        <v>128625613781</v>
      </c>
      <c r="AJ13" s="4"/>
      <c r="AK13" s="8">
        <v>2.9050923477464971E-3</v>
      </c>
      <c r="AL13" s="4"/>
    </row>
    <row r="14" spans="1:38">
      <c r="A14" s="1" t="s">
        <v>141</v>
      </c>
      <c r="C14" s="4" t="s">
        <v>127</v>
      </c>
      <c r="D14" s="4"/>
      <c r="E14" s="4" t="s">
        <v>127</v>
      </c>
      <c r="F14" s="4"/>
      <c r="G14" s="4" t="s">
        <v>142</v>
      </c>
      <c r="H14" s="4"/>
      <c r="I14" s="4" t="s">
        <v>143</v>
      </c>
      <c r="J14" s="4"/>
      <c r="K14" s="6">
        <v>15</v>
      </c>
      <c r="L14" s="4"/>
      <c r="M14" s="6">
        <v>15</v>
      </c>
      <c r="N14" s="4"/>
      <c r="O14" s="6">
        <v>47913</v>
      </c>
      <c r="P14" s="4"/>
      <c r="Q14" s="6">
        <v>44975581608</v>
      </c>
      <c r="R14" s="4"/>
      <c r="S14" s="6">
        <v>47226469700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47913</v>
      </c>
      <c r="AD14" s="4"/>
      <c r="AE14" s="6">
        <v>991700</v>
      </c>
      <c r="AF14" s="4"/>
      <c r="AG14" s="6">
        <v>44975581608</v>
      </c>
      <c r="AH14" s="4"/>
      <c r="AI14" s="6">
        <v>47506709947</v>
      </c>
      <c r="AJ14" s="4"/>
      <c r="AK14" s="8">
        <v>1.0729696479320398E-3</v>
      </c>
      <c r="AL14" s="4"/>
    </row>
    <row r="15" spans="1:38">
      <c r="A15" s="1" t="s">
        <v>144</v>
      </c>
      <c r="C15" s="4" t="s">
        <v>127</v>
      </c>
      <c r="D15" s="4"/>
      <c r="E15" s="4" t="s">
        <v>127</v>
      </c>
      <c r="F15" s="4"/>
      <c r="G15" s="4" t="s">
        <v>145</v>
      </c>
      <c r="H15" s="4"/>
      <c r="I15" s="4" t="s">
        <v>146</v>
      </c>
      <c r="J15" s="4"/>
      <c r="K15" s="6">
        <v>17</v>
      </c>
      <c r="L15" s="4"/>
      <c r="M15" s="6">
        <v>17</v>
      </c>
      <c r="N15" s="4"/>
      <c r="O15" s="6">
        <v>325000</v>
      </c>
      <c r="P15" s="4"/>
      <c r="Q15" s="6">
        <v>303016893733</v>
      </c>
      <c r="R15" s="4"/>
      <c r="S15" s="6">
        <v>308271615640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325000</v>
      </c>
      <c r="AD15" s="4"/>
      <c r="AE15" s="6">
        <v>944000</v>
      </c>
      <c r="AF15" s="4"/>
      <c r="AG15" s="6">
        <v>303016893733</v>
      </c>
      <c r="AH15" s="4"/>
      <c r="AI15" s="6">
        <v>306744392500</v>
      </c>
      <c r="AJ15" s="4"/>
      <c r="AK15" s="8">
        <v>6.9280197090692552E-3</v>
      </c>
      <c r="AL15" s="4"/>
    </row>
    <row r="16" spans="1:38">
      <c r="A16" s="1" t="s">
        <v>147</v>
      </c>
      <c r="C16" s="4" t="s">
        <v>127</v>
      </c>
      <c r="D16" s="4"/>
      <c r="E16" s="4" t="s">
        <v>127</v>
      </c>
      <c r="F16" s="4"/>
      <c r="G16" s="4" t="s">
        <v>148</v>
      </c>
      <c r="H16" s="4"/>
      <c r="I16" s="4" t="s">
        <v>6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6">
        <v>0</v>
      </c>
      <c r="R16" s="4"/>
      <c r="S16" s="6">
        <v>0</v>
      </c>
      <c r="T16" s="4"/>
      <c r="U16" s="6">
        <v>50000</v>
      </c>
      <c r="V16" s="4"/>
      <c r="W16" s="6">
        <v>49380448583</v>
      </c>
      <c r="X16" s="4"/>
      <c r="Y16" s="6">
        <v>50000</v>
      </c>
      <c r="Z16" s="4"/>
      <c r="AA16" s="6">
        <v>49658997675</v>
      </c>
      <c r="AB16" s="4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J16" s="4"/>
      <c r="AK16" s="8">
        <v>0</v>
      </c>
      <c r="AL16" s="4"/>
    </row>
    <row r="17" spans="3:38" ht="24.75" thickBot="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>
        <f>SUM(Q9:Q16)</f>
        <v>1158624544694</v>
      </c>
      <c r="R17" s="4"/>
      <c r="S17" s="7">
        <f>SUM(S9:S16)</f>
        <v>1179242249742</v>
      </c>
      <c r="T17" s="4"/>
      <c r="U17" s="4"/>
      <c r="V17" s="4"/>
      <c r="W17" s="7">
        <f>SUM(W9:W16)</f>
        <v>49380448583</v>
      </c>
      <c r="X17" s="4"/>
      <c r="Y17" s="4"/>
      <c r="Z17" s="4"/>
      <c r="AA17" s="7">
        <f>SUM(AA9:AA16)</f>
        <v>220022153271</v>
      </c>
      <c r="AB17" s="4"/>
      <c r="AC17" s="4"/>
      <c r="AD17" s="4"/>
      <c r="AE17" s="4"/>
      <c r="AF17" s="4"/>
      <c r="AG17" s="7">
        <f>SUM(AG9:AG16)</f>
        <v>996889907371</v>
      </c>
      <c r="AH17" s="4"/>
      <c r="AI17" s="7">
        <f>SUM(AI9:AI16)</f>
        <v>1013265518749</v>
      </c>
      <c r="AJ17" s="4"/>
      <c r="AK17" s="9">
        <f>SUM(AK9:AK16)</f>
        <v>2.2885254485665474E-2</v>
      </c>
      <c r="AL17" s="4"/>
    </row>
    <row r="18" spans="3:38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3:38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150</v>
      </c>
      <c r="C6" s="20" t="s">
        <v>151</v>
      </c>
      <c r="D6" s="20" t="s">
        <v>151</v>
      </c>
      <c r="E6" s="20" t="s">
        <v>151</v>
      </c>
      <c r="F6" s="20" t="s">
        <v>151</v>
      </c>
      <c r="G6" s="20" t="s">
        <v>151</v>
      </c>
      <c r="H6" s="20" t="s">
        <v>151</v>
      </c>
      <c r="I6" s="20" t="s">
        <v>151</v>
      </c>
      <c r="K6" s="20" t="s">
        <v>289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150</v>
      </c>
      <c r="C7" s="20" t="s">
        <v>152</v>
      </c>
      <c r="E7" s="20" t="s">
        <v>153</v>
      </c>
      <c r="G7" s="20" t="s">
        <v>154</v>
      </c>
      <c r="I7" s="20" t="s">
        <v>124</v>
      </c>
      <c r="K7" s="20" t="s">
        <v>155</v>
      </c>
      <c r="M7" s="20" t="s">
        <v>156</v>
      </c>
      <c r="O7" s="20" t="s">
        <v>157</v>
      </c>
      <c r="Q7" s="20" t="s">
        <v>155</v>
      </c>
      <c r="S7" s="20" t="s">
        <v>149</v>
      </c>
    </row>
    <row r="8" spans="1:19">
      <c r="A8" s="1" t="s">
        <v>158</v>
      </c>
      <c r="C8" s="4" t="s">
        <v>159</v>
      </c>
      <c r="D8" s="4"/>
      <c r="E8" s="4" t="s">
        <v>160</v>
      </c>
      <c r="F8" s="4"/>
      <c r="G8" s="4" t="s">
        <v>161</v>
      </c>
      <c r="H8" s="4"/>
      <c r="I8" s="6">
        <v>5</v>
      </c>
      <c r="J8" s="4"/>
      <c r="K8" s="6">
        <v>4758174258</v>
      </c>
      <c r="L8" s="4"/>
      <c r="M8" s="6">
        <v>24696410887</v>
      </c>
      <c r="N8" s="4"/>
      <c r="O8" s="6">
        <v>18420480583</v>
      </c>
      <c r="P8" s="4"/>
      <c r="Q8" s="6">
        <v>11034104562</v>
      </c>
      <c r="R8" s="4"/>
      <c r="S8" s="8">
        <v>2.4921235969282464E-4</v>
      </c>
    </row>
    <row r="9" spans="1:19">
      <c r="A9" s="1" t="s">
        <v>162</v>
      </c>
      <c r="C9" s="4" t="s">
        <v>163</v>
      </c>
      <c r="D9" s="4"/>
      <c r="E9" s="4" t="s">
        <v>160</v>
      </c>
      <c r="F9" s="4"/>
      <c r="G9" s="4" t="s">
        <v>164</v>
      </c>
      <c r="H9" s="4"/>
      <c r="I9" s="6">
        <v>5</v>
      </c>
      <c r="J9" s="4"/>
      <c r="K9" s="6">
        <v>1478904832</v>
      </c>
      <c r="L9" s="4"/>
      <c r="M9" s="6">
        <v>27718580577</v>
      </c>
      <c r="N9" s="4"/>
      <c r="O9" s="6">
        <v>28001117405</v>
      </c>
      <c r="P9" s="4"/>
      <c r="Q9" s="6">
        <v>1196368004</v>
      </c>
      <c r="R9" s="4"/>
      <c r="S9" s="8">
        <v>2.7020742069512635E-5</v>
      </c>
    </row>
    <row r="10" spans="1:19">
      <c r="A10" s="1" t="s">
        <v>165</v>
      </c>
      <c r="C10" s="4" t="s">
        <v>166</v>
      </c>
      <c r="D10" s="4"/>
      <c r="E10" s="4" t="s">
        <v>160</v>
      </c>
      <c r="F10" s="4"/>
      <c r="G10" s="4" t="s">
        <v>167</v>
      </c>
      <c r="H10" s="4"/>
      <c r="I10" s="6">
        <v>5</v>
      </c>
      <c r="J10" s="4"/>
      <c r="K10" s="6">
        <v>720092397628</v>
      </c>
      <c r="L10" s="4"/>
      <c r="M10" s="6">
        <v>993097104723</v>
      </c>
      <c r="N10" s="4"/>
      <c r="O10" s="6">
        <v>1668219483260</v>
      </c>
      <c r="P10" s="4"/>
      <c r="Q10" s="6">
        <v>44970019091</v>
      </c>
      <c r="R10" s="4"/>
      <c r="S10" s="8">
        <v>1.0156768508153534E-3</v>
      </c>
    </row>
    <row r="11" spans="1:19" ht="24.75" thickBot="1">
      <c r="C11" s="4"/>
      <c r="D11" s="4"/>
      <c r="E11" s="4"/>
      <c r="F11" s="4"/>
      <c r="G11" s="4"/>
      <c r="H11" s="4"/>
      <c r="I11" s="6"/>
      <c r="J11" s="4"/>
      <c r="K11" s="7">
        <f>SUM(K8:K10)</f>
        <v>726329476718</v>
      </c>
      <c r="L11" s="4"/>
      <c r="M11" s="7">
        <f>SUM(M8:M10)</f>
        <v>1045512096187</v>
      </c>
      <c r="N11" s="4"/>
      <c r="O11" s="7">
        <f>SUM(O8:O10)</f>
        <v>1714641081248</v>
      </c>
      <c r="P11" s="4"/>
      <c r="Q11" s="7">
        <f>SUM(Q8:Q10)</f>
        <v>57200491657</v>
      </c>
      <c r="R11" s="4"/>
      <c r="S11" s="11">
        <f>SUM(S8:S10)</f>
        <v>1.2919099525776907E-3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3"/>
  <sheetViews>
    <sheetView rightToLeft="1" topLeftCell="A3" workbookViewId="0">
      <selection activeCell="I23" sqref="I23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24.75">
      <c r="A6" s="20" t="s">
        <v>169</v>
      </c>
      <c r="B6" s="20" t="s">
        <v>169</v>
      </c>
      <c r="C6" s="20" t="s">
        <v>169</v>
      </c>
      <c r="D6" s="20" t="s">
        <v>169</v>
      </c>
      <c r="E6" s="20" t="s">
        <v>169</v>
      </c>
      <c r="F6" s="20" t="s">
        <v>169</v>
      </c>
      <c r="G6" s="20" t="s">
        <v>169</v>
      </c>
      <c r="I6" s="20" t="s">
        <v>170</v>
      </c>
      <c r="J6" s="20" t="s">
        <v>170</v>
      </c>
      <c r="K6" s="20" t="s">
        <v>170</v>
      </c>
      <c r="L6" s="20" t="s">
        <v>170</v>
      </c>
      <c r="M6" s="20" t="s">
        <v>170</v>
      </c>
      <c r="O6" s="20" t="s">
        <v>171</v>
      </c>
      <c r="P6" s="20" t="s">
        <v>171</v>
      </c>
      <c r="Q6" s="20" t="s">
        <v>171</v>
      </c>
      <c r="R6" s="20" t="s">
        <v>171</v>
      </c>
      <c r="S6" s="20" t="s">
        <v>171</v>
      </c>
    </row>
    <row r="7" spans="1:21" ht="24.75">
      <c r="A7" s="20" t="s">
        <v>172</v>
      </c>
      <c r="C7" s="20" t="s">
        <v>173</v>
      </c>
      <c r="E7" s="20" t="s">
        <v>123</v>
      </c>
      <c r="G7" s="20" t="s">
        <v>124</v>
      </c>
      <c r="I7" s="20" t="s">
        <v>174</v>
      </c>
      <c r="K7" s="20" t="s">
        <v>175</v>
      </c>
      <c r="M7" s="20" t="s">
        <v>176</v>
      </c>
      <c r="O7" s="20" t="s">
        <v>174</v>
      </c>
      <c r="Q7" s="20" t="s">
        <v>175</v>
      </c>
      <c r="S7" s="20" t="s">
        <v>176</v>
      </c>
    </row>
    <row r="8" spans="1:21">
      <c r="A8" s="1" t="s">
        <v>139</v>
      </c>
      <c r="C8" s="4" t="s">
        <v>290</v>
      </c>
      <c r="E8" s="4" t="s">
        <v>140</v>
      </c>
      <c r="F8" s="4"/>
      <c r="G8" s="6">
        <v>20.5</v>
      </c>
      <c r="H8" s="4"/>
      <c r="I8" s="6">
        <v>2379275328</v>
      </c>
      <c r="J8" s="4"/>
      <c r="K8" s="6">
        <v>0</v>
      </c>
      <c r="L8" s="4"/>
      <c r="M8" s="6">
        <v>2379275328</v>
      </c>
      <c r="N8" s="4"/>
      <c r="O8" s="6">
        <v>10043720394</v>
      </c>
      <c r="P8" s="4"/>
      <c r="Q8" s="6">
        <v>0</v>
      </c>
      <c r="R8" s="4"/>
      <c r="S8" s="6">
        <v>10043720394</v>
      </c>
      <c r="T8" s="4"/>
      <c r="U8" s="4"/>
    </row>
    <row r="9" spans="1:21">
      <c r="A9" s="1" t="s">
        <v>136</v>
      </c>
      <c r="C9" s="4" t="s">
        <v>290</v>
      </c>
      <c r="E9" s="4" t="s">
        <v>138</v>
      </c>
      <c r="F9" s="4"/>
      <c r="G9" s="6">
        <v>20.5</v>
      </c>
      <c r="H9" s="4"/>
      <c r="I9" s="6">
        <v>6706432505</v>
      </c>
      <c r="J9" s="4"/>
      <c r="K9" s="6">
        <v>0</v>
      </c>
      <c r="L9" s="4"/>
      <c r="M9" s="6">
        <v>6706432505</v>
      </c>
      <c r="N9" s="4"/>
      <c r="O9" s="6">
        <v>13118863491</v>
      </c>
      <c r="P9" s="4"/>
      <c r="Q9" s="6">
        <v>0</v>
      </c>
      <c r="R9" s="4"/>
      <c r="S9" s="6">
        <v>13118863491</v>
      </c>
      <c r="T9" s="4"/>
      <c r="U9" s="4"/>
    </row>
    <row r="10" spans="1:21">
      <c r="A10" s="1" t="s">
        <v>178</v>
      </c>
      <c r="C10" s="4" t="s">
        <v>290</v>
      </c>
      <c r="E10" s="4" t="s">
        <v>179</v>
      </c>
      <c r="F10" s="4"/>
      <c r="G10" s="6">
        <v>18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957373476</v>
      </c>
      <c r="P10" s="4"/>
      <c r="Q10" s="6">
        <v>0</v>
      </c>
      <c r="R10" s="4"/>
      <c r="S10" s="6">
        <v>957373476</v>
      </c>
      <c r="T10" s="4"/>
      <c r="U10" s="4"/>
    </row>
    <row r="11" spans="1:21">
      <c r="A11" s="1" t="s">
        <v>180</v>
      </c>
      <c r="C11" s="4" t="s">
        <v>290</v>
      </c>
      <c r="E11" s="4" t="s">
        <v>181</v>
      </c>
      <c r="F11" s="4"/>
      <c r="G11" s="6">
        <v>18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2503821076</v>
      </c>
      <c r="P11" s="4"/>
      <c r="Q11" s="6">
        <v>0</v>
      </c>
      <c r="R11" s="4"/>
      <c r="S11" s="6">
        <v>2503821076</v>
      </c>
      <c r="T11" s="4"/>
      <c r="U11" s="4"/>
    </row>
    <row r="12" spans="1:21">
      <c r="A12" s="1" t="s">
        <v>144</v>
      </c>
      <c r="C12" s="4" t="s">
        <v>290</v>
      </c>
      <c r="E12" s="4" t="s">
        <v>146</v>
      </c>
      <c r="F12" s="4"/>
      <c r="G12" s="6">
        <v>17</v>
      </c>
      <c r="H12" s="4"/>
      <c r="I12" s="6">
        <v>4562964148</v>
      </c>
      <c r="J12" s="4"/>
      <c r="K12" s="6">
        <v>0</v>
      </c>
      <c r="L12" s="4"/>
      <c r="M12" s="6">
        <v>4562964148</v>
      </c>
      <c r="N12" s="4"/>
      <c r="O12" s="6">
        <v>16926651904</v>
      </c>
      <c r="P12" s="4"/>
      <c r="Q12" s="6">
        <v>0</v>
      </c>
      <c r="R12" s="4"/>
      <c r="S12" s="6">
        <v>16926651904</v>
      </c>
      <c r="T12" s="4"/>
      <c r="U12" s="4"/>
    </row>
    <row r="13" spans="1:21">
      <c r="A13" s="1" t="s">
        <v>141</v>
      </c>
      <c r="C13" s="4" t="s">
        <v>290</v>
      </c>
      <c r="E13" s="4" t="s">
        <v>143</v>
      </c>
      <c r="F13" s="4"/>
      <c r="G13" s="6">
        <v>15</v>
      </c>
      <c r="H13" s="4"/>
      <c r="I13" s="6">
        <v>602548371</v>
      </c>
      <c r="J13" s="4"/>
      <c r="K13" s="6">
        <v>0</v>
      </c>
      <c r="L13" s="4"/>
      <c r="M13" s="6">
        <v>602548371</v>
      </c>
      <c r="N13" s="4"/>
      <c r="O13" s="6">
        <v>12758927155</v>
      </c>
      <c r="P13" s="4"/>
      <c r="Q13" s="6">
        <v>0</v>
      </c>
      <c r="R13" s="4"/>
      <c r="S13" s="6">
        <v>12758927155</v>
      </c>
      <c r="T13" s="4"/>
      <c r="U13" s="4"/>
    </row>
    <row r="14" spans="1:21">
      <c r="A14" s="1" t="s">
        <v>182</v>
      </c>
      <c r="C14" s="4" t="s">
        <v>290</v>
      </c>
      <c r="E14" s="4" t="s">
        <v>183</v>
      </c>
      <c r="F14" s="4"/>
      <c r="G14" s="6">
        <v>16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1388679000</v>
      </c>
      <c r="P14" s="4"/>
      <c r="Q14" s="6">
        <v>0</v>
      </c>
      <c r="R14" s="4"/>
      <c r="S14" s="6">
        <v>1388679000</v>
      </c>
      <c r="T14" s="4"/>
      <c r="U14" s="4"/>
    </row>
    <row r="15" spans="1:21">
      <c r="A15" s="1" t="s">
        <v>184</v>
      </c>
      <c r="C15" s="4" t="s">
        <v>290</v>
      </c>
      <c r="E15" s="4" t="s">
        <v>185</v>
      </c>
      <c r="F15" s="4"/>
      <c r="G15" s="6">
        <v>17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757259633</v>
      </c>
      <c r="P15" s="4"/>
      <c r="Q15" s="6">
        <v>0</v>
      </c>
      <c r="R15" s="4"/>
      <c r="S15" s="6">
        <v>757259633</v>
      </c>
      <c r="T15" s="4"/>
      <c r="U15" s="4"/>
    </row>
    <row r="16" spans="1:21">
      <c r="A16" s="1" t="s">
        <v>158</v>
      </c>
      <c r="C16" s="6">
        <v>1</v>
      </c>
      <c r="E16" s="4" t="s">
        <v>290</v>
      </c>
      <c r="F16" s="4"/>
      <c r="G16" s="6">
        <v>5</v>
      </c>
      <c r="H16" s="4"/>
      <c r="I16" s="6">
        <v>3494094</v>
      </c>
      <c r="J16" s="4"/>
      <c r="K16" s="6">
        <v>0</v>
      </c>
      <c r="L16" s="4"/>
      <c r="M16" s="6">
        <v>3494094</v>
      </c>
      <c r="N16" s="4"/>
      <c r="O16" s="6">
        <v>114049572</v>
      </c>
      <c r="P16" s="4"/>
      <c r="Q16" s="6">
        <v>0</v>
      </c>
      <c r="R16" s="4"/>
      <c r="S16" s="6">
        <v>114049572</v>
      </c>
      <c r="T16" s="4"/>
      <c r="U16" s="4"/>
    </row>
    <row r="17" spans="1:21">
      <c r="A17" s="1" t="s">
        <v>162</v>
      </c>
      <c r="C17" s="6">
        <v>17</v>
      </c>
      <c r="E17" s="4" t="s">
        <v>290</v>
      </c>
      <c r="F17" s="4"/>
      <c r="G17" s="6">
        <v>5</v>
      </c>
      <c r="H17" s="4"/>
      <c r="I17" s="6">
        <v>1789952</v>
      </c>
      <c r="J17" s="4"/>
      <c r="K17" s="6">
        <v>0</v>
      </c>
      <c r="L17" s="4"/>
      <c r="M17" s="6">
        <v>1789952</v>
      </c>
      <c r="N17" s="4"/>
      <c r="O17" s="6">
        <v>8079264613</v>
      </c>
      <c r="P17" s="4"/>
      <c r="Q17" s="6">
        <v>0</v>
      </c>
      <c r="R17" s="4"/>
      <c r="S17" s="6">
        <v>8079264613</v>
      </c>
      <c r="T17" s="4"/>
      <c r="U17" s="4"/>
    </row>
    <row r="18" spans="1:21">
      <c r="A18" s="1" t="s">
        <v>165</v>
      </c>
      <c r="C18" s="6">
        <v>1</v>
      </c>
      <c r="E18" s="4" t="s">
        <v>290</v>
      </c>
      <c r="F18" s="4"/>
      <c r="G18" s="6">
        <v>5</v>
      </c>
      <c r="H18" s="4"/>
      <c r="I18" s="6">
        <v>1858553865</v>
      </c>
      <c r="J18" s="4"/>
      <c r="K18" s="6">
        <v>0</v>
      </c>
      <c r="L18" s="4"/>
      <c r="M18" s="6">
        <v>1858553865</v>
      </c>
      <c r="N18" s="4"/>
      <c r="O18" s="6">
        <v>6732472338</v>
      </c>
      <c r="P18" s="4"/>
      <c r="Q18" s="6">
        <v>0</v>
      </c>
      <c r="R18" s="4"/>
      <c r="S18" s="6">
        <v>6732472338</v>
      </c>
      <c r="T18" s="4"/>
      <c r="U18" s="4"/>
    </row>
    <row r="19" spans="1:21" ht="24.75" thickBot="1">
      <c r="C19" s="4"/>
      <c r="E19" s="4"/>
      <c r="F19" s="4"/>
      <c r="G19" s="4"/>
      <c r="H19" s="4"/>
      <c r="I19" s="7">
        <f>SUM(I8:I18)</f>
        <v>16115058263</v>
      </c>
      <c r="J19" s="4"/>
      <c r="K19" s="7">
        <f>SUM(K8:K18)</f>
        <v>0</v>
      </c>
      <c r="L19" s="4"/>
      <c r="M19" s="7">
        <f>SUM(M8:M18)</f>
        <v>16115058263</v>
      </c>
      <c r="N19" s="4"/>
      <c r="O19" s="7">
        <f>SUM(O8:O18)</f>
        <v>73381082652</v>
      </c>
      <c r="P19" s="4"/>
      <c r="Q19" s="7">
        <f>SUM(Q8:Q18)</f>
        <v>0</v>
      </c>
      <c r="R19" s="4"/>
      <c r="S19" s="7">
        <f>SUM(S8:S18)</f>
        <v>73381082652</v>
      </c>
      <c r="T19" s="4"/>
      <c r="U19" s="4"/>
    </row>
    <row r="20" spans="1:21" ht="24.75" thickTop="1"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6"/>
      <c r="Q20" s="6"/>
      <c r="R20" s="6"/>
      <c r="S20" s="6"/>
      <c r="T20" s="4"/>
      <c r="U20" s="4"/>
    </row>
    <row r="21" spans="1:21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3" spans="1:21">
      <c r="M23" s="3"/>
      <c r="N23" s="3"/>
      <c r="O23" s="3"/>
      <c r="P23" s="3"/>
      <c r="Q23" s="3"/>
      <c r="R23" s="3"/>
      <c r="S2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9" sqref="G9"/>
    </sheetView>
  </sheetViews>
  <sheetFormatPr defaultRowHeight="24"/>
  <cols>
    <col min="1" max="1" width="31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168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172</v>
      </c>
      <c r="C6" s="20" t="s">
        <v>155</v>
      </c>
      <c r="E6" s="20" t="s">
        <v>277</v>
      </c>
      <c r="G6" s="20" t="s">
        <v>13</v>
      </c>
    </row>
    <row r="7" spans="1:7">
      <c r="A7" s="1" t="s">
        <v>286</v>
      </c>
      <c r="C7" s="6">
        <v>3371441012602</v>
      </c>
      <c r="D7" s="4"/>
      <c r="E7" s="8">
        <f>C7/$C$10</f>
        <v>0.99387421052872771</v>
      </c>
      <c r="F7" s="4"/>
      <c r="G7" s="8">
        <v>7.6146167148829186E-2</v>
      </c>
    </row>
    <row r="8" spans="1:7">
      <c r="A8" s="1" t="s">
        <v>287</v>
      </c>
      <c r="C8" s="6">
        <v>18916194048</v>
      </c>
      <c r="D8" s="4"/>
      <c r="E8" s="8">
        <f t="shared" ref="E8:E9" si="0">C8/$C$10</f>
        <v>5.5763447604128685E-3</v>
      </c>
      <c r="F8" s="4"/>
      <c r="G8" s="8">
        <v>4.2723442836896375E-4</v>
      </c>
    </row>
    <row r="9" spans="1:7">
      <c r="A9" s="1" t="s">
        <v>288</v>
      </c>
      <c r="C9" s="6">
        <v>1863837911</v>
      </c>
      <c r="D9" s="4"/>
      <c r="E9" s="8">
        <f t="shared" si="0"/>
        <v>5.4944471085940276E-4</v>
      </c>
      <c r="F9" s="4"/>
      <c r="G9" s="8">
        <v>4.2095979902610507E-5</v>
      </c>
    </row>
    <row r="10" spans="1:7" ht="24.75" thickBot="1">
      <c r="C10" s="7">
        <f>SUM(C7:C9)</f>
        <v>3392221044561</v>
      </c>
      <c r="D10" s="4"/>
      <c r="E10" s="9">
        <f>SUM(E7:E9)</f>
        <v>1</v>
      </c>
      <c r="F10" s="4"/>
      <c r="G10" s="9">
        <f>SUM(G7:G9)</f>
        <v>7.6615497557100759E-2</v>
      </c>
    </row>
    <row r="11" spans="1:7" ht="24.75" thickTop="1">
      <c r="C11" s="4"/>
      <c r="D11" s="4"/>
      <c r="E11" s="4"/>
      <c r="F11" s="4"/>
      <c r="G11" s="4"/>
    </row>
    <row r="12" spans="1:7">
      <c r="C12" s="4"/>
      <c r="D12" s="4"/>
      <c r="E12" s="4"/>
      <c r="F12" s="4"/>
      <c r="G12" s="4"/>
    </row>
    <row r="13" spans="1:7">
      <c r="C13" s="4"/>
      <c r="D13" s="4"/>
      <c r="E13" s="4"/>
      <c r="F13" s="4"/>
      <c r="G13" s="4"/>
    </row>
    <row r="14" spans="1:7">
      <c r="C14" s="4"/>
      <c r="D14" s="4"/>
      <c r="E14" s="4"/>
      <c r="F14" s="4"/>
      <c r="G14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4"/>
  <sheetViews>
    <sheetView rightToLeft="1" workbookViewId="0">
      <selection activeCell="O83" sqref="O81:O83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3</v>
      </c>
      <c r="C6" s="20" t="s">
        <v>186</v>
      </c>
      <c r="D6" s="20" t="s">
        <v>186</v>
      </c>
      <c r="E6" s="20" t="s">
        <v>186</v>
      </c>
      <c r="F6" s="20" t="s">
        <v>186</v>
      </c>
      <c r="G6" s="20" t="s">
        <v>186</v>
      </c>
      <c r="I6" s="20" t="s">
        <v>170</v>
      </c>
      <c r="J6" s="20" t="s">
        <v>170</v>
      </c>
      <c r="K6" s="20" t="s">
        <v>170</v>
      </c>
      <c r="L6" s="20" t="s">
        <v>170</v>
      </c>
      <c r="M6" s="20" t="s">
        <v>170</v>
      </c>
      <c r="O6" s="20" t="s">
        <v>171</v>
      </c>
      <c r="P6" s="20" t="s">
        <v>171</v>
      </c>
      <c r="Q6" s="20" t="s">
        <v>171</v>
      </c>
      <c r="R6" s="20" t="s">
        <v>171</v>
      </c>
      <c r="S6" s="20" t="s">
        <v>171</v>
      </c>
    </row>
    <row r="7" spans="1:19" ht="24.75">
      <c r="A7" s="20" t="s">
        <v>3</v>
      </c>
      <c r="C7" s="20" t="s">
        <v>187</v>
      </c>
      <c r="E7" s="20" t="s">
        <v>188</v>
      </c>
      <c r="G7" s="20" t="s">
        <v>189</v>
      </c>
      <c r="I7" s="20" t="s">
        <v>190</v>
      </c>
      <c r="K7" s="20" t="s">
        <v>175</v>
      </c>
      <c r="M7" s="20" t="s">
        <v>191</v>
      </c>
      <c r="O7" s="20" t="s">
        <v>190</v>
      </c>
      <c r="Q7" s="20" t="s">
        <v>175</v>
      </c>
      <c r="S7" s="20" t="s">
        <v>191</v>
      </c>
    </row>
    <row r="8" spans="1:19">
      <c r="A8" s="1" t="s">
        <v>104</v>
      </c>
      <c r="C8" s="4" t="s">
        <v>192</v>
      </c>
      <c r="D8" s="4"/>
      <c r="E8" s="6">
        <v>2747631</v>
      </c>
      <c r="F8" s="4"/>
      <c r="G8" s="6">
        <v>3050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8380274550</v>
      </c>
      <c r="P8" s="4"/>
      <c r="Q8" s="6">
        <v>0</v>
      </c>
      <c r="R8" s="4"/>
      <c r="S8" s="6">
        <v>8380274550</v>
      </c>
    </row>
    <row r="9" spans="1:19">
      <c r="A9" s="1" t="s">
        <v>89</v>
      </c>
      <c r="C9" s="4" t="s">
        <v>193</v>
      </c>
      <c r="D9" s="4"/>
      <c r="E9" s="6">
        <v>132997404</v>
      </c>
      <c r="F9" s="4"/>
      <c r="G9" s="6">
        <v>550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73148572200</v>
      </c>
      <c r="P9" s="4"/>
      <c r="Q9" s="6">
        <v>0</v>
      </c>
      <c r="R9" s="4"/>
      <c r="S9" s="6">
        <v>73148572200</v>
      </c>
    </row>
    <row r="10" spans="1:19">
      <c r="A10" s="1" t="s">
        <v>105</v>
      </c>
      <c r="C10" s="4" t="s">
        <v>194</v>
      </c>
      <c r="D10" s="4"/>
      <c r="E10" s="6">
        <v>906275</v>
      </c>
      <c r="F10" s="4"/>
      <c r="G10" s="6">
        <v>1000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906275000</v>
      </c>
      <c r="P10" s="4"/>
      <c r="Q10" s="6">
        <v>0</v>
      </c>
      <c r="R10" s="4"/>
      <c r="S10" s="6">
        <v>906275000</v>
      </c>
    </row>
    <row r="11" spans="1:19">
      <c r="A11" s="1" t="s">
        <v>40</v>
      </c>
      <c r="C11" s="4" t="s">
        <v>192</v>
      </c>
      <c r="D11" s="4"/>
      <c r="E11" s="6">
        <v>37529309</v>
      </c>
      <c r="F11" s="4"/>
      <c r="G11" s="6">
        <v>500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18764654500</v>
      </c>
      <c r="P11" s="4"/>
      <c r="Q11" s="6">
        <v>0</v>
      </c>
      <c r="R11" s="4"/>
      <c r="S11" s="6">
        <v>18764654500</v>
      </c>
    </row>
    <row r="12" spans="1:19">
      <c r="A12" s="1" t="s">
        <v>95</v>
      </c>
      <c r="C12" s="4" t="s">
        <v>195</v>
      </c>
      <c r="D12" s="4"/>
      <c r="E12" s="6">
        <v>33400000</v>
      </c>
      <c r="F12" s="4"/>
      <c r="G12" s="6">
        <v>11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367400000</v>
      </c>
      <c r="P12" s="4"/>
      <c r="Q12" s="6">
        <v>0</v>
      </c>
      <c r="R12" s="4"/>
      <c r="S12" s="6">
        <v>367400000</v>
      </c>
    </row>
    <row r="13" spans="1:19">
      <c r="A13" s="1" t="s">
        <v>68</v>
      </c>
      <c r="C13" s="4" t="s">
        <v>196</v>
      </c>
      <c r="D13" s="4"/>
      <c r="E13" s="6">
        <v>17639506</v>
      </c>
      <c r="F13" s="4"/>
      <c r="G13" s="6">
        <v>200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3527901200</v>
      </c>
      <c r="P13" s="4"/>
      <c r="Q13" s="6">
        <v>0</v>
      </c>
      <c r="R13" s="4"/>
      <c r="S13" s="6">
        <v>3527901200</v>
      </c>
    </row>
    <row r="14" spans="1:19">
      <c r="A14" s="1" t="s">
        <v>19</v>
      </c>
      <c r="C14" s="4" t="s">
        <v>197</v>
      </c>
      <c r="D14" s="4"/>
      <c r="E14" s="6">
        <v>57488518</v>
      </c>
      <c r="F14" s="4"/>
      <c r="G14" s="6">
        <v>45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2586983310</v>
      </c>
      <c r="P14" s="4"/>
      <c r="Q14" s="6">
        <v>0</v>
      </c>
      <c r="R14" s="4"/>
      <c r="S14" s="6">
        <v>2586983310</v>
      </c>
    </row>
    <row r="15" spans="1:19">
      <c r="A15" s="1" t="s">
        <v>20</v>
      </c>
      <c r="C15" s="4" t="s">
        <v>198</v>
      </c>
      <c r="D15" s="4"/>
      <c r="E15" s="6">
        <v>28681867</v>
      </c>
      <c r="F15" s="4"/>
      <c r="G15" s="6">
        <v>125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3585233375</v>
      </c>
      <c r="P15" s="4"/>
      <c r="Q15" s="6">
        <v>0</v>
      </c>
      <c r="R15" s="4"/>
      <c r="S15" s="6">
        <v>3585233375</v>
      </c>
    </row>
    <row r="16" spans="1:19">
      <c r="A16" s="1" t="s">
        <v>66</v>
      </c>
      <c r="C16" s="4" t="s">
        <v>198</v>
      </c>
      <c r="D16" s="4"/>
      <c r="E16" s="6">
        <v>106414835</v>
      </c>
      <c r="F16" s="4"/>
      <c r="G16" s="6">
        <v>180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19154670300</v>
      </c>
      <c r="P16" s="4"/>
      <c r="Q16" s="6">
        <v>1100558849</v>
      </c>
      <c r="R16" s="4"/>
      <c r="S16" s="6">
        <v>18054111451</v>
      </c>
    </row>
    <row r="17" spans="1:19">
      <c r="A17" s="1" t="s">
        <v>69</v>
      </c>
      <c r="C17" s="4" t="s">
        <v>197</v>
      </c>
      <c r="D17" s="4"/>
      <c r="E17" s="6">
        <v>51003472</v>
      </c>
      <c r="F17" s="4"/>
      <c r="G17" s="6">
        <v>2350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119858159200</v>
      </c>
      <c r="P17" s="4"/>
      <c r="Q17" s="6">
        <v>0</v>
      </c>
      <c r="R17" s="4"/>
      <c r="S17" s="6">
        <v>119858159200</v>
      </c>
    </row>
    <row r="18" spans="1:19">
      <c r="A18" s="1" t="s">
        <v>70</v>
      </c>
      <c r="C18" s="4" t="s">
        <v>199</v>
      </c>
      <c r="D18" s="4"/>
      <c r="E18" s="6">
        <v>97551238</v>
      </c>
      <c r="F18" s="4"/>
      <c r="G18" s="6">
        <v>2350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229245409300</v>
      </c>
      <c r="P18" s="4"/>
      <c r="Q18" s="6">
        <v>0</v>
      </c>
      <c r="R18" s="4"/>
      <c r="S18" s="6">
        <v>229245409300</v>
      </c>
    </row>
    <row r="19" spans="1:19">
      <c r="A19" s="1" t="s">
        <v>99</v>
      </c>
      <c r="C19" s="4" t="s">
        <v>197</v>
      </c>
      <c r="D19" s="4"/>
      <c r="E19" s="6">
        <v>147320977</v>
      </c>
      <c r="F19" s="4"/>
      <c r="G19" s="6">
        <v>480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70714068960</v>
      </c>
      <c r="P19" s="4"/>
      <c r="Q19" s="6">
        <v>0</v>
      </c>
      <c r="R19" s="4"/>
      <c r="S19" s="6">
        <v>70714068960</v>
      </c>
    </row>
    <row r="20" spans="1:19">
      <c r="A20" s="1" t="s">
        <v>41</v>
      </c>
      <c r="C20" s="4" t="s">
        <v>200</v>
      </c>
      <c r="D20" s="4"/>
      <c r="E20" s="6">
        <v>28919330</v>
      </c>
      <c r="F20" s="4"/>
      <c r="G20" s="6">
        <v>360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10410958800</v>
      </c>
      <c r="P20" s="4"/>
      <c r="Q20" s="6">
        <v>0</v>
      </c>
      <c r="R20" s="4"/>
      <c r="S20" s="6">
        <v>10410958800</v>
      </c>
    </row>
    <row r="21" spans="1:19">
      <c r="A21" s="1" t="s">
        <v>47</v>
      </c>
      <c r="C21" s="4" t="s">
        <v>201</v>
      </c>
      <c r="D21" s="4"/>
      <c r="E21" s="6">
        <v>39487605</v>
      </c>
      <c r="F21" s="4"/>
      <c r="G21" s="6">
        <v>400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15795042000</v>
      </c>
      <c r="P21" s="4"/>
      <c r="Q21" s="6">
        <v>0</v>
      </c>
      <c r="R21" s="4"/>
      <c r="S21" s="6">
        <v>15795042000</v>
      </c>
    </row>
    <row r="22" spans="1:19">
      <c r="A22" s="1" t="s">
        <v>37</v>
      </c>
      <c r="C22" s="4" t="s">
        <v>201</v>
      </c>
      <c r="D22" s="4"/>
      <c r="E22" s="6">
        <v>31619307</v>
      </c>
      <c r="F22" s="4"/>
      <c r="G22" s="6">
        <v>4500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142286881500</v>
      </c>
      <c r="P22" s="4"/>
      <c r="Q22" s="6">
        <v>0</v>
      </c>
      <c r="R22" s="4"/>
      <c r="S22" s="6">
        <v>142286881500</v>
      </c>
    </row>
    <row r="23" spans="1:19">
      <c r="A23" s="1" t="s">
        <v>53</v>
      </c>
      <c r="C23" s="4" t="s">
        <v>202</v>
      </c>
      <c r="D23" s="4"/>
      <c r="E23" s="6">
        <v>4719543</v>
      </c>
      <c r="F23" s="4"/>
      <c r="G23" s="6">
        <v>6452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30450491436</v>
      </c>
      <c r="P23" s="4"/>
      <c r="Q23" s="6">
        <v>613097143</v>
      </c>
      <c r="R23" s="4"/>
      <c r="S23" s="6">
        <v>29837394293</v>
      </c>
    </row>
    <row r="24" spans="1:19">
      <c r="A24" s="1" t="s">
        <v>106</v>
      </c>
      <c r="C24" s="4" t="s">
        <v>203</v>
      </c>
      <c r="D24" s="4"/>
      <c r="E24" s="6">
        <v>3110358</v>
      </c>
      <c r="F24" s="4"/>
      <c r="G24" s="6">
        <v>3135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9750972330</v>
      </c>
      <c r="P24" s="4"/>
      <c r="Q24" s="6">
        <v>0</v>
      </c>
      <c r="R24" s="4"/>
      <c r="S24" s="6">
        <v>9750972330</v>
      </c>
    </row>
    <row r="25" spans="1:19">
      <c r="A25" s="1" t="s">
        <v>77</v>
      </c>
      <c r="C25" s="4" t="s">
        <v>204</v>
      </c>
      <c r="D25" s="4"/>
      <c r="E25" s="6">
        <v>11495373</v>
      </c>
      <c r="F25" s="4"/>
      <c r="G25" s="6">
        <v>5000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57476865000</v>
      </c>
      <c r="P25" s="4"/>
      <c r="Q25" s="6">
        <v>0</v>
      </c>
      <c r="R25" s="4"/>
      <c r="S25" s="6">
        <v>57476865000</v>
      </c>
    </row>
    <row r="26" spans="1:19">
      <c r="A26" s="1" t="s">
        <v>87</v>
      </c>
      <c r="C26" s="4" t="s">
        <v>205</v>
      </c>
      <c r="D26" s="4"/>
      <c r="E26" s="6">
        <v>12851719</v>
      </c>
      <c r="F26" s="4"/>
      <c r="G26" s="6">
        <v>176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2261902544</v>
      </c>
      <c r="P26" s="4"/>
      <c r="Q26" s="6">
        <v>0</v>
      </c>
      <c r="R26" s="4"/>
      <c r="S26" s="6">
        <v>2261902544</v>
      </c>
    </row>
    <row r="27" spans="1:19">
      <c r="A27" s="1" t="s">
        <v>75</v>
      </c>
      <c r="C27" s="4" t="s">
        <v>206</v>
      </c>
      <c r="D27" s="4"/>
      <c r="E27" s="6">
        <v>3231469</v>
      </c>
      <c r="F27" s="4"/>
      <c r="G27" s="6">
        <v>5400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17449932600</v>
      </c>
      <c r="P27" s="4"/>
      <c r="Q27" s="6">
        <v>0</v>
      </c>
      <c r="R27" s="4"/>
      <c r="S27" s="6">
        <v>17449932600</v>
      </c>
    </row>
    <row r="28" spans="1:19">
      <c r="A28" s="1" t="s">
        <v>73</v>
      </c>
      <c r="C28" s="4" t="s">
        <v>207</v>
      </c>
      <c r="D28" s="4"/>
      <c r="E28" s="6">
        <v>6601911</v>
      </c>
      <c r="F28" s="4"/>
      <c r="G28" s="6">
        <v>4200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27728026200</v>
      </c>
      <c r="P28" s="4"/>
      <c r="Q28" s="6">
        <v>0</v>
      </c>
      <c r="R28" s="4"/>
      <c r="S28" s="6">
        <v>27728026200</v>
      </c>
    </row>
    <row r="29" spans="1:19">
      <c r="A29" s="1" t="s">
        <v>25</v>
      </c>
      <c r="C29" s="4" t="s">
        <v>208</v>
      </c>
      <c r="D29" s="4"/>
      <c r="E29" s="6">
        <v>18843402</v>
      </c>
      <c r="F29" s="4"/>
      <c r="G29" s="6">
        <v>2270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42774522540</v>
      </c>
      <c r="P29" s="4"/>
      <c r="Q29" s="6">
        <v>0</v>
      </c>
      <c r="R29" s="4"/>
      <c r="S29" s="6">
        <v>42774522540</v>
      </c>
    </row>
    <row r="30" spans="1:19">
      <c r="A30" s="1" t="s">
        <v>23</v>
      </c>
      <c r="C30" s="4" t="s">
        <v>209</v>
      </c>
      <c r="D30" s="4"/>
      <c r="E30" s="6">
        <v>156527115</v>
      </c>
      <c r="F30" s="4"/>
      <c r="G30" s="6">
        <v>900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140874403500</v>
      </c>
      <c r="P30" s="4"/>
      <c r="Q30" s="6">
        <v>0</v>
      </c>
      <c r="R30" s="4"/>
      <c r="S30" s="6">
        <v>140874403500</v>
      </c>
    </row>
    <row r="31" spans="1:19">
      <c r="A31" s="1" t="s">
        <v>97</v>
      </c>
      <c r="C31" s="4" t="s">
        <v>210</v>
      </c>
      <c r="D31" s="4"/>
      <c r="E31" s="6">
        <v>63703127</v>
      </c>
      <c r="F31" s="4"/>
      <c r="G31" s="6">
        <v>890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56695783030</v>
      </c>
      <c r="P31" s="4"/>
      <c r="Q31" s="6">
        <v>0</v>
      </c>
      <c r="R31" s="4"/>
      <c r="S31" s="6">
        <v>56695783030</v>
      </c>
    </row>
    <row r="32" spans="1:19">
      <c r="A32" s="1" t="s">
        <v>90</v>
      </c>
      <c r="C32" s="4" t="s">
        <v>198</v>
      </c>
      <c r="D32" s="4"/>
      <c r="E32" s="6">
        <v>457928837</v>
      </c>
      <c r="F32" s="4"/>
      <c r="G32" s="6">
        <v>500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228964418500</v>
      </c>
      <c r="P32" s="4"/>
      <c r="Q32" s="6">
        <v>0</v>
      </c>
      <c r="R32" s="4"/>
      <c r="S32" s="6">
        <v>228964418500</v>
      </c>
    </row>
    <row r="33" spans="1:19">
      <c r="A33" s="1" t="s">
        <v>88</v>
      </c>
      <c r="C33" s="4" t="s">
        <v>211</v>
      </c>
      <c r="D33" s="4"/>
      <c r="E33" s="6">
        <v>350499418</v>
      </c>
      <c r="F33" s="4"/>
      <c r="G33" s="6">
        <v>250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87624854500</v>
      </c>
      <c r="P33" s="4"/>
      <c r="Q33" s="6">
        <v>0</v>
      </c>
      <c r="R33" s="4"/>
      <c r="S33" s="6">
        <v>87624854500</v>
      </c>
    </row>
    <row r="34" spans="1:19">
      <c r="A34" s="1" t="s">
        <v>36</v>
      </c>
      <c r="C34" s="4" t="s">
        <v>203</v>
      </c>
      <c r="D34" s="4"/>
      <c r="E34" s="6">
        <v>3920102</v>
      </c>
      <c r="F34" s="4"/>
      <c r="G34" s="6">
        <v>6300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24696642600</v>
      </c>
      <c r="P34" s="4"/>
      <c r="Q34" s="6">
        <v>0</v>
      </c>
      <c r="R34" s="4"/>
      <c r="S34" s="6">
        <v>24696642600</v>
      </c>
    </row>
    <row r="35" spans="1:19">
      <c r="A35" s="1" t="s">
        <v>34</v>
      </c>
      <c r="C35" s="4" t="s">
        <v>212</v>
      </c>
      <c r="D35" s="4"/>
      <c r="E35" s="6">
        <v>8846922</v>
      </c>
      <c r="F35" s="4"/>
      <c r="G35" s="6">
        <v>4200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37157072400</v>
      </c>
      <c r="P35" s="4"/>
      <c r="Q35" s="6">
        <v>0</v>
      </c>
      <c r="R35" s="4"/>
      <c r="S35" s="6">
        <v>37157072400</v>
      </c>
    </row>
    <row r="36" spans="1:19">
      <c r="A36" s="1" t="s">
        <v>71</v>
      </c>
      <c r="C36" s="4" t="s">
        <v>213</v>
      </c>
      <c r="D36" s="4"/>
      <c r="E36" s="6">
        <v>3591684</v>
      </c>
      <c r="F36" s="4"/>
      <c r="G36" s="6">
        <v>2400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8620041600</v>
      </c>
      <c r="P36" s="4"/>
      <c r="Q36" s="6">
        <v>0</v>
      </c>
      <c r="R36" s="4"/>
      <c r="S36" s="6">
        <v>8620041600</v>
      </c>
    </row>
    <row r="37" spans="1:19">
      <c r="A37" s="1" t="s">
        <v>82</v>
      </c>
      <c r="C37" s="4" t="s">
        <v>214</v>
      </c>
      <c r="D37" s="4"/>
      <c r="E37" s="6">
        <v>54599508</v>
      </c>
      <c r="F37" s="4"/>
      <c r="G37" s="6">
        <v>150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8189926200</v>
      </c>
      <c r="P37" s="4"/>
      <c r="Q37" s="6">
        <v>622019711</v>
      </c>
      <c r="R37" s="4"/>
      <c r="S37" s="6">
        <v>7567906489</v>
      </c>
    </row>
    <row r="38" spans="1:19">
      <c r="A38" s="1" t="s">
        <v>215</v>
      </c>
      <c r="C38" s="4" t="s">
        <v>216</v>
      </c>
      <c r="D38" s="4"/>
      <c r="E38" s="6">
        <v>67359</v>
      </c>
      <c r="F38" s="4"/>
      <c r="G38" s="6">
        <v>5000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336795000</v>
      </c>
      <c r="P38" s="4"/>
      <c r="Q38" s="6">
        <v>0</v>
      </c>
      <c r="R38" s="4"/>
      <c r="S38" s="6">
        <v>336795000</v>
      </c>
    </row>
    <row r="39" spans="1:19">
      <c r="A39" s="1" t="s">
        <v>16</v>
      </c>
      <c r="C39" s="4" t="s">
        <v>217</v>
      </c>
      <c r="D39" s="4"/>
      <c r="E39" s="6">
        <v>175460623</v>
      </c>
      <c r="F39" s="4"/>
      <c r="G39" s="6">
        <v>58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10176716134</v>
      </c>
      <c r="P39" s="4"/>
      <c r="Q39" s="6">
        <v>0</v>
      </c>
      <c r="R39" s="4"/>
      <c r="S39" s="6">
        <v>10176716134</v>
      </c>
    </row>
    <row r="40" spans="1:19">
      <c r="A40" s="1" t="s">
        <v>218</v>
      </c>
      <c r="C40" s="4" t="s">
        <v>217</v>
      </c>
      <c r="D40" s="4"/>
      <c r="E40" s="6">
        <v>39731244</v>
      </c>
      <c r="F40" s="4"/>
      <c r="G40" s="6">
        <v>3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119193732</v>
      </c>
      <c r="P40" s="4"/>
      <c r="Q40" s="6">
        <v>0</v>
      </c>
      <c r="R40" s="4"/>
      <c r="S40" s="6">
        <v>119193732</v>
      </c>
    </row>
    <row r="41" spans="1:19">
      <c r="A41" s="1" t="s">
        <v>51</v>
      </c>
      <c r="C41" s="4" t="s">
        <v>219</v>
      </c>
      <c r="D41" s="4"/>
      <c r="E41" s="6">
        <v>72316982</v>
      </c>
      <c r="F41" s="4"/>
      <c r="G41" s="6">
        <v>70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5062188740</v>
      </c>
      <c r="P41" s="4"/>
      <c r="Q41" s="6">
        <v>0</v>
      </c>
      <c r="R41" s="4"/>
      <c r="S41" s="6">
        <v>5062188740</v>
      </c>
    </row>
    <row r="42" spans="1:19">
      <c r="A42" s="1" t="s">
        <v>28</v>
      </c>
      <c r="C42" s="4" t="s">
        <v>220</v>
      </c>
      <c r="D42" s="4"/>
      <c r="E42" s="6">
        <v>1348241</v>
      </c>
      <c r="F42" s="4"/>
      <c r="G42" s="6">
        <v>10400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14021706400</v>
      </c>
      <c r="P42" s="4"/>
      <c r="Q42" s="6">
        <v>0</v>
      </c>
      <c r="R42" s="4"/>
      <c r="S42" s="6">
        <v>14021706400</v>
      </c>
    </row>
    <row r="43" spans="1:19">
      <c r="A43" s="1" t="s">
        <v>33</v>
      </c>
      <c r="C43" s="4" t="s">
        <v>220</v>
      </c>
      <c r="D43" s="4"/>
      <c r="E43" s="6">
        <v>799790</v>
      </c>
      <c r="F43" s="4"/>
      <c r="G43" s="6">
        <v>11000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8797690000</v>
      </c>
      <c r="P43" s="4"/>
      <c r="Q43" s="6">
        <v>0</v>
      </c>
      <c r="R43" s="4"/>
      <c r="S43" s="6">
        <v>8797690000</v>
      </c>
    </row>
    <row r="44" spans="1:19">
      <c r="A44" s="1" t="s">
        <v>83</v>
      </c>
      <c r="C44" s="4" t="s">
        <v>221</v>
      </c>
      <c r="D44" s="4"/>
      <c r="E44" s="6">
        <v>1159359</v>
      </c>
      <c r="F44" s="4"/>
      <c r="G44" s="6">
        <v>8300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9622679700</v>
      </c>
      <c r="P44" s="4"/>
      <c r="Q44" s="6">
        <v>0</v>
      </c>
      <c r="R44" s="4"/>
      <c r="S44" s="6">
        <v>9622679700</v>
      </c>
    </row>
    <row r="45" spans="1:19">
      <c r="A45" s="1" t="s">
        <v>24</v>
      </c>
      <c r="C45" s="4" t="s">
        <v>211</v>
      </c>
      <c r="D45" s="4"/>
      <c r="E45" s="6">
        <v>20400000</v>
      </c>
      <c r="F45" s="4"/>
      <c r="G45" s="6">
        <v>2000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40800000000</v>
      </c>
      <c r="P45" s="4"/>
      <c r="Q45" s="6">
        <v>0</v>
      </c>
      <c r="R45" s="4"/>
      <c r="S45" s="6">
        <v>40800000000</v>
      </c>
    </row>
    <row r="46" spans="1:19">
      <c r="A46" s="1" t="s">
        <v>102</v>
      </c>
      <c r="C46" s="4" t="s">
        <v>211</v>
      </c>
      <c r="D46" s="4"/>
      <c r="E46" s="6">
        <v>2208762</v>
      </c>
      <c r="F46" s="4"/>
      <c r="G46" s="6">
        <v>5000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11043810000</v>
      </c>
      <c r="P46" s="4"/>
      <c r="Q46" s="6">
        <v>0</v>
      </c>
      <c r="R46" s="4"/>
      <c r="S46" s="6">
        <v>11043810000</v>
      </c>
    </row>
    <row r="47" spans="1:19">
      <c r="A47" s="1" t="s">
        <v>101</v>
      </c>
      <c r="C47" s="4" t="s">
        <v>222</v>
      </c>
      <c r="D47" s="4"/>
      <c r="E47" s="6">
        <v>17320000</v>
      </c>
      <c r="F47" s="4"/>
      <c r="G47" s="6">
        <v>11120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192598400000</v>
      </c>
      <c r="P47" s="4"/>
      <c r="Q47" s="6">
        <v>0</v>
      </c>
      <c r="R47" s="4"/>
      <c r="S47" s="6">
        <v>192598400000</v>
      </c>
    </row>
    <row r="48" spans="1:19">
      <c r="A48" s="1" t="s">
        <v>80</v>
      </c>
      <c r="C48" s="4" t="s">
        <v>223</v>
      </c>
      <c r="D48" s="4"/>
      <c r="E48" s="6">
        <v>8716106</v>
      </c>
      <c r="F48" s="4"/>
      <c r="G48" s="6">
        <v>449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3913531594</v>
      </c>
      <c r="P48" s="4"/>
      <c r="Q48" s="6">
        <v>0</v>
      </c>
      <c r="R48" s="4"/>
      <c r="S48" s="6">
        <v>3913531594</v>
      </c>
    </row>
    <row r="49" spans="1:19">
      <c r="A49" s="1" t="s">
        <v>62</v>
      </c>
      <c r="C49" s="4" t="s">
        <v>224</v>
      </c>
      <c r="D49" s="4"/>
      <c r="E49" s="6">
        <v>5320000</v>
      </c>
      <c r="F49" s="4"/>
      <c r="G49" s="6">
        <v>3860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20535200000</v>
      </c>
      <c r="P49" s="4"/>
      <c r="Q49" s="6">
        <v>0</v>
      </c>
      <c r="R49" s="4"/>
      <c r="S49" s="6">
        <v>20535200000</v>
      </c>
    </row>
    <row r="50" spans="1:19">
      <c r="A50" s="1" t="s">
        <v>103</v>
      </c>
      <c r="C50" s="4" t="s">
        <v>201</v>
      </c>
      <c r="D50" s="4"/>
      <c r="E50" s="6">
        <v>56056136</v>
      </c>
      <c r="F50" s="4"/>
      <c r="G50" s="6">
        <v>600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33633681600</v>
      </c>
      <c r="P50" s="4"/>
      <c r="Q50" s="6">
        <v>0</v>
      </c>
      <c r="R50" s="4"/>
      <c r="S50" s="6">
        <v>33633681600</v>
      </c>
    </row>
    <row r="51" spans="1:19">
      <c r="A51" s="1" t="s">
        <v>79</v>
      </c>
      <c r="C51" s="4" t="s">
        <v>181</v>
      </c>
      <c r="D51" s="4"/>
      <c r="E51" s="6">
        <v>45861974</v>
      </c>
      <c r="F51" s="4"/>
      <c r="G51" s="6">
        <v>2640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121075611360</v>
      </c>
      <c r="P51" s="4"/>
      <c r="Q51" s="6">
        <v>0</v>
      </c>
      <c r="R51" s="4"/>
      <c r="S51" s="6">
        <v>121075611360</v>
      </c>
    </row>
    <row r="52" spans="1:19">
      <c r="A52" s="1" t="s">
        <v>55</v>
      </c>
      <c r="C52" s="4" t="s">
        <v>198</v>
      </c>
      <c r="D52" s="4"/>
      <c r="E52" s="6">
        <v>21644108</v>
      </c>
      <c r="F52" s="4"/>
      <c r="G52" s="6">
        <v>2211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47855122788</v>
      </c>
      <c r="P52" s="4"/>
      <c r="Q52" s="6">
        <v>2749584202</v>
      </c>
      <c r="R52" s="4"/>
      <c r="S52" s="6">
        <v>45105538586</v>
      </c>
    </row>
    <row r="53" spans="1:19">
      <c r="A53" s="1" t="s">
        <v>93</v>
      </c>
      <c r="C53" s="4" t="s">
        <v>225</v>
      </c>
      <c r="D53" s="4"/>
      <c r="E53" s="6">
        <v>17807538</v>
      </c>
      <c r="F53" s="4"/>
      <c r="G53" s="6">
        <v>1500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26711307000</v>
      </c>
      <c r="P53" s="4"/>
      <c r="Q53" s="6">
        <v>677589897</v>
      </c>
      <c r="R53" s="4"/>
      <c r="S53" s="6">
        <v>26033717103</v>
      </c>
    </row>
    <row r="54" spans="1:19">
      <c r="A54" s="1" t="s">
        <v>91</v>
      </c>
      <c r="C54" s="4" t="s">
        <v>217</v>
      </c>
      <c r="D54" s="4"/>
      <c r="E54" s="6">
        <v>24900000</v>
      </c>
      <c r="F54" s="4"/>
      <c r="G54" s="6">
        <v>690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17181000000</v>
      </c>
      <c r="P54" s="4"/>
      <c r="Q54" s="6">
        <v>0</v>
      </c>
      <c r="R54" s="4"/>
      <c r="S54" s="6">
        <v>17181000000</v>
      </c>
    </row>
    <row r="55" spans="1:19">
      <c r="A55" s="1" t="s">
        <v>81</v>
      </c>
      <c r="C55" s="4" t="s">
        <v>194</v>
      </c>
      <c r="D55" s="4"/>
      <c r="E55" s="6">
        <v>3400000</v>
      </c>
      <c r="F55" s="4"/>
      <c r="G55" s="6">
        <v>66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224400000</v>
      </c>
      <c r="P55" s="4"/>
      <c r="Q55" s="6">
        <v>0</v>
      </c>
      <c r="R55" s="4"/>
      <c r="S55" s="6">
        <v>224400000</v>
      </c>
    </row>
    <row r="56" spans="1:19">
      <c r="A56" s="1" t="s">
        <v>86</v>
      </c>
      <c r="C56" s="4" t="s">
        <v>179</v>
      </c>
      <c r="D56" s="4"/>
      <c r="E56" s="6">
        <v>1391646</v>
      </c>
      <c r="F56" s="4"/>
      <c r="G56" s="6">
        <v>1500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2087469000</v>
      </c>
      <c r="P56" s="4"/>
      <c r="Q56" s="6">
        <v>28209041</v>
      </c>
      <c r="R56" s="4"/>
      <c r="S56" s="6">
        <v>2059259959</v>
      </c>
    </row>
    <row r="57" spans="1:19">
      <c r="A57" s="1" t="s">
        <v>94</v>
      </c>
      <c r="C57" s="4" t="s">
        <v>192</v>
      </c>
      <c r="D57" s="4"/>
      <c r="E57" s="6">
        <v>52311932</v>
      </c>
      <c r="F57" s="4"/>
      <c r="G57" s="6">
        <v>4290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224418188280</v>
      </c>
      <c r="P57" s="4"/>
      <c r="Q57" s="6">
        <v>0</v>
      </c>
      <c r="R57" s="4"/>
      <c r="S57" s="6">
        <v>224418188280</v>
      </c>
    </row>
    <row r="58" spans="1:19">
      <c r="A58" s="1" t="s">
        <v>17</v>
      </c>
      <c r="C58" s="4" t="s">
        <v>197</v>
      </c>
      <c r="D58" s="4"/>
      <c r="E58" s="6">
        <v>20006819</v>
      </c>
      <c r="F58" s="4"/>
      <c r="G58" s="6">
        <v>200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4001363800</v>
      </c>
      <c r="P58" s="4"/>
      <c r="Q58" s="6">
        <v>0</v>
      </c>
      <c r="R58" s="4"/>
      <c r="S58" s="6">
        <v>4001363800</v>
      </c>
    </row>
    <row r="59" spans="1:19">
      <c r="A59" s="1" t="s">
        <v>85</v>
      </c>
      <c r="C59" s="4" t="s">
        <v>211</v>
      </c>
      <c r="D59" s="4"/>
      <c r="E59" s="6">
        <v>22399700</v>
      </c>
      <c r="F59" s="4"/>
      <c r="G59" s="6">
        <v>3300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73919010000</v>
      </c>
      <c r="P59" s="4"/>
      <c r="Q59" s="6">
        <v>0</v>
      </c>
      <c r="R59" s="4"/>
      <c r="S59" s="6">
        <v>73919010000</v>
      </c>
    </row>
    <row r="60" spans="1:19">
      <c r="A60" s="1" t="s">
        <v>226</v>
      </c>
      <c r="C60" s="4" t="s">
        <v>227</v>
      </c>
      <c r="D60" s="4"/>
      <c r="E60" s="6">
        <v>663903</v>
      </c>
      <c r="F60" s="4"/>
      <c r="G60" s="6">
        <v>135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146058660</v>
      </c>
      <c r="P60" s="4"/>
      <c r="Q60" s="6">
        <v>0</v>
      </c>
      <c r="R60" s="4"/>
      <c r="S60" s="6">
        <v>89626905</v>
      </c>
    </row>
    <row r="61" spans="1:19">
      <c r="A61" s="1" t="s">
        <v>26</v>
      </c>
      <c r="C61" s="4" t="s">
        <v>228</v>
      </c>
      <c r="D61" s="4"/>
      <c r="E61" s="6">
        <v>25205961</v>
      </c>
      <c r="F61" s="4"/>
      <c r="G61" s="6">
        <v>600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15123576600</v>
      </c>
      <c r="P61" s="4"/>
      <c r="Q61" s="6">
        <v>0</v>
      </c>
      <c r="R61" s="4"/>
      <c r="S61" s="6">
        <v>15123576600</v>
      </c>
    </row>
    <row r="62" spans="1:19">
      <c r="A62" s="1" t="s">
        <v>96</v>
      </c>
      <c r="C62" s="4" t="s">
        <v>199</v>
      </c>
      <c r="D62" s="4"/>
      <c r="E62" s="6">
        <v>1756567</v>
      </c>
      <c r="F62" s="4"/>
      <c r="G62" s="6">
        <v>750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1317425250</v>
      </c>
      <c r="P62" s="4"/>
      <c r="Q62" s="6">
        <v>0</v>
      </c>
      <c r="R62" s="4"/>
      <c r="S62" s="6">
        <v>1317425250</v>
      </c>
    </row>
    <row r="63" spans="1:19">
      <c r="A63" s="1" t="s">
        <v>30</v>
      </c>
      <c r="C63" s="4" t="s">
        <v>192</v>
      </c>
      <c r="D63" s="4"/>
      <c r="E63" s="6">
        <v>120572895</v>
      </c>
      <c r="F63" s="4"/>
      <c r="G63" s="6">
        <v>260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31348952700</v>
      </c>
      <c r="P63" s="4"/>
      <c r="Q63" s="6">
        <v>0</v>
      </c>
      <c r="R63" s="4"/>
      <c r="S63" s="6">
        <v>31348952700</v>
      </c>
    </row>
    <row r="64" spans="1:19">
      <c r="A64" s="1" t="s">
        <v>35</v>
      </c>
      <c r="C64" s="4" t="s">
        <v>200</v>
      </c>
      <c r="D64" s="4"/>
      <c r="E64" s="6">
        <v>2532184</v>
      </c>
      <c r="F64" s="4"/>
      <c r="G64" s="6">
        <v>13200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33424828800</v>
      </c>
      <c r="P64" s="4"/>
      <c r="Q64" s="6">
        <v>0</v>
      </c>
      <c r="R64" s="4"/>
      <c r="S64" s="6">
        <v>33424828800</v>
      </c>
    </row>
    <row r="65" spans="1:19">
      <c r="A65" s="1" t="s">
        <v>39</v>
      </c>
      <c r="C65" s="4" t="s">
        <v>205</v>
      </c>
      <c r="D65" s="4"/>
      <c r="E65" s="6">
        <v>3420000</v>
      </c>
      <c r="F65" s="4"/>
      <c r="G65" s="6">
        <v>21000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71820000000</v>
      </c>
      <c r="P65" s="4"/>
      <c r="Q65" s="6">
        <v>0</v>
      </c>
      <c r="R65" s="4"/>
      <c r="S65" s="6">
        <v>71820000000</v>
      </c>
    </row>
    <row r="66" spans="1:19">
      <c r="A66" s="1" t="s">
        <v>65</v>
      </c>
      <c r="C66" s="4" t="s">
        <v>229</v>
      </c>
      <c r="D66" s="4"/>
      <c r="E66" s="6">
        <v>15599999</v>
      </c>
      <c r="F66" s="4"/>
      <c r="G66" s="6">
        <v>2250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35099997750</v>
      </c>
      <c r="P66" s="4"/>
      <c r="Q66" s="6">
        <v>0</v>
      </c>
      <c r="R66" s="4"/>
      <c r="S66" s="6">
        <v>35099997750</v>
      </c>
    </row>
    <row r="67" spans="1:19">
      <c r="A67" s="1" t="s">
        <v>38</v>
      </c>
      <c r="C67" s="4" t="s">
        <v>230</v>
      </c>
      <c r="D67" s="4"/>
      <c r="E67" s="6">
        <v>14781376</v>
      </c>
      <c r="F67" s="4"/>
      <c r="G67" s="6">
        <v>3875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57277832000</v>
      </c>
      <c r="P67" s="4"/>
      <c r="Q67" s="6">
        <v>0</v>
      </c>
      <c r="R67" s="4"/>
      <c r="S67" s="6">
        <v>57277832000</v>
      </c>
    </row>
    <row r="68" spans="1:19">
      <c r="A68" s="1" t="s">
        <v>72</v>
      </c>
      <c r="C68" s="4" t="s">
        <v>194</v>
      </c>
      <c r="D68" s="4"/>
      <c r="E68" s="6">
        <v>5409630</v>
      </c>
      <c r="F68" s="4"/>
      <c r="G68" s="6">
        <v>15000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81144450000</v>
      </c>
      <c r="P68" s="4"/>
      <c r="Q68" s="6">
        <v>0</v>
      </c>
      <c r="R68" s="4"/>
      <c r="S68" s="6">
        <v>81144450000</v>
      </c>
    </row>
    <row r="69" spans="1:19">
      <c r="A69" s="1" t="s">
        <v>32</v>
      </c>
      <c r="C69" s="4" t="s">
        <v>231</v>
      </c>
      <c r="D69" s="4"/>
      <c r="E69" s="6">
        <v>22604504</v>
      </c>
      <c r="F69" s="4"/>
      <c r="G69" s="6">
        <v>1300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29385855200</v>
      </c>
      <c r="P69" s="4"/>
      <c r="Q69" s="6">
        <v>0</v>
      </c>
      <c r="R69" s="4"/>
      <c r="S69" s="6">
        <v>29385855200</v>
      </c>
    </row>
    <row r="70" spans="1:19">
      <c r="A70" s="1" t="s">
        <v>64</v>
      </c>
      <c r="C70" s="4" t="s">
        <v>232</v>
      </c>
      <c r="D70" s="4"/>
      <c r="E70" s="6">
        <v>147766665</v>
      </c>
      <c r="F70" s="4"/>
      <c r="G70" s="6">
        <v>550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81271665750</v>
      </c>
      <c r="P70" s="4"/>
      <c r="Q70" s="6">
        <v>0</v>
      </c>
      <c r="R70" s="4"/>
      <c r="S70" s="6">
        <v>81271665750</v>
      </c>
    </row>
    <row r="71" spans="1:19">
      <c r="A71" s="1" t="s">
        <v>61</v>
      </c>
      <c r="C71" s="4" t="s">
        <v>233</v>
      </c>
      <c r="D71" s="4"/>
      <c r="E71" s="6">
        <v>1398959883</v>
      </c>
      <c r="F71" s="4"/>
      <c r="G71" s="6">
        <v>188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263004458004</v>
      </c>
      <c r="P71" s="4"/>
      <c r="Q71" s="6">
        <v>0</v>
      </c>
      <c r="R71" s="4"/>
      <c r="S71" s="6">
        <v>263004458004</v>
      </c>
    </row>
    <row r="72" spans="1:19">
      <c r="A72" s="1" t="s">
        <v>63</v>
      </c>
      <c r="C72" s="4" t="s">
        <v>234</v>
      </c>
      <c r="D72" s="4"/>
      <c r="E72" s="6">
        <v>5400000</v>
      </c>
      <c r="F72" s="4"/>
      <c r="G72" s="6">
        <v>2400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12960000000</v>
      </c>
      <c r="P72" s="4"/>
      <c r="Q72" s="6">
        <v>0</v>
      </c>
      <c r="R72" s="4"/>
      <c r="S72" s="6">
        <v>12960000000</v>
      </c>
    </row>
    <row r="73" spans="1:19">
      <c r="A73" s="1" t="s">
        <v>29</v>
      </c>
      <c r="C73" s="4" t="s">
        <v>235</v>
      </c>
      <c r="D73" s="4"/>
      <c r="E73" s="6">
        <v>10200000</v>
      </c>
      <c r="F73" s="4"/>
      <c r="G73" s="6">
        <v>5600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57120000000</v>
      </c>
      <c r="P73" s="4"/>
      <c r="Q73" s="6">
        <v>0</v>
      </c>
      <c r="R73" s="4"/>
      <c r="S73" s="6">
        <v>57120000000</v>
      </c>
    </row>
    <row r="74" spans="1:19">
      <c r="A74" s="1" t="s">
        <v>57</v>
      </c>
      <c r="C74" s="4" t="s">
        <v>223</v>
      </c>
      <c r="D74" s="4"/>
      <c r="E74" s="6">
        <v>5779305</v>
      </c>
      <c r="F74" s="4"/>
      <c r="G74" s="6">
        <v>2550</v>
      </c>
      <c r="H74" s="4"/>
      <c r="I74" s="6">
        <v>0</v>
      </c>
      <c r="J74" s="4"/>
      <c r="K74" s="6">
        <v>0</v>
      </c>
      <c r="L74" s="4"/>
      <c r="M74" s="6">
        <v>0</v>
      </c>
      <c r="N74" s="4"/>
      <c r="O74" s="6">
        <v>14737227750</v>
      </c>
      <c r="P74" s="4"/>
      <c r="Q74" s="6">
        <v>0</v>
      </c>
      <c r="R74" s="4"/>
      <c r="S74" s="6">
        <v>14737227750</v>
      </c>
    </row>
    <row r="75" spans="1:19">
      <c r="A75" s="1" t="s">
        <v>54</v>
      </c>
      <c r="C75" s="4" t="s">
        <v>236</v>
      </c>
      <c r="D75" s="4"/>
      <c r="E75" s="6">
        <v>682417</v>
      </c>
      <c r="F75" s="4"/>
      <c r="G75" s="6">
        <v>4100</v>
      </c>
      <c r="H75" s="4"/>
      <c r="I75" s="6">
        <v>0</v>
      </c>
      <c r="J75" s="4"/>
      <c r="K75" s="6">
        <v>0</v>
      </c>
      <c r="L75" s="4"/>
      <c r="M75" s="6">
        <v>0</v>
      </c>
      <c r="N75" s="4"/>
      <c r="O75" s="6">
        <v>2797909700</v>
      </c>
      <c r="P75" s="4"/>
      <c r="Q75" s="6">
        <v>13350626</v>
      </c>
      <c r="R75" s="4"/>
      <c r="S75" s="6">
        <v>2784559074</v>
      </c>
    </row>
    <row r="76" spans="1:19">
      <c r="A76" s="1" t="s">
        <v>52</v>
      </c>
      <c r="C76" s="4" t="s">
        <v>237</v>
      </c>
      <c r="D76" s="4"/>
      <c r="E76" s="6">
        <v>19534256</v>
      </c>
      <c r="F76" s="4"/>
      <c r="G76" s="6">
        <v>1000</v>
      </c>
      <c r="H76" s="4"/>
      <c r="I76" s="6">
        <v>0</v>
      </c>
      <c r="J76" s="4"/>
      <c r="K76" s="6">
        <v>0</v>
      </c>
      <c r="L76" s="4"/>
      <c r="M76" s="6">
        <v>0</v>
      </c>
      <c r="N76" s="4"/>
      <c r="O76" s="6">
        <v>19534256000</v>
      </c>
      <c r="P76" s="4"/>
      <c r="Q76" s="6">
        <v>0</v>
      </c>
      <c r="R76" s="4"/>
      <c r="S76" s="6">
        <v>19534256000</v>
      </c>
    </row>
    <row r="77" spans="1:19">
      <c r="A77" s="1" t="s">
        <v>238</v>
      </c>
      <c r="C77" s="4" t="s">
        <v>239</v>
      </c>
      <c r="D77" s="4"/>
      <c r="E77" s="6">
        <v>20403795</v>
      </c>
      <c r="F77" s="4"/>
      <c r="G77" s="6">
        <v>100</v>
      </c>
      <c r="H77" s="4"/>
      <c r="I77" s="6">
        <v>0</v>
      </c>
      <c r="J77" s="4"/>
      <c r="K77" s="6">
        <v>0</v>
      </c>
      <c r="L77" s="4"/>
      <c r="M77" s="6">
        <v>0</v>
      </c>
      <c r="N77" s="4"/>
      <c r="O77" s="6">
        <v>2040381750</v>
      </c>
      <c r="P77" s="4"/>
      <c r="Q77" s="6">
        <v>0</v>
      </c>
      <c r="R77" s="4"/>
      <c r="S77" s="6">
        <v>2040379500</v>
      </c>
    </row>
    <row r="78" spans="1:19">
      <c r="A78" s="1" t="s">
        <v>84</v>
      </c>
      <c r="C78" s="4" t="s">
        <v>221</v>
      </c>
      <c r="D78" s="4"/>
      <c r="E78" s="6">
        <v>4165054</v>
      </c>
      <c r="F78" s="4"/>
      <c r="G78" s="6">
        <v>4327</v>
      </c>
      <c r="H78" s="4"/>
      <c r="I78" s="6">
        <v>0</v>
      </c>
      <c r="J78" s="4"/>
      <c r="K78" s="6">
        <v>0</v>
      </c>
      <c r="L78" s="4"/>
      <c r="M78" s="6">
        <v>0</v>
      </c>
      <c r="N78" s="4"/>
      <c r="O78" s="6">
        <v>18022188658</v>
      </c>
      <c r="P78" s="4"/>
      <c r="Q78" s="6">
        <v>0</v>
      </c>
      <c r="R78" s="4"/>
      <c r="S78" s="6">
        <v>18022188658</v>
      </c>
    </row>
    <row r="79" spans="1:19">
      <c r="A79" s="1" t="s">
        <v>27</v>
      </c>
      <c r="C79" s="4" t="s">
        <v>219</v>
      </c>
      <c r="D79" s="4"/>
      <c r="E79" s="6">
        <v>23983165</v>
      </c>
      <c r="F79" s="4"/>
      <c r="G79" s="6">
        <v>2940</v>
      </c>
      <c r="H79" s="4"/>
      <c r="I79" s="6">
        <v>0</v>
      </c>
      <c r="J79" s="4"/>
      <c r="K79" s="6">
        <v>0</v>
      </c>
      <c r="L79" s="4"/>
      <c r="M79" s="6">
        <v>0</v>
      </c>
      <c r="N79" s="4"/>
      <c r="O79" s="6">
        <v>70510505100</v>
      </c>
      <c r="P79" s="4"/>
      <c r="Q79" s="6">
        <v>0</v>
      </c>
      <c r="R79" s="4"/>
      <c r="S79" s="6">
        <v>70510505100</v>
      </c>
    </row>
    <row r="80" spans="1:19" ht="24.75" thickBot="1">
      <c r="C80" s="4"/>
      <c r="D80" s="4"/>
      <c r="E80" s="4"/>
      <c r="F80" s="4"/>
      <c r="G80" s="4"/>
      <c r="H80" s="4"/>
      <c r="I80" s="7">
        <f>SUM(I8:I79)</f>
        <v>0</v>
      </c>
      <c r="J80" s="4"/>
      <c r="K80" s="7">
        <f>SUM(K8:K79)</f>
        <v>0</v>
      </c>
      <c r="L80" s="4"/>
      <c r="M80" s="7">
        <f>SUM(M8:M79)</f>
        <v>0</v>
      </c>
      <c r="N80" s="4"/>
      <c r="O80" s="7">
        <f>SUM(O8:O79)</f>
        <v>3265670973975</v>
      </c>
      <c r="P80" s="4"/>
      <c r="Q80" s="7">
        <f>SUM(Q8:Q79)</f>
        <v>5804409469</v>
      </c>
      <c r="R80" s="4"/>
      <c r="S80" s="7">
        <f>SUM(S8:S79)</f>
        <v>3259810130501</v>
      </c>
    </row>
    <row r="81" spans="3:19" ht="24.75" thickTop="1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/>
      <c r="P81" s="4"/>
      <c r="Q81" s="4"/>
      <c r="R81" s="4"/>
      <c r="S81" s="4"/>
    </row>
    <row r="82" spans="3:19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/>
      <c r="P82" s="4"/>
      <c r="Q82" s="4"/>
      <c r="R82" s="4"/>
      <c r="S82" s="4"/>
    </row>
    <row r="84" spans="3:19">
      <c r="O84" s="3"/>
    </row>
  </sheetData>
  <autoFilter ref="A7:A79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6"/>
  <sheetViews>
    <sheetView rightToLeft="1" workbookViewId="0">
      <selection activeCell="G123" sqref="G123"/>
    </sheetView>
  </sheetViews>
  <sheetFormatPr defaultRowHeight="2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9.7109375" style="1" bestFit="1" customWidth="1"/>
    <col min="20" max="20" width="16.85546875" style="1" bestFit="1" customWidth="1"/>
    <col min="21" max="16384" width="9.140625" style="1"/>
  </cols>
  <sheetData>
    <row r="2" spans="1:18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8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8" ht="24.75">
      <c r="A6" s="19" t="s">
        <v>3</v>
      </c>
      <c r="C6" s="20" t="s">
        <v>170</v>
      </c>
      <c r="D6" s="20" t="s">
        <v>170</v>
      </c>
      <c r="E6" s="20" t="s">
        <v>170</v>
      </c>
      <c r="F6" s="20" t="s">
        <v>170</v>
      </c>
      <c r="G6" s="20" t="s">
        <v>170</v>
      </c>
      <c r="H6" s="20" t="s">
        <v>170</v>
      </c>
      <c r="I6" s="20" t="s">
        <v>170</v>
      </c>
      <c r="K6" s="20" t="s">
        <v>171</v>
      </c>
      <c r="L6" s="20" t="s">
        <v>171</v>
      </c>
      <c r="M6" s="20" t="s">
        <v>171</v>
      </c>
      <c r="N6" s="20" t="s">
        <v>171</v>
      </c>
      <c r="O6" s="20" t="s">
        <v>171</v>
      </c>
      <c r="P6" s="20" t="s">
        <v>171</v>
      </c>
      <c r="Q6" s="20" t="s">
        <v>171</v>
      </c>
    </row>
    <row r="7" spans="1:18" ht="24.75">
      <c r="A7" s="20" t="s">
        <v>3</v>
      </c>
      <c r="C7" s="20" t="s">
        <v>7</v>
      </c>
      <c r="E7" s="20" t="s">
        <v>240</v>
      </c>
      <c r="G7" s="20" t="s">
        <v>241</v>
      </c>
      <c r="I7" s="20" t="s">
        <v>242</v>
      </c>
      <c r="K7" s="20" t="s">
        <v>7</v>
      </c>
      <c r="M7" s="20" t="s">
        <v>240</v>
      </c>
      <c r="O7" s="20" t="s">
        <v>241</v>
      </c>
      <c r="Q7" s="20" t="s">
        <v>242</v>
      </c>
    </row>
    <row r="8" spans="1:18">
      <c r="A8" s="1" t="s">
        <v>47</v>
      </c>
      <c r="C8" s="13">
        <v>39487605</v>
      </c>
      <c r="D8" s="13"/>
      <c r="E8" s="13">
        <v>212356856788</v>
      </c>
      <c r="F8" s="13"/>
      <c r="G8" s="13">
        <v>172554665886</v>
      </c>
      <c r="H8" s="13"/>
      <c r="I8" s="13">
        <f>E8-G8</f>
        <v>39802190902</v>
      </c>
      <c r="J8" s="13"/>
      <c r="K8" s="13">
        <v>39487605</v>
      </c>
      <c r="L8" s="13"/>
      <c r="M8" s="13">
        <v>212356856788</v>
      </c>
      <c r="N8" s="13"/>
      <c r="O8" s="13">
        <v>277516262034</v>
      </c>
      <c r="P8" s="13"/>
      <c r="Q8" s="13">
        <f>M8-O8</f>
        <v>-65159405246</v>
      </c>
      <c r="R8" s="13"/>
    </row>
    <row r="9" spans="1:18">
      <c r="A9" s="1" t="s">
        <v>41</v>
      </c>
      <c r="C9" s="13">
        <v>28419330</v>
      </c>
      <c r="D9" s="13"/>
      <c r="E9" s="13">
        <v>262727185374</v>
      </c>
      <c r="F9" s="13"/>
      <c r="G9" s="13">
        <v>215549292946</v>
      </c>
      <c r="H9" s="13"/>
      <c r="I9" s="13">
        <f t="shared" ref="I9:I72" si="0">E9-G9</f>
        <v>47177892428</v>
      </c>
      <c r="J9" s="13"/>
      <c r="K9" s="13">
        <v>28419330</v>
      </c>
      <c r="L9" s="13"/>
      <c r="M9" s="13">
        <v>262727185374</v>
      </c>
      <c r="N9" s="13"/>
      <c r="O9" s="13">
        <v>313153855105</v>
      </c>
      <c r="P9" s="13"/>
      <c r="Q9" s="13">
        <f t="shared" ref="Q9:Q72" si="1">M9-O9</f>
        <v>-50426669731</v>
      </c>
      <c r="R9" s="13"/>
    </row>
    <row r="10" spans="1:18">
      <c r="A10" s="1" t="s">
        <v>99</v>
      </c>
      <c r="C10" s="13">
        <v>153641477</v>
      </c>
      <c r="D10" s="13"/>
      <c r="E10" s="13">
        <v>1183636654141</v>
      </c>
      <c r="F10" s="13"/>
      <c r="G10" s="13">
        <v>1054861570660</v>
      </c>
      <c r="H10" s="13"/>
      <c r="I10" s="13">
        <f t="shared" si="0"/>
        <v>128775083481</v>
      </c>
      <c r="J10" s="13"/>
      <c r="K10" s="13">
        <v>153641477</v>
      </c>
      <c r="L10" s="13"/>
      <c r="M10" s="13">
        <v>1183636654141</v>
      </c>
      <c r="N10" s="13"/>
      <c r="O10" s="13">
        <v>1211391451400</v>
      </c>
      <c r="P10" s="13"/>
      <c r="Q10" s="13">
        <f t="shared" si="1"/>
        <v>-27754797259</v>
      </c>
      <c r="R10" s="13"/>
    </row>
    <row r="11" spans="1:18">
      <c r="A11" s="1" t="s">
        <v>70</v>
      </c>
      <c r="C11" s="13">
        <v>107102653</v>
      </c>
      <c r="D11" s="13"/>
      <c r="E11" s="13">
        <v>2551975451385</v>
      </c>
      <c r="F11" s="13"/>
      <c r="G11" s="13">
        <v>2172967143857</v>
      </c>
      <c r="H11" s="13"/>
      <c r="I11" s="13">
        <f t="shared" si="0"/>
        <v>379008307528</v>
      </c>
      <c r="J11" s="13"/>
      <c r="K11" s="13">
        <v>107102653</v>
      </c>
      <c r="L11" s="13"/>
      <c r="M11" s="13">
        <v>2551975451385</v>
      </c>
      <c r="N11" s="13"/>
      <c r="O11" s="13">
        <v>3033414571150</v>
      </c>
      <c r="P11" s="13"/>
      <c r="Q11" s="13">
        <f t="shared" si="1"/>
        <v>-481439119765</v>
      </c>
      <c r="R11" s="13"/>
    </row>
    <row r="12" spans="1:18">
      <c r="A12" s="1" t="s">
        <v>69</v>
      </c>
      <c r="C12" s="13">
        <v>49951230</v>
      </c>
      <c r="D12" s="13"/>
      <c r="E12" s="13">
        <v>895758524074</v>
      </c>
      <c r="F12" s="13"/>
      <c r="G12" s="13">
        <v>753304728979</v>
      </c>
      <c r="H12" s="13"/>
      <c r="I12" s="13">
        <f t="shared" si="0"/>
        <v>142453795095</v>
      </c>
      <c r="J12" s="13"/>
      <c r="K12" s="13">
        <v>49951230</v>
      </c>
      <c r="L12" s="13"/>
      <c r="M12" s="13">
        <v>895758524074</v>
      </c>
      <c r="N12" s="13"/>
      <c r="O12" s="13">
        <v>1059120250918</v>
      </c>
      <c r="P12" s="13"/>
      <c r="Q12" s="13">
        <f t="shared" si="1"/>
        <v>-163361726844</v>
      </c>
      <c r="R12" s="13"/>
    </row>
    <row r="13" spans="1:18">
      <c r="A13" s="1" t="s">
        <v>66</v>
      </c>
      <c r="C13" s="13">
        <v>106490755</v>
      </c>
      <c r="D13" s="13"/>
      <c r="E13" s="13">
        <v>817217082259</v>
      </c>
      <c r="F13" s="13"/>
      <c r="G13" s="13">
        <v>693373461140</v>
      </c>
      <c r="H13" s="13"/>
      <c r="I13" s="13">
        <f t="shared" si="0"/>
        <v>123843621119</v>
      </c>
      <c r="J13" s="13"/>
      <c r="K13" s="13">
        <v>106490755</v>
      </c>
      <c r="L13" s="13"/>
      <c r="M13" s="13">
        <v>817217082259</v>
      </c>
      <c r="N13" s="13"/>
      <c r="O13" s="13">
        <v>797352410235</v>
      </c>
      <c r="P13" s="13"/>
      <c r="Q13" s="13">
        <f t="shared" si="1"/>
        <v>19864672024</v>
      </c>
      <c r="R13" s="13"/>
    </row>
    <row r="14" spans="1:18">
      <c r="A14" s="1" t="s">
        <v>20</v>
      </c>
      <c r="C14" s="13">
        <v>28681867</v>
      </c>
      <c r="D14" s="13"/>
      <c r="E14" s="13">
        <v>169356586754</v>
      </c>
      <c r="F14" s="13"/>
      <c r="G14" s="13">
        <v>163939456875</v>
      </c>
      <c r="H14" s="13"/>
      <c r="I14" s="13">
        <f t="shared" si="0"/>
        <v>5417129879</v>
      </c>
      <c r="J14" s="13"/>
      <c r="K14" s="13">
        <v>28681867</v>
      </c>
      <c r="L14" s="13"/>
      <c r="M14" s="13">
        <v>169356586754</v>
      </c>
      <c r="N14" s="13"/>
      <c r="O14" s="13">
        <v>139798444043</v>
      </c>
      <c r="P14" s="13"/>
      <c r="Q14" s="13">
        <f t="shared" si="1"/>
        <v>29558142711</v>
      </c>
      <c r="R14" s="13"/>
    </row>
    <row r="15" spans="1:18">
      <c r="A15" s="1" t="s">
        <v>19</v>
      </c>
      <c r="C15" s="13">
        <v>57488518</v>
      </c>
      <c r="D15" s="13"/>
      <c r="E15" s="13">
        <v>224642739440</v>
      </c>
      <c r="F15" s="13"/>
      <c r="G15" s="13">
        <v>210356124111</v>
      </c>
      <c r="H15" s="13"/>
      <c r="I15" s="13">
        <f t="shared" si="0"/>
        <v>14286615329</v>
      </c>
      <c r="J15" s="13"/>
      <c r="K15" s="13">
        <v>57488518</v>
      </c>
      <c r="L15" s="13"/>
      <c r="M15" s="13">
        <v>224642739440</v>
      </c>
      <c r="N15" s="13"/>
      <c r="O15" s="13">
        <v>259102055614</v>
      </c>
      <c r="P15" s="13"/>
      <c r="Q15" s="13">
        <f t="shared" si="1"/>
        <v>-34459316174</v>
      </c>
      <c r="R15" s="13"/>
    </row>
    <row r="16" spans="1:18">
      <c r="A16" s="1" t="s">
        <v>67</v>
      </c>
      <c r="C16" s="13">
        <v>141690388</v>
      </c>
      <c r="D16" s="13"/>
      <c r="E16" s="13">
        <v>752124743222</v>
      </c>
      <c r="F16" s="13"/>
      <c r="G16" s="13">
        <v>651637194584</v>
      </c>
      <c r="H16" s="13"/>
      <c r="I16" s="13">
        <f t="shared" si="0"/>
        <v>100487548638</v>
      </c>
      <c r="J16" s="13"/>
      <c r="K16" s="13">
        <v>141690388</v>
      </c>
      <c r="L16" s="13"/>
      <c r="M16" s="13">
        <v>752124743222</v>
      </c>
      <c r="N16" s="13"/>
      <c r="O16" s="13">
        <v>763021480220</v>
      </c>
      <c r="P16" s="13"/>
      <c r="Q16" s="13">
        <f t="shared" si="1"/>
        <v>-10896736998</v>
      </c>
      <c r="R16" s="13"/>
    </row>
    <row r="17" spans="1:18">
      <c r="A17" s="1" t="s">
        <v>68</v>
      </c>
      <c r="C17" s="13">
        <v>17439506</v>
      </c>
      <c r="D17" s="13"/>
      <c r="E17" s="13">
        <v>102800943770</v>
      </c>
      <c r="F17" s="13"/>
      <c r="G17" s="13">
        <v>88098158993</v>
      </c>
      <c r="H17" s="13"/>
      <c r="I17" s="13">
        <f t="shared" si="0"/>
        <v>14702784777</v>
      </c>
      <c r="J17" s="13"/>
      <c r="K17" s="13">
        <v>17439506</v>
      </c>
      <c r="L17" s="13"/>
      <c r="M17" s="13">
        <v>102800943770</v>
      </c>
      <c r="N17" s="13"/>
      <c r="O17" s="13">
        <v>115802749659</v>
      </c>
      <c r="P17" s="13"/>
      <c r="Q17" s="13">
        <f t="shared" si="1"/>
        <v>-13001805889</v>
      </c>
      <c r="R17" s="13"/>
    </row>
    <row r="18" spans="1:18">
      <c r="A18" s="1" t="s">
        <v>95</v>
      </c>
      <c r="C18" s="13">
        <v>32800000</v>
      </c>
      <c r="D18" s="13"/>
      <c r="E18" s="13">
        <v>394844612400</v>
      </c>
      <c r="F18" s="13"/>
      <c r="G18" s="13">
        <v>302421819603</v>
      </c>
      <c r="H18" s="13"/>
      <c r="I18" s="13">
        <f t="shared" si="0"/>
        <v>92422792797</v>
      </c>
      <c r="J18" s="13"/>
      <c r="K18" s="13">
        <v>32800000</v>
      </c>
      <c r="L18" s="13"/>
      <c r="M18" s="13">
        <v>394844612400</v>
      </c>
      <c r="N18" s="13"/>
      <c r="O18" s="13">
        <v>437883001294</v>
      </c>
      <c r="P18" s="13"/>
      <c r="Q18" s="13">
        <f t="shared" si="1"/>
        <v>-43038388894</v>
      </c>
      <c r="R18" s="13"/>
    </row>
    <row r="19" spans="1:18">
      <c r="A19" s="1" t="s">
        <v>40</v>
      </c>
      <c r="C19" s="13">
        <v>102331034</v>
      </c>
      <c r="D19" s="13"/>
      <c r="E19" s="13">
        <v>568626898703</v>
      </c>
      <c r="F19" s="13"/>
      <c r="G19" s="13">
        <v>480535504378</v>
      </c>
      <c r="H19" s="13"/>
      <c r="I19" s="13">
        <f t="shared" si="0"/>
        <v>88091394325</v>
      </c>
      <c r="J19" s="13"/>
      <c r="K19" s="13">
        <v>102331034</v>
      </c>
      <c r="L19" s="13"/>
      <c r="M19" s="13">
        <v>568626898703</v>
      </c>
      <c r="N19" s="13"/>
      <c r="O19" s="13">
        <v>448005782096</v>
      </c>
      <c r="P19" s="13"/>
      <c r="Q19" s="13">
        <f t="shared" si="1"/>
        <v>120621116607</v>
      </c>
      <c r="R19" s="13"/>
    </row>
    <row r="20" spans="1:18">
      <c r="A20" s="1" t="s">
        <v>105</v>
      </c>
      <c r="C20" s="13">
        <v>1812550</v>
      </c>
      <c r="D20" s="13"/>
      <c r="E20" s="13">
        <v>19206818391</v>
      </c>
      <c r="F20" s="13"/>
      <c r="G20" s="13">
        <v>20558142386</v>
      </c>
      <c r="H20" s="13"/>
      <c r="I20" s="13">
        <f t="shared" si="0"/>
        <v>-1351323995</v>
      </c>
      <c r="J20" s="13"/>
      <c r="K20" s="13">
        <v>1812550</v>
      </c>
      <c r="L20" s="13"/>
      <c r="M20" s="13">
        <v>19206818391</v>
      </c>
      <c r="N20" s="13"/>
      <c r="O20" s="13">
        <v>21152724944</v>
      </c>
      <c r="P20" s="13"/>
      <c r="Q20" s="13">
        <f t="shared" si="1"/>
        <v>-1945906553</v>
      </c>
      <c r="R20" s="13"/>
    </row>
    <row r="21" spans="1:18">
      <c r="A21" s="1" t="s">
        <v>89</v>
      </c>
      <c r="C21" s="13">
        <v>132997404</v>
      </c>
      <c r="D21" s="13"/>
      <c r="E21" s="13">
        <v>1127717772376</v>
      </c>
      <c r="F21" s="13"/>
      <c r="G21" s="13">
        <v>1061614737652</v>
      </c>
      <c r="H21" s="13"/>
      <c r="I21" s="13">
        <f t="shared" si="0"/>
        <v>66103034724</v>
      </c>
      <c r="J21" s="13"/>
      <c r="K21" s="13">
        <v>132997404</v>
      </c>
      <c r="L21" s="13"/>
      <c r="M21" s="13">
        <v>1127717772376</v>
      </c>
      <c r="N21" s="13"/>
      <c r="O21" s="13">
        <v>921476304040</v>
      </c>
      <c r="P21" s="13"/>
      <c r="Q21" s="13">
        <f t="shared" si="1"/>
        <v>206241468336</v>
      </c>
      <c r="R21" s="13"/>
    </row>
    <row r="22" spans="1:18">
      <c r="A22" s="1" t="s">
        <v>104</v>
      </c>
      <c r="C22" s="13">
        <v>1999315</v>
      </c>
      <c r="D22" s="13"/>
      <c r="E22" s="13">
        <v>45511896834</v>
      </c>
      <c r="F22" s="13"/>
      <c r="G22" s="13">
        <v>45571519406</v>
      </c>
      <c r="H22" s="13"/>
      <c r="I22" s="13">
        <f t="shared" si="0"/>
        <v>-59622572</v>
      </c>
      <c r="J22" s="13"/>
      <c r="K22" s="13">
        <v>1999315</v>
      </c>
      <c r="L22" s="13"/>
      <c r="M22" s="13">
        <v>45511896834</v>
      </c>
      <c r="N22" s="13"/>
      <c r="O22" s="13">
        <v>62941562179</v>
      </c>
      <c r="P22" s="13"/>
      <c r="Q22" s="13">
        <f t="shared" si="1"/>
        <v>-17429665345</v>
      </c>
      <c r="R22" s="13"/>
    </row>
    <row r="23" spans="1:18">
      <c r="A23" s="1" t="s">
        <v>37</v>
      </c>
      <c r="C23" s="13">
        <v>31619307</v>
      </c>
      <c r="D23" s="13"/>
      <c r="E23" s="13">
        <v>732031998752</v>
      </c>
      <c r="F23" s="13"/>
      <c r="G23" s="13">
        <v>679541941306</v>
      </c>
      <c r="H23" s="13"/>
      <c r="I23" s="13">
        <f t="shared" si="0"/>
        <v>52490057446</v>
      </c>
      <c r="J23" s="13"/>
      <c r="K23" s="13">
        <v>31619307</v>
      </c>
      <c r="L23" s="13"/>
      <c r="M23" s="13">
        <v>732031998752</v>
      </c>
      <c r="N23" s="13"/>
      <c r="O23" s="13">
        <v>1162010433400</v>
      </c>
      <c r="P23" s="13"/>
      <c r="Q23" s="13">
        <f t="shared" si="1"/>
        <v>-429978434648</v>
      </c>
      <c r="R23" s="13"/>
    </row>
    <row r="24" spans="1:18">
      <c r="A24" s="1" t="s">
        <v>53</v>
      </c>
      <c r="C24" s="13">
        <v>17714652</v>
      </c>
      <c r="D24" s="13"/>
      <c r="E24" s="13">
        <v>350424071429</v>
      </c>
      <c r="F24" s="13"/>
      <c r="G24" s="13">
        <v>338762417234</v>
      </c>
      <c r="H24" s="13"/>
      <c r="I24" s="13">
        <f t="shared" si="0"/>
        <v>11661654195</v>
      </c>
      <c r="J24" s="13"/>
      <c r="K24" s="13">
        <v>17714652</v>
      </c>
      <c r="L24" s="13"/>
      <c r="M24" s="13">
        <v>350424071429</v>
      </c>
      <c r="N24" s="13"/>
      <c r="O24" s="13">
        <v>374161958583</v>
      </c>
      <c r="P24" s="13"/>
      <c r="Q24" s="13">
        <f t="shared" si="1"/>
        <v>-23737887154</v>
      </c>
      <c r="R24" s="13"/>
    </row>
    <row r="25" spans="1:18">
      <c r="A25" s="1" t="s">
        <v>106</v>
      </c>
      <c r="C25" s="13">
        <v>3010358</v>
      </c>
      <c r="D25" s="13"/>
      <c r="E25" s="13">
        <v>87169962755</v>
      </c>
      <c r="F25" s="13"/>
      <c r="G25" s="13">
        <v>84865779050</v>
      </c>
      <c r="H25" s="13"/>
      <c r="I25" s="13">
        <f t="shared" si="0"/>
        <v>2304183705</v>
      </c>
      <c r="J25" s="13"/>
      <c r="K25" s="13">
        <v>3010358</v>
      </c>
      <c r="L25" s="13"/>
      <c r="M25" s="13">
        <v>87169962755</v>
      </c>
      <c r="N25" s="13"/>
      <c r="O25" s="13">
        <v>89174901823</v>
      </c>
      <c r="P25" s="13"/>
      <c r="Q25" s="13">
        <f t="shared" si="1"/>
        <v>-2004939068</v>
      </c>
      <c r="R25" s="13"/>
    </row>
    <row r="26" spans="1:18">
      <c r="A26" s="1" t="s">
        <v>77</v>
      </c>
      <c r="C26" s="13">
        <v>11481221</v>
      </c>
      <c r="D26" s="13"/>
      <c r="E26" s="13">
        <v>719697961772</v>
      </c>
      <c r="F26" s="13"/>
      <c r="G26" s="13">
        <v>638095671466</v>
      </c>
      <c r="H26" s="13"/>
      <c r="I26" s="13">
        <f t="shared" si="0"/>
        <v>81602290306</v>
      </c>
      <c r="J26" s="13"/>
      <c r="K26" s="13">
        <v>11481221</v>
      </c>
      <c r="L26" s="13"/>
      <c r="M26" s="13">
        <v>719697961772</v>
      </c>
      <c r="N26" s="13"/>
      <c r="O26" s="13">
        <v>740469453850</v>
      </c>
      <c r="P26" s="13"/>
      <c r="Q26" s="13">
        <f t="shared" si="1"/>
        <v>-20771492078</v>
      </c>
      <c r="R26" s="13"/>
    </row>
    <row r="27" spans="1:18">
      <c r="A27" s="1" t="s">
        <v>87</v>
      </c>
      <c r="C27" s="13">
        <v>16680623</v>
      </c>
      <c r="D27" s="13"/>
      <c r="E27" s="13">
        <v>111924269728</v>
      </c>
      <c r="F27" s="13"/>
      <c r="G27" s="13">
        <v>90370708255</v>
      </c>
      <c r="H27" s="13"/>
      <c r="I27" s="13">
        <f t="shared" si="0"/>
        <v>21553561473</v>
      </c>
      <c r="J27" s="13"/>
      <c r="K27" s="13">
        <v>16680623</v>
      </c>
      <c r="L27" s="13"/>
      <c r="M27" s="13">
        <v>111924269728</v>
      </c>
      <c r="N27" s="13"/>
      <c r="O27" s="13">
        <v>126582500422</v>
      </c>
      <c r="P27" s="13"/>
      <c r="Q27" s="13">
        <f t="shared" si="1"/>
        <v>-14658230694</v>
      </c>
      <c r="R27" s="13"/>
    </row>
    <row r="28" spans="1:18">
      <c r="A28" s="1" t="s">
        <v>76</v>
      </c>
      <c r="C28" s="13">
        <v>11741531</v>
      </c>
      <c r="D28" s="13"/>
      <c r="E28" s="13">
        <v>310933259244</v>
      </c>
      <c r="F28" s="13"/>
      <c r="G28" s="13">
        <v>276618552706</v>
      </c>
      <c r="H28" s="13"/>
      <c r="I28" s="13">
        <f t="shared" si="0"/>
        <v>34314706538</v>
      </c>
      <c r="J28" s="13"/>
      <c r="K28" s="13">
        <v>11741531</v>
      </c>
      <c r="L28" s="13"/>
      <c r="M28" s="13">
        <v>310933259244</v>
      </c>
      <c r="N28" s="13"/>
      <c r="O28" s="13">
        <v>278952886484</v>
      </c>
      <c r="P28" s="13"/>
      <c r="Q28" s="13">
        <f t="shared" si="1"/>
        <v>31980372760</v>
      </c>
      <c r="R28" s="13"/>
    </row>
    <row r="29" spans="1:18">
      <c r="A29" s="1" t="s">
        <v>75</v>
      </c>
      <c r="C29" s="13">
        <v>3083596</v>
      </c>
      <c r="D29" s="13"/>
      <c r="E29" s="13">
        <v>145629961166</v>
      </c>
      <c r="F29" s="13"/>
      <c r="G29" s="13">
        <v>130211760689</v>
      </c>
      <c r="H29" s="13"/>
      <c r="I29" s="13">
        <f t="shared" si="0"/>
        <v>15418200477</v>
      </c>
      <c r="J29" s="13"/>
      <c r="K29" s="13">
        <v>3083596</v>
      </c>
      <c r="L29" s="13"/>
      <c r="M29" s="13">
        <v>145629961166</v>
      </c>
      <c r="N29" s="13"/>
      <c r="O29" s="13">
        <v>145047563950</v>
      </c>
      <c r="P29" s="13"/>
      <c r="Q29" s="13">
        <f t="shared" si="1"/>
        <v>582397216</v>
      </c>
      <c r="R29" s="13"/>
    </row>
    <row r="30" spans="1:18">
      <c r="A30" s="1" t="s">
        <v>56</v>
      </c>
      <c r="C30" s="13">
        <v>1500000</v>
      </c>
      <c r="D30" s="13"/>
      <c r="E30" s="13">
        <v>37828572750</v>
      </c>
      <c r="F30" s="13"/>
      <c r="G30" s="13">
        <v>33236061750</v>
      </c>
      <c r="H30" s="13"/>
      <c r="I30" s="13">
        <f t="shared" si="0"/>
        <v>4592511000</v>
      </c>
      <c r="J30" s="13"/>
      <c r="K30" s="13">
        <v>1500000</v>
      </c>
      <c r="L30" s="13"/>
      <c r="M30" s="13">
        <v>37828572750</v>
      </c>
      <c r="N30" s="13"/>
      <c r="O30" s="13">
        <v>27813324724</v>
      </c>
      <c r="P30" s="13"/>
      <c r="Q30" s="13">
        <f t="shared" si="1"/>
        <v>10015248026</v>
      </c>
      <c r="R30" s="13"/>
    </row>
    <row r="31" spans="1:18">
      <c r="A31" s="1" t="s">
        <v>107</v>
      </c>
      <c r="C31" s="13">
        <v>13830247</v>
      </c>
      <c r="D31" s="13"/>
      <c r="E31" s="13">
        <v>156176791864</v>
      </c>
      <c r="F31" s="13"/>
      <c r="G31" s="13">
        <v>151719661156</v>
      </c>
      <c r="H31" s="13"/>
      <c r="I31" s="13">
        <f t="shared" si="0"/>
        <v>4457130708</v>
      </c>
      <c r="J31" s="13"/>
      <c r="K31" s="13">
        <v>13830247</v>
      </c>
      <c r="L31" s="13"/>
      <c r="M31" s="13">
        <v>156176791864</v>
      </c>
      <c r="N31" s="13"/>
      <c r="O31" s="13">
        <v>151033962077</v>
      </c>
      <c r="P31" s="13"/>
      <c r="Q31" s="13">
        <f t="shared" si="1"/>
        <v>5142829787</v>
      </c>
      <c r="R31" s="13"/>
    </row>
    <row r="32" spans="1:18">
      <c r="A32" s="1" t="s">
        <v>74</v>
      </c>
      <c r="C32" s="13">
        <v>6470000</v>
      </c>
      <c r="D32" s="13"/>
      <c r="E32" s="13">
        <v>205550851860</v>
      </c>
      <c r="F32" s="13"/>
      <c r="G32" s="13">
        <v>184584150450</v>
      </c>
      <c r="H32" s="13"/>
      <c r="I32" s="13">
        <f t="shared" si="0"/>
        <v>20966701410</v>
      </c>
      <c r="J32" s="13"/>
      <c r="K32" s="13">
        <v>6470000</v>
      </c>
      <c r="L32" s="13"/>
      <c r="M32" s="13">
        <v>205550851860</v>
      </c>
      <c r="N32" s="13"/>
      <c r="O32" s="13">
        <v>178667167230</v>
      </c>
      <c r="P32" s="13"/>
      <c r="Q32" s="13">
        <f t="shared" si="1"/>
        <v>26883684630</v>
      </c>
      <c r="R32" s="13"/>
    </row>
    <row r="33" spans="1:18">
      <c r="A33" s="1" t="s">
        <v>73</v>
      </c>
      <c r="C33" s="13">
        <v>6601911</v>
      </c>
      <c r="D33" s="13"/>
      <c r="E33" s="13">
        <v>248592410367</v>
      </c>
      <c r="F33" s="13"/>
      <c r="G33" s="13">
        <v>236779677034</v>
      </c>
      <c r="H33" s="13"/>
      <c r="I33" s="13">
        <f t="shared" si="0"/>
        <v>11812733333</v>
      </c>
      <c r="J33" s="13"/>
      <c r="K33" s="13">
        <v>6601911</v>
      </c>
      <c r="L33" s="13"/>
      <c r="M33" s="13">
        <v>248592410367</v>
      </c>
      <c r="N33" s="13"/>
      <c r="O33" s="13">
        <v>243932943330</v>
      </c>
      <c r="P33" s="13"/>
      <c r="Q33" s="13">
        <f t="shared" si="1"/>
        <v>4659467037</v>
      </c>
      <c r="R33" s="13"/>
    </row>
    <row r="34" spans="1:18">
      <c r="A34" s="1" t="s">
        <v>25</v>
      </c>
      <c r="C34" s="13">
        <v>17265251</v>
      </c>
      <c r="D34" s="13"/>
      <c r="E34" s="13">
        <v>225343923793</v>
      </c>
      <c r="F34" s="13"/>
      <c r="G34" s="13">
        <v>203032644209</v>
      </c>
      <c r="H34" s="13"/>
      <c r="I34" s="13">
        <f t="shared" si="0"/>
        <v>22311279584</v>
      </c>
      <c r="J34" s="13"/>
      <c r="K34" s="13">
        <v>17265251</v>
      </c>
      <c r="L34" s="13"/>
      <c r="M34" s="13">
        <v>225343923793</v>
      </c>
      <c r="N34" s="13"/>
      <c r="O34" s="13">
        <v>330751419533</v>
      </c>
      <c r="P34" s="13"/>
      <c r="Q34" s="13">
        <f t="shared" si="1"/>
        <v>-105407495740</v>
      </c>
      <c r="R34" s="13"/>
    </row>
    <row r="35" spans="1:18">
      <c r="A35" s="1" t="s">
        <v>23</v>
      </c>
      <c r="C35" s="13">
        <v>156527115</v>
      </c>
      <c r="D35" s="13"/>
      <c r="E35" s="13">
        <v>1363019021111</v>
      </c>
      <c r="F35" s="13"/>
      <c r="G35" s="13">
        <v>1278997300632</v>
      </c>
      <c r="H35" s="13"/>
      <c r="I35" s="13">
        <f t="shared" si="0"/>
        <v>84021720479</v>
      </c>
      <c r="J35" s="13"/>
      <c r="K35" s="13">
        <v>156527115</v>
      </c>
      <c r="L35" s="13"/>
      <c r="M35" s="13">
        <v>1363019021111</v>
      </c>
      <c r="N35" s="13"/>
      <c r="O35" s="13">
        <v>1452028728067</v>
      </c>
      <c r="P35" s="13"/>
      <c r="Q35" s="13">
        <f t="shared" si="1"/>
        <v>-89009706956</v>
      </c>
      <c r="R35" s="13"/>
    </row>
    <row r="36" spans="1:18">
      <c r="A36" s="1" t="s">
        <v>97</v>
      </c>
      <c r="C36" s="13">
        <v>90637545</v>
      </c>
      <c r="D36" s="13"/>
      <c r="E36" s="13">
        <v>526173789386</v>
      </c>
      <c r="F36" s="13"/>
      <c r="G36" s="13">
        <v>523470841838</v>
      </c>
      <c r="H36" s="13"/>
      <c r="I36" s="13">
        <f t="shared" si="0"/>
        <v>2702947548</v>
      </c>
      <c r="J36" s="13"/>
      <c r="K36" s="13">
        <v>90637545</v>
      </c>
      <c r="L36" s="13"/>
      <c r="M36" s="13">
        <v>526173789386</v>
      </c>
      <c r="N36" s="13"/>
      <c r="O36" s="13">
        <v>656468907744</v>
      </c>
      <c r="P36" s="13"/>
      <c r="Q36" s="13">
        <f t="shared" si="1"/>
        <v>-130295118358</v>
      </c>
      <c r="R36" s="13"/>
    </row>
    <row r="37" spans="1:18">
      <c r="A37" s="1" t="s">
        <v>90</v>
      </c>
      <c r="C37" s="13">
        <v>457928837</v>
      </c>
      <c r="D37" s="13"/>
      <c r="E37" s="13">
        <v>2899650501874</v>
      </c>
      <c r="F37" s="13"/>
      <c r="G37" s="13">
        <v>2426238175037</v>
      </c>
      <c r="H37" s="13"/>
      <c r="I37" s="13">
        <f t="shared" si="0"/>
        <v>473412326837</v>
      </c>
      <c r="J37" s="13"/>
      <c r="K37" s="13">
        <v>457928837</v>
      </c>
      <c r="L37" s="13"/>
      <c r="M37" s="13">
        <v>2899650501874</v>
      </c>
      <c r="N37" s="13"/>
      <c r="O37" s="13">
        <v>2872414488320</v>
      </c>
      <c r="P37" s="13"/>
      <c r="Q37" s="13">
        <f t="shared" si="1"/>
        <v>27236013554</v>
      </c>
      <c r="R37" s="13"/>
    </row>
    <row r="38" spans="1:18">
      <c r="A38" s="1" t="s">
        <v>51</v>
      </c>
      <c r="C38" s="13">
        <v>72316982</v>
      </c>
      <c r="D38" s="13"/>
      <c r="E38" s="13">
        <v>485954064669</v>
      </c>
      <c r="F38" s="13"/>
      <c r="G38" s="13">
        <v>471576725478</v>
      </c>
      <c r="H38" s="13"/>
      <c r="I38" s="13">
        <f t="shared" si="0"/>
        <v>14377339191</v>
      </c>
      <c r="J38" s="13"/>
      <c r="K38" s="13">
        <v>72316982</v>
      </c>
      <c r="L38" s="13"/>
      <c r="M38" s="13">
        <v>485954064669</v>
      </c>
      <c r="N38" s="13"/>
      <c r="O38" s="13">
        <v>468701257635</v>
      </c>
      <c r="P38" s="13"/>
      <c r="Q38" s="13">
        <f t="shared" si="1"/>
        <v>17252807034</v>
      </c>
      <c r="R38" s="13"/>
    </row>
    <row r="39" spans="1:18">
      <c r="A39" s="1" t="s">
        <v>16</v>
      </c>
      <c r="C39" s="13">
        <v>94154476</v>
      </c>
      <c r="D39" s="13"/>
      <c r="E39" s="13">
        <v>230054683381</v>
      </c>
      <c r="F39" s="13"/>
      <c r="G39" s="13">
        <v>204035479971</v>
      </c>
      <c r="H39" s="13"/>
      <c r="I39" s="13">
        <f t="shared" si="0"/>
        <v>26019203410</v>
      </c>
      <c r="J39" s="13"/>
      <c r="K39" s="13">
        <v>94154476</v>
      </c>
      <c r="L39" s="13"/>
      <c r="M39" s="13">
        <v>230054683381</v>
      </c>
      <c r="N39" s="13"/>
      <c r="O39" s="13">
        <v>229212335737</v>
      </c>
      <c r="P39" s="13"/>
      <c r="Q39" s="13">
        <f t="shared" si="1"/>
        <v>842347644</v>
      </c>
      <c r="R39" s="13"/>
    </row>
    <row r="40" spans="1:18">
      <c r="A40" s="1" t="s">
        <v>82</v>
      </c>
      <c r="C40" s="13">
        <v>54699508</v>
      </c>
      <c r="D40" s="13"/>
      <c r="E40" s="13">
        <v>282908160960</v>
      </c>
      <c r="F40" s="13"/>
      <c r="G40" s="13">
        <v>250665382669</v>
      </c>
      <c r="H40" s="13"/>
      <c r="I40" s="13">
        <f t="shared" si="0"/>
        <v>32242778291</v>
      </c>
      <c r="J40" s="13"/>
      <c r="K40" s="13">
        <v>54699508</v>
      </c>
      <c r="L40" s="13"/>
      <c r="M40" s="13">
        <v>282908160960</v>
      </c>
      <c r="N40" s="13"/>
      <c r="O40" s="13">
        <v>305725708135</v>
      </c>
      <c r="P40" s="13"/>
      <c r="Q40" s="13">
        <f t="shared" si="1"/>
        <v>-22817547175</v>
      </c>
      <c r="R40" s="13"/>
    </row>
    <row r="41" spans="1:18">
      <c r="A41" s="1" t="s">
        <v>71</v>
      </c>
      <c r="C41" s="13">
        <v>3391684</v>
      </c>
      <c r="D41" s="13"/>
      <c r="E41" s="13">
        <v>94098662132</v>
      </c>
      <c r="F41" s="13"/>
      <c r="G41" s="13">
        <v>84523592248</v>
      </c>
      <c r="H41" s="13"/>
      <c r="I41" s="13">
        <f t="shared" si="0"/>
        <v>9575069884</v>
      </c>
      <c r="J41" s="13"/>
      <c r="K41" s="13">
        <v>3391684</v>
      </c>
      <c r="L41" s="13"/>
      <c r="M41" s="13">
        <v>94098662132</v>
      </c>
      <c r="N41" s="13"/>
      <c r="O41" s="13">
        <v>76027403501</v>
      </c>
      <c r="P41" s="13"/>
      <c r="Q41" s="13">
        <f t="shared" si="1"/>
        <v>18071258631</v>
      </c>
      <c r="R41" s="13"/>
    </row>
    <row r="42" spans="1:18">
      <c r="A42" s="1" t="s">
        <v>15</v>
      </c>
      <c r="C42" s="13">
        <v>5973796</v>
      </c>
      <c r="D42" s="13"/>
      <c r="E42" s="13">
        <v>53681797300</v>
      </c>
      <c r="F42" s="13"/>
      <c r="G42" s="13">
        <v>47149720195</v>
      </c>
      <c r="H42" s="13"/>
      <c r="I42" s="13">
        <f t="shared" si="0"/>
        <v>6532077105</v>
      </c>
      <c r="J42" s="13"/>
      <c r="K42" s="13">
        <v>5973796</v>
      </c>
      <c r="L42" s="13"/>
      <c r="M42" s="13">
        <v>53681797300</v>
      </c>
      <c r="N42" s="13"/>
      <c r="O42" s="13">
        <v>47951600993</v>
      </c>
      <c r="P42" s="13"/>
      <c r="Q42" s="13">
        <f t="shared" si="1"/>
        <v>5730196307</v>
      </c>
      <c r="R42" s="13"/>
    </row>
    <row r="43" spans="1:18">
      <c r="A43" s="1" t="s">
        <v>34</v>
      </c>
      <c r="C43" s="13">
        <v>8846922</v>
      </c>
      <c r="D43" s="13"/>
      <c r="E43" s="13">
        <v>269808596736</v>
      </c>
      <c r="F43" s="13"/>
      <c r="G43" s="13">
        <v>263212884626</v>
      </c>
      <c r="H43" s="13"/>
      <c r="I43" s="13">
        <f t="shared" si="0"/>
        <v>6595712110</v>
      </c>
      <c r="J43" s="13"/>
      <c r="K43" s="13">
        <v>8846922</v>
      </c>
      <c r="L43" s="13"/>
      <c r="M43" s="13">
        <v>269808596736</v>
      </c>
      <c r="N43" s="13"/>
      <c r="O43" s="13">
        <v>386346368412</v>
      </c>
      <c r="P43" s="13"/>
      <c r="Q43" s="13">
        <f t="shared" si="1"/>
        <v>-116537771676</v>
      </c>
      <c r="R43" s="13"/>
    </row>
    <row r="44" spans="1:18">
      <c r="A44" s="1" t="s">
        <v>36</v>
      </c>
      <c r="C44" s="13">
        <v>3920102</v>
      </c>
      <c r="D44" s="13"/>
      <c r="E44" s="13">
        <v>180109051109</v>
      </c>
      <c r="F44" s="13"/>
      <c r="G44" s="13">
        <v>177770984673</v>
      </c>
      <c r="H44" s="13"/>
      <c r="I44" s="13">
        <f t="shared" si="0"/>
        <v>2338066436</v>
      </c>
      <c r="J44" s="13"/>
      <c r="K44" s="13">
        <v>3920102</v>
      </c>
      <c r="L44" s="13"/>
      <c r="M44" s="13">
        <v>180109051109</v>
      </c>
      <c r="N44" s="13"/>
      <c r="O44" s="13">
        <v>242341572985</v>
      </c>
      <c r="P44" s="13"/>
      <c r="Q44" s="13">
        <f t="shared" si="1"/>
        <v>-62232521876</v>
      </c>
      <c r="R44" s="13"/>
    </row>
    <row r="45" spans="1:18">
      <c r="A45" s="1" t="s">
        <v>108</v>
      </c>
      <c r="C45" s="13">
        <v>17768000</v>
      </c>
      <c r="D45" s="13"/>
      <c r="E45" s="13">
        <v>94669822944</v>
      </c>
      <c r="F45" s="13"/>
      <c r="G45" s="13">
        <v>89017893216</v>
      </c>
      <c r="H45" s="13"/>
      <c r="I45" s="13">
        <f t="shared" si="0"/>
        <v>5651929728</v>
      </c>
      <c r="J45" s="13"/>
      <c r="K45" s="13">
        <v>17768000</v>
      </c>
      <c r="L45" s="13"/>
      <c r="M45" s="13">
        <v>94669822944</v>
      </c>
      <c r="N45" s="13"/>
      <c r="O45" s="13">
        <v>98322902731</v>
      </c>
      <c r="P45" s="13"/>
      <c r="Q45" s="13">
        <f t="shared" si="1"/>
        <v>-3653079787</v>
      </c>
      <c r="R45" s="13"/>
    </row>
    <row r="46" spans="1:18">
      <c r="A46" s="1" t="s">
        <v>88</v>
      </c>
      <c r="C46" s="13">
        <v>348099418</v>
      </c>
      <c r="D46" s="13"/>
      <c r="E46" s="13">
        <v>1234628712019</v>
      </c>
      <c r="F46" s="13"/>
      <c r="G46" s="13">
        <v>1049934028739</v>
      </c>
      <c r="H46" s="13"/>
      <c r="I46" s="13">
        <f t="shared" si="0"/>
        <v>184694683280</v>
      </c>
      <c r="J46" s="13"/>
      <c r="K46" s="13">
        <v>348099418</v>
      </c>
      <c r="L46" s="13"/>
      <c r="M46" s="13">
        <v>1234628712019</v>
      </c>
      <c r="N46" s="13"/>
      <c r="O46" s="13">
        <v>1492419740776</v>
      </c>
      <c r="P46" s="13"/>
      <c r="Q46" s="13">
        <f t="shared" si="1"/>
        <v>-257791028757</v>
      </c>
      <c r="R46" s="13"/>
    </row>
    <row r="47" spans="1:18">
      <c r="A47" s="1" t="s">
        <v>28</v>
      </c>
      <c r="C47" s="13">
        <v>1348241</v>
      </c>
      <c r="D47" s="13"/>
      <c r="E47" s="13">
        <v>98104028314</v>
      </c>
      <c r="F47" s="13"/>
      <c r="G47" s="13">
        <v>96763809348</v>
      </c>
      <c r="H47" s="13"/>
      <c r="I47" s="13">
        <f t="shared" si="0"/>
        <v>1340218966</v>
      </c>
      <c r="J47" s="13"/>
      <c r="K47" s="13">
        <v>1348241</v>
      </c>
      <c r="L47" s="13"/>
      <c r="M47" s="13">
        <v>98104028314</v>
      </c>
      <c r="N47" s="13"/>
      <c r="O47" s="13">
        <v>132570287278</v>
      </c>
      <c r="P47" s="13"/>
      <c r="Q47" s="13">
        <f t="shared" si="1"/>
        <v>-34466258964</v>
      </c>
      <c r="R47" s="13"/>
    </row>
    <row r="48" spans="1:18">
      <c r="A48" s="1" t="s">
        <v>33</v>
      </c>
      <c r="C48" s="13">
        <v>799790</v>
      </c>
      <c r="D48" s="13"/>
      <c r="E48" s="13">
        <v>108402510869</v>
      </c>
      <c r="F48" s="13"/>
      <c r="G48" s="13">
        <v>95165240565</v>
      </c>
      <c r="H48" s="13"/>
      <c r="I48" s="13">
        <f t="shared" si="0"/>
        <v>13237270304</v>
      </c>
      <c r="J48" s="13"/>
      <c r="K48" s="13">
        <v>799790</v>
      </c>
      <c r="L48" s="13"/>
      <c r="M48" s="13">
        <v>108402510869</v>
      </c>
      <c r="N48" s="13"/>
      <c r="O48" s="13">
        <v>152009974991</v>
      </c>
      <c r="P48" s="13"/>
      <c r="Q48" s="13">
        <f t="shared" si="1"/>
        <v>-43607464122</v>
      </c>
      <c r="R48" s="13"/>
    </row>
    <row r="49" spans="1:18">
      <c r="A49" s="1" t="s">
        <v>83</v>
      </c>
      <c r="C49" s="13">
        <v>4278077</v>
      </c>
      <c r="D49" s="13"/>
      <c r="E49" s="13">
        <v>76929939973</v>
      </c>
      <c r="F49" s="13"/>
      <c r="G49" s="13">
        <v>75016259874</v>
      </c>
      <c r="H49" s="13"/>
      <c r="I49" s="13">
        <f t="shared" si="0"/>
        <v>1913680099</v>
      </c>
      <c r="J49" s="13"/>
      <c r="K49" s="13">
        <v>4278077</v>
      </c>
      <c r="L49" s="13"/>
      <c r="M49" s="13">
        <v>76929939973</v>
      </c>
      <c r="N49" s="13"/>
      <c r="O49" s="13">
        <v>113297313960</v>
      </c>
      <c r="P49" s="13"/>
      <c r="Q49" s="13">
        <f t="shared" si="1"/>
        <v>-36367373987</v>
      </c>
      <c r="R49" s="13"/>
    </row>
    <row r="50" spans="1:18">
      <c r="A50" s="1" t="s">
        <v>31</v>
      </c>
      <c r="C50" s="13">
        <v>13567513</v>
      </c>
      <c r="D50" s="13"/>
      <c r="E50" s="13">
        <v>2353309341076</v>
      </c>
      <c r="F50" s="13"/>
      <c r="G50" s="13">
        <v>2206842841884</v>
      </c>
      <c r="H50" s="13"/>
      <c r="I50" s="13">
        <f t="shared" si="0"/>
        <v>146466499192</v>
      </c>
      <c r="J50" s="13"/>
      <c r="K50" s="13">
        <v>13567513</v>
      </c>
      <c r="L50" s="13"/>
      <c r="M50" s="13">
        <v>2353309341076</v>
      </c>
      <c r="N50" s="13"/>
      <c r="O50" s="13">
        <v>2509587558028</v>
      </c>
      <c r="P50" s="13"/>
      <c r="Q50" s="13">
        <f t="shared" si="1"/>
        <v>-156278216952</v>
      </c>
      <c r="R50" s="13"/>
    </row>
    <row r="51" spans="1:18">
      <c r="A51" s="1" t="s">
        <v>92</v>
      </c>
      <c r="C51" s="13">
        <v>45567601</v>
      </c>
      <c r="D51" s="13"/>
      <c r="E51" s="13">
        <v>1972208468122</v>
      </c>
      <c r="F51" s="13"/>
      <c r="G51" s="13">
        <v>1785134031435</v>
      </c>
      <c r="H51" s="13"/>
      <c r="I51" s="13">
        <f t="shared" si="0"/>
        <v>187074436687</v>
      </c>
      <c r="J51" s="13"/>
      <c r="K51" s="13">
        <v>45567601</v>
      </c>
      <c r="L51" s="13"/>
      <c r="M51" s="13">
        <v>1972208468122</v>
      </c>
      <c r="N51" s="13"/>
      <c r="O51" s="13">
        <v>2009493058138</v>
      </c>
      <c r="P51" s="13"/>
      <c r="Q51" s="13">
        <f t="shared" si="1"/>
        <v>-37284590016</v>
      </c>
      <c r="R51" s="13"/>
    </row>
    <row r="52" spans="1:18">
      <c r="A52" s="1" t="s">
        <v>24</v>
      </c>
      <c r="C52" s="13">
        <v>20400000</v>
      </c>
      <c r="D52" s="13"/>
      <c r="E52" s="13">
        <v>208464213600</v>
      </c>
      <c r="F52" s="13"/>
      <c r="G52" s="13">
        <v>197716545000</v>
      </c>
      <c r="H52" s="13"/>
      <c r="I52" s="13">
        <f t="shared" si="0"/>
        <v>10747668600</v>
      </c>
      <c r="J52" s="13"/>
      <c r="K52" s="13">
        <v>20400000</v>
      </c>
      <c r="L52" s="13"/>
      <c r="M52" s="13">
        <v>208464213600</v>
      </c>
      <c r="N52" s="13"/>
      <c r="O52" s="13">
        <v>278628238800</v>
      </c>
      <c r="P52" s="13"/>
      <c r="Q52" s="13">
        <f t="shared" si="1"/>
        <v>-70164025200</v>
      </c>
      <c r="R52" s="13"/>
    </row>
    <row r="53" spans="1:18">
      <c r="A53" s="1" t="s">
        <v>58</v>
      </c>
      <c r="C53" s="13">
        <v>116473324</v>
      </c>
      <c r="D53" s="13"/>
      <c r="E53" s="13">
        <v>225424259135</v>
      </c>
      <c r="F53" s="13"/>
      <c r="G53" s="13">
        <v>212919985901</v>
      </c>
      <c r="H53" s="13"/>
      <c r="I53" s="13">
        <f t="shared" si="0"/>
        <v>12504273234</v>
      </c>
      <c r="J53" s="13"/>
      <c r="K53" s="13">
        <v>116473324</v>
      </c>
      <c r="L53" s="13"/>
      <c r="M53" s="13">
        <v>225424259135</v>
      </c>
      <c r="N53" s="13"/>
      <c r="O53" s="13">
        <v>220446535508</v>
      </c>
      <c r="P53" s="13"/>
      <c r="Q53" s="13">
        <f t="shared" si="1"/>
        <v>4977723627</v>
      </c>
      <c r="R53" s="13"/>
    </row>
    <row r="54" spans="1:18">
      <c r="A54" s="1" t="s">
        <v>80</v>
      </c>
      <c r="C54" s="13">
        <v>8716106</v>
      </c>
      <c r="D54" s="13"/>
      <c r="E54" s="13">
        <v>48173203141</v>
      </c>
      <c r="F54" s="13"/>
      <c r="G54" s="13">
        <v>41198485780</v>
      </c>
      <c r="H54" s="13"/>
      <c r="I54" s="13">
        <f t="shared" si="0"/>
        <v>6974717361</v>
      </c>
      <c r="J54" s="13"/>
      <c r="K54" s="13">
        <v>8716106</v>
      </c>
      <c r="L54" s="13"/>
      <c r="M54" s="13">
        <v>48173203141</v>
      </c>
      <c r="N54" s="13"/>
      <c r="O54" s="13">
        <v>64895196396</v>
      </c>
      <c r="P54" s="13"/>
      <c r="Q54" s="13">
        <f t="shared" si="1"/>
        <v>-16721993255</v>
      </c>
      <c r="R54" s="13"/>
    </row>
    <row r="55" spans="1:18">
      <c r="A55" s="1" t="s">
        <v>101</v>
      </c>
      <c r="C55" s="13">
        <v>17320000</v>
      </c>
      <c r="D55" s="13"/>
      <c r="E55" s="13">
        <v>1306766201400</v>
      </c>
      <c r="F55" s="13"/>
      <c r="G55" s="13">
        <v>1303322812200</v>
      </c>
      <c r="H55" s="13"/>
      <c r="I55" s="13">
        <f t="shared" si="0"/>
        <v>3443389200</v>
      </c>
      <c r="J55" s="13"/>
      <c r="K55" s="13">
        <v>17320000</v>
      </c>
      <c r="L55" s="13"/>
      <c r="M55" s="13">
        <v>1306766201400</v>
      </c>
      <c r="N55" s="13"/>
      <c r="O55" s="13">
        <v>1678652235029</v>
      </c>
      <c r="P55" s="13"/>
      <c r="Q55" s="13">
        <f t="shared" si="1"/>
        <v>-371886033629</v>
      </c>
      <c r="R55" s="13"/>
    </row>
    <row r="56" spans="1:18">
      <c r="A56" s="1" t="s">
        <v>102</v>
      </c>
      <c r="C56" s="13">
        <v>2000000</v>
      </c>
      <c r="D56" s="13"/>
      <c r="E56" s="13">
        <v>65209680000</v>
      </c>
      <c r="F56" s="13"/>
      <c r="G56" s="13">
        <v>57505792501</v>
      </c>
      <c r="H56" s="13"/>
      <c r="I56" s="13">
        <f t="shared" si="0"/>
        <v>7703887499</v>
      </c>
      <c r="J56" s="13"/>
      <c r="K56" s="13">
        <v>2000000</v>
      </c>
      <c r="L56" s="13"/>
      <c r="M56" s="13">
        <v>65209680000</v>
      </c>
      <c r="N56" s="13"/>
      <c r="O56" s="13">
        <v>58052520004</v>
      </c>
      <c r="P56" s="13"/>
      <c r="Q56" s="13">
        <f t="shared" si="1"/>
        <v>7157159996</v>
      </c>
      <c r="R56" s="13"/>
    </row>
    <row r="57" spans="1:18">
      <c r="A57" s="1" t="s">
        <v>62</v>
      </c>
      <c r="C57" s="13">
        <v>5320000</v>
      </c>
      <c r="D57" s="13"/>
      <c r="E57" s="13">
        <v>163462774860</v>
      </c>
      <c r="F57" s="13"/>
      <c r="G57" s="13">
        <v>154419703200</v>
      </c>
      <c r="H57" s="13"/>
      <c r="I57" s="13">
        <f t="shared" si="0"/>
        <v>9043071660</v>
      </c>
      <c r="J57" s="13"/>
      <c r="K57" s="13">
        <v>5320000</v>
      </c>
      <c r="L57" s="13"/>
      <c r="M57" s="13">
        <v>163462774860</v>
      </c>
      <c r="N57" s="13"/>
      <c r="O57" s="13">
        <v>178587444420</v>
      </c>
      <c r="P57" s="13"/>
      <c r="Q57" s="13">
        <f t="shared" si="1"/>
        <v>-15124669560</v>
      </c>
      <c r="R57" s="13"/>
    </row>
    <row r="58" spans="1:18">
      <c r="A58" s="1" t="s">
        <v>103</v>
      </c>
      <c r="C58" s="13">
        <v>56056136</v>
      </c>
      <c r="D58" s="13"/>
      <c r="E58" s="13">
        <v>282067811277</v>
      </c>
      <c r="F58" s="13"/>
      <c r="G58" s="13">
        <v>262174842366</v>
      </c>
      <c r="H58" s="13"/>
      <c r="I58" s="13">
        <f t="shared" si="0"/>
        <v>19892968911</v>
      </c>
      <c r="J58" s="13"/>
      <c r="K58" s="13">
        <v>56056136</v>
      </c>
      <c r="L58" s="13"/>
      <c r="M58" s="13">
        <v>282067811277</v>
      </c>
      <c r="N58" s="13"/>
      <c r="O58" s="13">
        <v>361082460903</v>
      </c>
      <c r="P58" s="13"/>
      <c r="Q58" s="13">
        <f t="shared" si="1"/>
        <v>-79014649626</v>
      </c>
      <c r="R58" s="13"/>
    </row>
    <row r="59" spans="1:18">
      <c r="A59" s="1" t="s">
        <v>79</v>
      </c>
      <c r="C59" s="13">
        <v>45861974</v>
      </c>
      <c r="D59" s="13"/>
      <c r="E59" s="13">
        <v>1148845200418</v>
      </c>
      <c r="F59" s="13"/>
      <c r="G59" s="13">
        <v>1132889017079</v>
      </c>
      <c r="H59" s="13"/>
      <c r="I59" s="13">
        <f t="shared" si="0"/>
        <v>15956183339</v>
      </c>
      <c r="J59" s="13"/>
      <c r="K59" s="13">
        <v>45861974</v>
      </c>
      <c r="L59" s="13"/>
      <c r="M59" s="13">
        <v>1148845200418</v>
      </c>
      <c r="N59" s="13"/>
      <c r="O59" s="13">
        <v>1144286290892</v>
      </c>
      <c r="P59" s="13"/>
      <c r="Q59" s="13">
        <f t="shared" si="1"/>
        <v>4558909526</v>
      </c>
      <c r="R59" s="13"/>
    </row>
    <row r="60" spans="1:18">
      <c r="A60" s="1" t="s">
        <v>55</v>
      </c>
      <c r="C60" s="13">
        <v>21644108</v>
      </c>
      <c r="D60" s="13"/>
      <c r="E60" s="13">
        <v>434394423003</v>
      </c>
      <c r="F60" s="13"/>
      <c r="G60" s="13">
        <v>389857699100</v>
      </c>
      <c r="H60" s="13"/>
      <c r="I60" s="13">
        <f t="shared" si="0"/>
        <v>44536723903</v>
      </c>
      <c r="J60" s="13"/>
      <c r="K60" s="13">
        <v>21644108</v>
      </c>
      <c r="L60" s="13"/>
      <c r="M60" s="13">
        <v>434394423003</v>
      </c>
      <c r="N60" s="13"/>
      <c r="O60" s="13">
        <v>504964690832</v>
      </c>
      <c r="P60" s="13"/>
      <c r="Q60" s="13">
        <f t="shared" si="1"/>
        <v>-70570267829</v>
      </c>
      <c r="R60" s="13"/>
    </row>
    <row r="61" spans="1:18">
      <c r="A61" s="1" t="s">
        <v>93</v>
      </c>
      <c r="C61" s="13">
        <v>35615076</v>
      </c>
      <c r="D61" s="13"/>
      <c r="E61" s="13">
        <v>331373636547</v>
      </c>
      <c r="F61" s="13"/>
      <c r="G61" s="13">
        <v>295970470249</v>
      </c>
      <c r="H61" s="13"/>
      <c r="I61" s="13">
        <f t="shared" si="0"/>
        <v>35403166298</v>
      </c>
      <c r="J61" s="13"/>
      <c r="K61" s="13">
        <v>35615076</v>
      </c>
      <c r="L61" s="13"/>
      <c r="M61" s="13">
        <v>331373636547</v>
      </c>
      <c r="N61" s="13"/>
      <c r="O61" s="13">
        <v>406932090010</v>
      </c>
      <c r="P61" s="13"/>
      <c r="Q61" s="13">
        <f t="shared" si="1"/>
        <v>-75558453463</v>
      </c>
      <c r="R61" s="13"/>
    </row>
    <row r="62" spans="1:18">
      <c r="A62" s="1" t="s">
        <v>91</v>
      </c>
      <c r="C62" s="13">
        <v>24900000</v>
      </c>
      <c r="D62" s="13"/>
      <c r="E62" s="13">
        <v>306180322650</v>
      </c>
      <c r="F62" s="13"/>
      <c r="G62" s="13">
        <v>272022776550</v>
      </c>
      <c r="H62" s="13"/>
      <c r="I62" s="13">
        <f t="shared" si="0"/>
        <v>34157546100</v>
      </c>
      <c r="J62" s="13"/>
      <c r="K62" s="13">
        <v>24900000</v>
      </c>
      <c r="L62" s="13"/>
      <c r="M62" s="13">
        <v>306180322650</v>
      </c>
      <c r="N62" s="13"/>
      <c r="O62" s="13">
        <v>296527103196</v>
      </c>
      <c r="P62" s="13"/>
      <c r="Q62" s="13">
        <f t="shared" si="1"/>
        <v>9653219454</v>
      </c>
      <c r="R62" s="13"/>
    </row>
    <row r="63" spans="1:18">
      <c r="A63" s="1" t="s">
        <v>81</v>
      </c>
      <c r="C63" s="13">
        <v>3371527</v>
      </c>
      <c r="D63" s="13"/>
      <c r="E63" s="13">
        <v>36832615893</v>
      </c>
      <c r="F63" s="13"/>
      <c r="G63" s="13">
        <v>35962105807</v>
      </c>
      <c r="H63" s="13"/>
      <c r="I63" s="13">
        <f t="shared" si="0"/>
        <v>870510086</v>
      </c>
      <c r="J63" s="13"/>
      <c r="K63" s="13">
        <v>3371527</v>
      </c>
      <c r="L63" s="13"/>
      <c r="M63" s="13">
        <v>36832615893</v>
      </c>
      <c r="N63" s="13"/>
      <c r="O63" s="13">
        <v>45357176688</v>
      </c>
      <c r="P63" s="13"/>
      <c r="Q63" s="13">
        <f t="shared" si="1"/>
        <v>-8524560795</v>
      </c>
      <c r="R63" s="13"/>
    </row>
    <row r="64" spans="1:18">
      <c r="A64" s="1" t="s">
        <v>86</v>
      </c>
      <c r="C64" s="13">
        <v>1391646</v>
      </c>
      <c r="D64" s="13"/>
      <c r="E64" s="13">
        <v>27252304414</v>
      </c>
      <c r="F64" s="13"/>
      <c r="G64" s="13">
        <v>27349140013</v>
      </c>
      <c r="H64" s="13"/>
      <c r="I64" s="13">
        <f t="shared" si="0"/>
        <v>-96835599</v>
      </c>
      <c r="J64" s="13"/>
      <c r="K64" s="13">
        <v>1391646</v>
      </c>
      <c r="L64" s="13"/>
      <c r="M64" s="13">
        <v>27252304414</v>
      </c>
      <c r="N64" s="13"/>
      <c r="O64" s="13">
        <v>31333233247</v>
      </c>
      <c r="P64" s="13"/>
      <c r="Q64" s="13">
        <f t="shared" si="1"/>
        <v>-4080928833</v>
      </c>
      <c r="R64" s="13"/>
    </row>
    <row r="65" spans="1:18">
      <c r="A65" s="1" t="s">
        <v>94</v>
      </c>
      <c r="C65" s="13">
        <v>49981932</v>
      </c>
      <c r="D65" s="13"/>
      <c r="E65" s="13">
        <v>437720793035</v>
      </c>
      <c r="F65" s="13"/>
      <c r="G65" s="13">
        <v>753356779206</v>
      </c>
      <c r="H65" s="13"/>
      <c r="I65" s="13">
        <f t="shared" si="0"/>
        <v>-315635986171</v>
      </c>
      <c r="J65" s="13"/>
      <c r="K65" s="13">
        <v>49981932</v>
      </c>
      <c r="L65" s="13"/>
      <c r="M65" s="13">
        <v>437720793035</v>
      </c>
      <c r="N65" s="13"/>
      <c r="O65" s="13">
        <v>1771869406458</v>
      </c>
      <c r="P65" s="13"/>
      <c r="Q65" s="13">
        <f t="shared" si="1"/>
        <v>-1334148613423</v>
      </c>
      <c r="R65" s="13"/>
    </row>
    <row r="66" spans="1:18">
      <c r="A66" s="1" t="s">
        <v>85</v>
      </c>
      <c r="C66" s="13">
        <v>21900000</v>
      </c>
      <c r="D66" s="13"/>
      <c r="E66" s="13">
        <v>429516082350</v>
      </c>
      <c r="F66" s="13"/>
      <c r="G66" s="13">
        <v>397415309207</v>
      </c>
      <c r="H66" s="13"/>
      <c r="I66" s="13">
        <f t="shared" si="0"/>
        <v>32100773143</v>
      </c>
      <c r="J66" s="13"/>
      <c r="K66" s="13">
        <v>21900000</v>
      </c>
      <c r="L66" s="13"/>
      <c r="M66" s="13">
        <v>429516082350</v>
      </c>
      <c r="N66" s="13"/>
      <c r="O66" s="13">
        <v>626314125157</v>
      </c>
      <c r="P66" s="13"/>
      <c r="Q66" s="13">
        <f t="shared" si="1"/>
        <v>-196798042807</v>
      </c>
      <c r="R66" s="13"/>
    </row>
    <row r="67" spans="1:18">
      <c r="A67" s="1" t="s">
        <v>112</v>
      </c>
      <c r="C67" s="13">
        <v>24900000</v>
      </c>
      <c r="D67" s="13"/>
      <c r="E67" s="13">
        <v>113586216705</v>
      </c>
      <c r="F67" s="13"/>
      <c r="G67" s="13">
        <v>110674477590</v>
      </c>
      <c r="H67" s="13"/>
      <c r="I67" s="13">
        <f t="shared" si="0"/>
        <v>2911739115</v>
      </c>
      <c r="J67" s="13"/>
      <c r="K67" s="13">
        <v>24900000</v>
      </c>
      <c r="L67" s="13"/>
      <c r="M67" s="13">
        <v>113586216705</v>
      </c>
      <c r="N67" s="13"/>
      <c r="O67" s="13">
        <v>110674477590</v>
      </c>
      <c r="P67" s="13"/>
      <c r="Q67" s="13">
        <f t="shared" si="1"/>
        <v>2911739115</v>
      </c>
      <c r="R67" s="13"/>
    </row>
    <row r="68" spans="1:18">
      <c r="A68" s="1" t="s">
        <v>17</v>
      </c>
      <c r="C68" s="13">
        <v>28581169</v>
      </c>
      <c r="D68" s="13"/>
      <c r="E68" s="13">
        <v>105632510863</v>
      </c>
      <c r="F68" s="13"/>
      <c r="G68" s="13">
        <v>106740544193</v>
      </c>
      <c r="H68" s="13"/>
      <c r="I68" s="13">
        <f t="shared" si="0"/>
        <v>-1108033330</v>
      </c>
      <c r="J68" s="13"/>
      <c r="K68" s="13">
        <v>28581169</v>
      </c>
      <c r="L68" s="13"/>
      <c r="M68" s="13">
        <v>105632510863</v>
      </c>
      <c r="N68" s="13"/>
      <c r="O68" s="13">
        <v>105502008904</v>
      </c>
      <c r="P68" s="13"/>
      <c r="Q68" s="13">
        <f t="shared" si="1"/>
        <v>130501959</v>
      </c>
      <c r="R68" s="13"/>
    </row>
    <row r="69" spans="1:18">
      <c r="A69" s="1" t="s">
        <v>109</v>
      </c>
      <c r="C69" s="13">
        <v>20537747</v>
      </c>
      <c r="D69" s="13"/>
      <c r="E69" s="13">
        <v>158220492391</v>
      </c>
      <c r="F69" s="13"/>
      <c r="G69" s="13">
        <v>138825722356</v>
      </c>
      <c r="H69" s="13"/>
      <c r="I69" s="13">
        <f t="shared" si="0"/>
        <v>19394770035</v>
      </c>
      <c r="J69" s="13"/>
      <c r="K69" s="13">
        <v>20537747</v>
      </c>
      <c r="L69" s="13"/>
      <c r="M69" s="13">
        <v>158220492391</v>
      </c>
      <c r="N69" s="13"/>
      <c r="O69" s="13">
        <v>131096612700</v>
      </c>
      <c r="P69" s="13"/>
      <c r="Q69" s="13">
        <f t="shared" si="1"/>
        <v>27123879691</v>
      </c>
      <c r="R69" s="13"/>
    </row>
    <row r="70" spans="1:18">
      <c r="A70" s="1" t="s">
        <v>26</v>
      </c>
      <c r="C70" s="13">
        <v>26405961</v>
      </c>
      <c r="D70" s="13"/>
      <c r="E70" s="13">
        <v>118671030650</v>
      </c>
      <c r="F70" s="13"/>
      <c r="G70" s="13">
        <v>108853962421</v>
      </c>
      <c r="H70" s="13"/>
      <c r="I70" s="13">
        <f t="shared" si="0"/>
        <v>9817068229</v>
      </c>
      <c r="J70" s="13"/>
      <c r="K70" s="13">
        <v>26405961</v>
      </c>
      <c r="L70" s="13"/>
      <c r="M70" s="13">
        <v>118671030650</v>
      </c>
      <c r="N70" s="13"/>
      <c r="O70" s="13">
        <v>151493504128</v>
      </c>
      <c r="P70" s="13"/>
      <c r="Q70" s="13">
        <f t="shared" si="1"/>
        <v>-32822473478</v>
      </c>
      <c r="R70" s="13"/>
    </row>
    <row r="71" spans="1:18">
      <c r="A71" s="1" t="s">
        <v>96</v>
      </c>
      <c r="C71" s="13">
        <v>2101747</v>
      </c>
      <c r="D71" s="13"/>
      <c r="E71" s="13">
        <v>45775283573</v>
      </c>
      <c r="F71" s="13"/>
      <c r="G71" s="13">
        <v>42012585666</v>
      </c>
      <c r="H71" s="13"/>
      <c r="I71" s="13">
        <f t="shared" si="0"/>
        <v>3762697907</v>
      </c>
      <c r="J71" s="13"/>
      <c r="K71" s="13">
        <v>2101747</v>
      </c>
      <c r="L71" s="13"/>
      <c r="M71" s="13">
        <v>45775283573</v>
      </c>
      <c r="N71" s="13"/>
      <c r="O71" s="13">
        <v>56038618024</v>
      </c>
      <c r="P71" s="13"/>
      <c r="Q71" s="13">
        <f t="shared" si="1"/>
        <v>-10263334451</v>
      </c>
      <c r="R71" s="13"/>
    </row>
    <row r="72" spans="1:18">
      <c r="A72" s="1" t="s">
        <v>78</v>
      </c>
      <c r="C72" s="13">
        <v>6086041</v>
      </c>
      <c r="D72" s="13"/>
      <c r="E72" s="13">
        <v>225053640885</v>
      </c>
      <c r="F72" s="13"/>
      <c r="G72" s="13">
        <v>195435490812</v>
      </c>
      <c r="H72" s="13"/>
      <c r="I72" s="13">
        <f t="shared" si="0"/>
        <v>29618150073</v>
      </c>
      <c r="J72" s="13"/>
      <c r="K72" s="13">
        <v>6086041</v>
      </c>
      <c r="L72" s="13"/>
      <c r="M72" s="13">
        <v>225053640885</v>
      </c>
      <c r="N72" s="13"/>
      <c r="O72" s="13">
        <v>173764372459</v>
      </c>
      <c r="P72" s="13"/>
      <c r="Q72" s="13">
        <f t="shared" si="1"/>
        <v>51289268426</v>
      </c>
      <c r="R72" s="13"/>
    </row>
    <row r="73" spans="1:18">
      <c r="A73" s="1" t="s">
        <v>35</v>
      </c>
      <c r="C73" s="13">
        <v>4545779</v>
      </c>
      <c r="D73" s="13"/>
      <c r="E73" s="13">
        <v>679662422204</v>
      </c>
      <c r="F73" s="13"/>
      <c r="G73" s="13">
        <v>657874861329</v>
      </c>
      <c r="H73" s="13"/>
      <c r="I73" s="13">
        <f t="shared" ref="I73:I111" si="2">E73-G73</f>
        <v>21787560875</v>
      </c>
      <c r="J73" s="13"/>
      <c r="K73" s="13">
        <v>4545779</v>
      </c>
      <c r="L73" s="13"/>
      <c r="M73" s="13">
        <v>679662422204</v>
      </c>
      <c r="N73" s="13"/>
      <c r="O73" s="13">
        <v>649467688862</v>
      </c>
      <c r="P73" s="13"/>
      <c r="Q73" s="13">
        <f t="shared" ref="Q73:Q111" si="3">M73-O73</f>
        <v>30194733342</v>
      </c>
      <c r="R73" s="13"/>
    </row>
    <row r="74" spans="1:18">
      <c r="A74" s="1" t="s">
        <v>39</v>
      </c>
      <c r="C74" s="13">
        <v>2567202</v>
      </c>
      <c r="D74" s="13"/>
      <c r="E74" s="13">
        <v>469503556707</v>
      </c>
      <c r="F74" s="13"/>
      <c r="G74" s="13">
        <v>464093471153</v>
      </c>
      <c r="H74" s="13"/>
      <c r="I74" s="13">
        <f t="shared" si="2"/>
        <v>5410085554</v>
      </c>
      <c r="J74" s="13"/>
      <c r="K74" s="13">
        <v>2567202</v>
      </c>
      <c r="L74" s="13"/>
      <c r="M74" s="13">
        <v>469503556707</v>
      </c>
      <c r="N74" s="13"/>
      <c r="O74" s="13">
        <v>500688106633</v>
      </c>
      <c r="P74" s="13"/>
      <c r="Q74" s="13">
        <f t="shared" si="3"/>
        <v>-31184549926</v>
      </c>
      <c r="R74" s="13"/>
    </row>
    <row r="75" spans="1:18">
      <c r="A75" s="1" t="s">
        <v>65</v>
      </c>
      <c r="C75" s="13">
        <v>33445148</v>
      </c>
      <c r="D75" s="13"/>
      <c r="E75" s="13">
        <v>295225806400</v>
      </c>
      <c r="F75" s="13"/>
      <c r="G75" s="13">
        <v>255874246997</v>
      </c>
      <c r="H75" s="13"/>
      <c r="I75" s="13">
        <f t="shared" si="2"/>
        <v>39351559403</v>
      </c>
      <c r="J75" s="13"/>
      <c r="K75" s="13">
        <v>33445148</v>
      </c>
      <c r="L75" s="13"/>
      <c r="M75" s="13">
        <v>295225806400</v>
      </c>
      <c r="N75" s="13"/>
      <c r="O75" s="13">
        <v>285355250764</v>
      </c>
      <c r="P75" s="13"/>
      <c r="Q75" s="13">
        <f t="shared" si="3"/>
        <v>9870555636</v>
      </c>
      <c r="R75" s="13"/>
    </row>
    <row r="76" spans="1:18">
      <c r="A76" s="1" t="s">
        <v>60</v>
      </c>
      <c r="C76" s="13">
        <v>11359792</v>
      </c>
      <c r="D76" s="13"/>
      <c r="E76" s="13">
        <v>69334115598</v>
      </c>
      <c r="F76" s="13"/>
      <c r="G76" s="13">
        <v>69447037611</v>
      </c>
      <c r="H76" s="13"/>
      <c r="I76" s="13">
        <f t="shared" si="2"/>
        <v>-112922013</v>
      </c>
      <c r="J76" s="13"/>
      <c r="K76" s="13">
        <v>11359792</v>
      </c>
      <c r="L76" s="13"/>
      <c r="M76" s="13">
        <v>69334115598</v>
      </c>
      <c r="N76" s="13"/>
      <c r="O76" s="13">
        <v>63462170955</v>
      </c>
      <c r="P76" s="13"/>
      <c r="Q76" s="13">
        <f t="shared" si="3"/>
        <v>5871944643</v>
      </c>
      <c r="R76" s="13"/>
    </row>
    <row r="77" spans="1:18">
      <c r="A77" s="1" t="s">
        <v>38</v>
      </c>
      <c r="C77" s="13">
        <v>16189409</v>
      </c>
      <c r="D77" s="13"/>
      <c r="E77" s="13">
        <v>454629566964</v>
      </c>
      <c r="F77" s="13"/>
      <c r="G77" s="13">
        <v>436927176746</v>
      </c>
      <c r="H77" s="13"/>
      <c r="I77" s="13">
        <f t="shared" si="2"/>
        <v>17702390218</v>
      </c>
      <c r="J77" s="13"/>
      <c r="K77" s="13">
        <v>16189409</v>
      </c>
      <c r="L77" s="13"/>
      <c r="M77" s="13">
        <v>454629566964</v>
      </c>
      <c r="N77" s="13"/>
      <c r="O77" s="13">
        <v>585730301983</v>
      </c>
      <c r="P77" s="13"/>
      <c r="Q77" s="13">
        <f t="shared" si="3"/>
        <v>-131100735019</v>
      </c>
      <c r="R77" s="13"/>
    </row>
    <row r="78" spans="1:18">
      <c r="A78" s="1" t="s">
        <v>72</v>
      </c>
      <c r="C78" s="13">
        <v>4802736</v>
      </c>
      <c r="D78" s="13"/>
      <c r="E78" s="13">
        <v>705143390762</v>
      </c>
      <c r="F78" s="13"/>
      <c r="G78" s="13">
        <v>670769440772</v>
      </c>
      <c r="H78" s="13"/>
      <c r="I78" s="13">
        <f t="shared" si="2"/>
        <v>34373949990</v>
      </c>
      <c r="J78" s="13"/>
      <c r="K78" s="13">
        <v>4802736</v>
      </c>
      <c r="L78" s="13"/>
      <c r="M78" s="13">
        <v>705143390762</v>
      </c>
      <c r="N78" s="13"/>
      <c r="O78" s="13">
        <v>631382623139</v>
      </c>
      <c r="P78" s="13"/>
      <c r="Q78" s="13">
        <f t="shared" si="3"/>
        <v>73760767623</v>
      </c>
      <c r="R78" s="13"/>
    </row>
    <row r="79" spans="1:18">
      <c r="A79" s="1" t="s">
        <v>32</v>
      </c>
      <c r="C79" s="13">
        <v>22604504</v>
      </c>
      <c r="D79" s="13"/>
      <c r="E79" s="13">
        <v>392551025804</v>
      </c>
      <c r="F79" s="13"/>
      <c r="G79" s="13">
        <v>345139310610</v>
      </c>
      <c r="H79" s="13"/>
      <c r="I79" s="13">
        <f t="shared" si="2"/>
        <v>47411715194</v>
      </c>
      <c r="J79" s="13"/>
      <c r="K79" s="13">
        <v>22604504</v>
      </c>
      <c r="L79" s="13"/>
      <c r="M79" s="13">
        <v>392551025804</v>
      </c>
      <c r="N79" s="13"/>
      <c r="O79" s="13">
        <v>400640228397</v>
      </c>
      <c r="P79" s="13"/>
      <c r="Q79" s="13">
        <f t="shared" si="3"/>
        <v>-8089202593</v>
      </c>
      <c r="R79" s="13"/>
    </row>
    <row r="80" spans="1:18">
      <c r="A80" s="1" t="s">
        <v>61</v>
      </c>
      <c r="C80" s="13">
        <v>1388159883</v>
      </c>
      <c r="D80" s="13"/>
      <c r="E80" s="13">
        <v>1775931726892</v>
      </c>
      <c r="F80" s="13"/>
      <c r="G80" s="13">
        <v>1631066190143</v>
      </c>
      <c r="H80" s="13"/>
      <c r="I80" s="13">
        <f t="shared" si="2"/>
        <v>144865536749</v>
      </c>
      <c r="J80" s="13"/>
      <c r="K80" s="13">
        <v>1388159883</v>
      </c>
      <c r="L80" s="13"/>
      <c r="M80" s="13">
        <v>1775931726892</v>
      </c>
      <c r="N80" s="13"/>
      <c r="O80" s="13">
        <v>1985443803314</v>
      </c>
      <c r="P80" s="13"/>
      <c r="Q80" s="13">
        <f t="shared" si="3"/>
        <v>-209512076422</v>
      </c>
      <c r="R80" s="13"/>
    </row>
    <row r="81" spans="1:18">
      <c r="A81" s="1" t="s">
        <v>59</v>
      </c>
      <c r="C81" s="13">
        <v>13359573</v>
      </c>
      <c r="D81" s="13"/>
      <c r="E81" s="13">
        <v>120941720804</v>
      </c>
      <c r="F81" s="13"/>
      <c r="G81" s="13">
        <v>108542549472</v>
      </c>
      <c r="H81" s="13"/>
      <c r="I81" s="13">
        <f t="shared" si="2"/>
        <v>12399171332</v>
      </c>
      <c r="J81" s="13"/>
      <c r="K81" s="13">
        <v>13359573</v>
      </c>
      <c r="L81" s="13"/>
      <c r="M81" s="13">
        <v>120941720804</v>
      </c>
      <c r="N81" s="13"/>
      <c r="O81" s="13">
        <v>115056179264</v>
      </c>
      <c r="P81" s="13"/>
      <c r="Q81" s="13">
        <f t="shared" si="3"/>
        <v>5885541540</v>
      </c>
      <c r="R81" s="13"/>
    </row>
    <row r="82" spans="1:18">
      <c r="A82" s="1" t="s">
        <v>29</v>
      </c>
      <c r="C82" s="13">
        <v>10200000</v>
      </c>
      <c r="D82" s="13"/>
      <c r="E82" s="13">
        <v>608459993100</v>
      </c>
      <c r="F82" s="13"/>
      <c r="G82" s="13">
        <v>564759567000</v>
      </c>
      <c r="H82" s="13"/>
      <c r="I82" s="13">
        <f t="shared" si="2"/>
        <v>43700426100</v>
      </c>
      <c r="J82" s="13"/>
      <c r="K82" s="13">
        <v>10200000</v>
      </c>
      <c r="L82" s="13"/>
      <c r="M82" s="13">
        <v>608459993100</v>
      </c>
      <c r="N82" s="13"/>
      <c r="O82" s="13">
        <v>528359444156</v>
      </c>
      <c r="P82" s="13"/>
      <c r="Q82" s="13">
        <f t="shared" si="3"/>
        <v>80100548944</v>
      </c>
      <c r="R82" s="13"/>
    </row>
    <row r="83" spans="1:18">
      <c r="A83" s="1" t="s">
        <v>57</v>
      </c>
      <c r="C83" s="13">
        <v>5779305</v>
      </c>
      <c r="D83" s="13"/>
      <c r="E83" s="13">
        <v>128686166229</v>
      </c>
      <c r="F83" s="13"/>
      <c r="G83" s="13">
        <v>116909084052</v>
      </c>
      <c r="H83" s="13"/>
      <c r="I83" s="13">
        <f t="shared" si="2"/>
        <v>11777082177</v>
      </c>
      <c r="J83" s="13"/>
      <c r="K83" s="13">
        <v>5779305</v>
      </c>
      <c r="L83" s="13"/>
      <c r="M83" s="13">
        <v>128686166229</v>
      </c>
      <c r="N83" s="13"/>
      <c r="O83" s="13">
        <v>179241445831</v>
      </c>
      <c r="P83" s="13"/>
      <c r="Q83" s="13">
        <f t="shared" si="3"/>
        <v>-50555279602</v>
      </c>
      <c r="R83" s="13"/>
    </row>
    <row r="84" spans="1:18">
      <c r="A84" s="1" t="s">
        <v>54</v>
      </c>
      <c r="C84" s="13">
        <v>482417</v>
      </c>
      <c r="D84" s="13"/>
      <c r="E84" s="13">
        <v>25176197489</v>
      </c>
      <c r="F84" s="13"/>
      <c r="G84" s="13">
        <v>24025285604</v>
      </c>
      <c r="H84" s="13"/>
      <c r="I84" s="13">
        <f t="shared" si="2"/>
        <v>1150911885</v>
      </c>
      <c r="J84" s="13"/>
      <c r="K84" s="13">
        <v>482417</v>
      </c>
      <c r="L84" s="13"/>
      <c r="M84" s="13">
        <v>25176197489</v>
      </c>
      <c r="N84" s="13"/>
      <c r="O84" s="13">
        <v>22466759086</v>
      </c>
      <c r="P84" s="13"/>
      <c r="Q84" s="13">
        <f t="shared" si="3"/>
        <v>2709438403</v>
      </c>
      <c r="R84" s="13"/>
    </row>
    <row r="85" spans="1:18">
      <c r="A85" s="1" t="s">
        <v>52</v>
      </c>
      <c r="C85" s="13">
        <v>19534256</v>
      </c>
      <c r="D85" s="13"/>
      <c r="E85" s="13">
        <v>234375588023</v>
      </c>
      <c r="F85" s="13"/>
      <c r="G85" s="13">
        <v>231268703675</v>
      </c>
      <c r="H85" s="13"/>
      <c r="I85" s="13">
        <f t="shared" si="2"/>
        <v>3106884348</v>
      </c>
      <c r="J85" s="13"/>
      <c r="K85" s="13">
        <v>19534256</v>
      </c>
      <c r="L85" s="13"/>
      <c r="M85" s="13">
        <v>234375588023</v>
      </c>
      <c r="N85" s="13"/>
      <c r="O85" s="13">
        <v>313989499448</v>
      </c>
      <c r="P85" s="13"/>
      <c r="Q85" s="13">
        <f t="shared" si="3"/>
        <v>-79613911425</v>
      </c>
      <c r="R85" s="13"/>
    </row>
    <row r="86" spans="1:18">
      <c r="A86" s="1" t="s">
        <v>21</v>
      </c>
      <c r="C86" s="13">
        <v>20286984</v>
      </c>
      <c r="D86" s="13"/>
      <c r="E86" s="13">
        <v>66205885569</v>
      </c>
      <c r="F86" s="13"/>
      <c r="G86" s="13">
        <v>68660526520</v>
      </c>
      <c r="H86" s="13"/>
      <c r="I86" s="13">
        <f t="shared" si="2"/>
        <v>-2454640951</v>
      </c>
      <c r="J86" s="13"/>
      <c r="K86" s="13">
        <v>20286984</v>
      </c>
      <c r="L86" s="13"/>
      <c r="M86" s="13">
        <v>66205885569</v>
      </c>
      <c r="N86" s="13"/>
      <c r="O86" s="13">
        <v>120419692478</v>
      </c>
      <c r="P86" s="13"/>
      <c r="Q86" s="13">
        <f t="shared" si="3"/>
        <v>-54213806909</v>
      </c>
      <c r="R86" s="13"/>
    </row>
    <row r="87" spans="1:18">
      <c r="A87" s="1" t="s">
        <v>49</v>
      </c>
      <c r="C87" s="13">
        <v>6917212</v>
      </c>
      <c r="D87" s="13"/>
      <c r="E87" s="13">
        <v>15698032625</v>
      </c>
      <c r="F87" s="13"/>
      <c r="G87" s="13">
        <v>16564415503</v>
      </c>
      <c r="H87" s="13"/>
      <c r="I87" s="13">
        <f t="shared" si="2"/>
        <v>-866382878</v>
      </c>
      <c r="J87" s="13"/>
      <c r="K87" s="13">
        <v>6917212</v>
      </c>
      <c r="L87" s="13"/>
      <c r="M87" s="13">
        <v>15698032625</v>
      </c>
      <c r="N87" s="13"/>
      <c r="O87" s="13">
        <v>7712691380</v>
      </c>
      <c r="P87" s="13"/>
      <c r="Q87" s="13">
        <f t="shared" si="3"/>
        <v>7985341245</v>
      </c>
      <c r="R87" s="13"/>
    </row>
    <row r="88" spans="1:18">
      <c r="A88" s="1" t="s">
        <v>84</v>
      </c>
      <c r="C88" s="13">
        <v>3965054</v>
      </c>
      <c r="D88" s="13"/>
      <c r="E88" s="13">
        <v>175592128923</v>
      </c>
      <c r="F88" s="13"/>
      <c r="G88" s="13">
        <v>155573003186</v>
      </c>
      <c r="H88" s="13"/>
      <c r="I88" s="13">
        <f t="shared" si="2"/>
        <v>20019125737</v>
      </c>
      <c r="J88" s="13"/>
      <c r="K88" s="13">
        <v>3965054</v>
      </c>
      <c r="L88" s="13"/>
      <c r="M88" s="13">
        <v>175592128923</v>
      </c>
      <c r="N88" s="13"/>
      <c r="O88" s="13">
        <v>264669168508</v>
      </c>
      <c r="P88" s="13"/>
      <c r="Q88" s="13">
        <f t="shared" si="3"/>
        <v>-89077039585</v>
      </c>
      <c r="R88" s="13"/>
    </row>
    <row r="89" spans="1:18">
      <c r="A89" s="1" t="s">
        <v>98</v>
      </c>
      <c r="C89" s="13">
        <v>5847144</v>
      </c>
      <c r="D89" s="13"/>
      <c r="E89" s="13">
        <v>51381204879</v>
      </c>
      <c r="F89" s="13"/>
      <c r="G89" s="13">
        <v>45801345526</v>
      </c>
      <c r="H89" s="13"/>
      <c r="I89" s="13">
        <f t="shared" si="2"/>
        <v>5579859353</v>
      </c>
      <c r="J89" s="13"/>
      <c r="K89" s="13">
        <v>5847144</v>
      </c>
      <c r="L89" s="13"/>
      <c r="M89" s="13">
        <v>51381204879</v>
      </c>
      <c r="N89" s="13"/>
      <c r="O89" s="13">
        <v>51555575562</v>
      </c>
      <c r="P89" s="13"/>
      <c r="Q89" s="13">
        <f t="shared" si="3"/>
        <v>-174370683</v>
      </c>
      <c r="R89" s="13"/>
    </row>
    <row r="90" spans="1:18">
      <c r="A90" s="1" t="s">
        <v>22</v>
      </c>
      <c r="C90" s="13">
        <v>46463548</v>
      </c>
      <c r="D90" s="13"/>
      <c r="E90" s="13">
        <v>673407770587</v>
      </c>
      <c r="F90" s="13"/>
      <c r="G90" s="13">
        <v>631377518788</v>
      </c>
      <c r="H90" s="13"/>
      <c r="I90" s="13">
        <f t="shared" si="2"/>
        <v>42030251799</v>
      </c>
      <c r="J90" s="13"/>
      <c r="K90" s="13">
        <v>46463548</v>
      </c>
      <c r="L90" s="13"/>
      <c r="M90" s="13">
        <v>673407770587</v>
      </c>
      <c r="N90" s="13"/>
      <c r="O90" s="13">
        <v>651814254135</v>
      </c>
      <c r="P90" s="13"/>
      <c r="Q90" s="13">
        <f t="shared" si="3"/>
        <v>21593516452</v>
      </c>
      <c r="R90" s="13"/>
    </row>
    <row r="91" spans="1:18">
      <c r="A91" s="1" t="s">
        <v>43</v>
      </c>
      <c r="C91" s="13">
        <v>4500</v>
      </c>
      <c r="D91" s="13"/>
      <c r="E91" s="13">
        <v>13139687334</v>
      </c>
      <c r="F91" s="13"/>
      <c r="G91" s="13">
        <v>12981696570</v>
      </c>
      <c r="H91" s="13"/>
      <c r="I91" s="13">
        <f t="shared" si="2"/>
        <v>157990764</v>
      </c>
      <c r="J91" s="13"/>
      <c r="K91" s="13">
        <v>4500</v>
      </c>
      <c r="L91" s="13"/>
      <c r="M91" s="13">
        <v>13139687334</v>
      </c>
      <c r="N91" s="13"/>
      <c r="O91" s="13">
        <v>14138953188</v>
      </c>
      <c r="P91" s="13"/>
      <c r="Q91" s="13">
        <f t="shared" si="3"/>
        <v>-999265854</v>
      </c>
      <c r="R91" s="13"/>
    </row>
    <row r="92" spans="1:18">
      <c r="A92" s="1" t="s">
        <v>44</v>
      </c>
      <c r="C92" s="13">
        <v>361300</v>
      </c>
      <c r="D92" s="13"/>
      <c r="E92" s="13">
        <v>1053001746842</v>
      </c>
      <c r="F92" s="13"/>
      <c r="G92" s="13">
        <v>1041790909527</v>
      </c>
      <c r="H92" s="13"/>
      <c r="I92" s="13">
        <f t="shared" si="2"/>
        <v>11210837315</v>
      </c>
      <c r="J92" s="13"/>
      <c r="K92" s="13">
        <v>361300</v>
      </c>
      <c r="L92" s="13"/>
      <c r="M92" s="13">
        <v>1053001746842</v>
      </c>
      <c r="N92" s="13"/>
      <c r="O92" s="13">
        <v>1134316402209</v>
      </c>
      <c r="P92" s="13"/>
      <c r="Q92" s="13">
        <f t="shared" si="3"/>
        <v>-81314655367</v>
      </c>
      <c r="R92" s="13"/>
    </row>
    <row r="93" spans="1:18">
      <c r="A93" s="1" t="s">
        <v>48</v>
      </c>
      <c r="C93" s="13">
        <v>4400000</v>
      </c>
      <c r="D93" s="13"/>
      <c r="E93" s="13">
        <v>60533668800</v>
      </c>
      <c r="F93" s="13"/>
      <c r="G93" s="13">
        <v>62676840600</v>
      </c>
      <c r="H93" s="13"/>
      <c r="I93" s="13">
        <f t="shared" si="2"/>
        <v>-2143171800</v>
      </c>
      <c r="J93" s="13"/>
      <c r="K93" s="13">
        <v>4400000</v>
      </c>
      <c r="L93" s="13"/>
      <c r="M93" s="13">
        <v>60533668800</v>
      </c>
      <c r="N93" s="13"/>
      <c r="O93" s="13">
        <v>53992981152</v>
      </c>
      <c r="P93" s="13"/>
      <c r="Q93" s="13">
        <f t="shared" si="3"/>
        <v>6540687648</v>
      </c>
      <c r="R93" s="13"/>
    </row>
    <row r="94" spans="1:18">
      <c r="A94" s="1" t="s">
        <v>100</v>
      </c>
      <c r="C94" s="13">
        <v>1540332</v>
      </c>
      <c r="D94" s="13"/>
      <c r="E94" s="13">
        <v>8513288656</v>
      </c>
      <c r="F94" s="13"/>
      <c r="G94" s="13">
        <v>7839575165</v>
      </c>
      <c r="H94" s="13"/>
      <c r="I94" s="13">
        <f t="shared" si="2"/>
        <v>673713491</v>
      </c>
      <c r="J94" s="13"/>
      <c r="K94" s="13">
        <v>1540332</v>
      </c>
      <c r="L94" s="13"/>
      <c r="M94" s="13">
        <v>8513288656</v>
      </c>
      <c r="N94" s="13"/>
      <c r="O94" s="13">
        <v>9951871164</v>
      </c>
      <c r="P94" s="13"/>
      <c r="Q94" s="13">
        <f t="shared" si="3"/>
        <v>-1438582508</v>
      </c>
      <c r="R94" s="13"/>
    </row>
    <row r="95" spans="1:18">
      <c r="A95" s="1" t="s">
        <v>114</v>
      </c>
      <c r="C95" s="13">
        <v>21000000</v>
      </c>
      <c r="D95" s="13"/>
      <c r="E95" s="13">
        <v>137357829000</v>
      </c>
      <c r="F95" s="13"/>
      <c r="G95" s="13">
        <v>101619000000</v>
      </c>
      <c r="H95" s="13"/>
      <c r="I95" s="13">
        <f t="shared" si="2"/>
        <v>35738829000</v>
      </c>
      <c r="J95" s="13"/>
      <c r="K95" s="13">
        <v>21000000</v>
      </c>
      <c r="L95" s="13"/>
      <c r="M95" s="13">
        <v>137357829000</v>
      </c>
      <c r="N95" s="13"/>
      <c r="O95" s="13">
        <v>101619000000</v>
      </c>
      <c r="P95" s="13"/>
      <c r="Q95" s="13">
        <f t="shared" si="3"/>
        <v>35738829000</v>
      </c>
      <c r="R95" s="13"/>
    </row>
    <row r="96" spans="1:18">
      <c r="A96" s="1" t="s">
        <v>42</v>
      </c>
      <c r="C96" s="13">
        <v>375100</v>
      </c>
      <c r="D96" s="13"/>
      <c r="E96" s="13">
        <v>1093746808371</v>
      </c>
      <c r="F96" s="13"/>
      <c r="G96" s="13">
        <v>1080312161597</v>
      </c>
      <c r="H96" s="13"/>
      <c r="I96" s="13">
        <f t="shared" si="2"/>
        <v>13434646774</v>
      </c>
      <c r="J96" s="13"/>
      <c r="K96" s="13">
        <v>375100</v>
      </c>
      <c r="L96" s="13"/>
      <c r="M96" s="13">
        <v>1093746808371</v>
      </c>
      <c r="N96" s="13"/>
      <c r="O96" s="13">
        <v>1177076758767</v>
      </c>
      <c r="P96" s="13"/>
      <c r="Q96" s="13">
        <f t="shared" si="3"/>
        <v>-83329950396</v>
      </c>
      <c r="R96" s="13"/>
    </row>
    <row r="97" spans="1:20">
      <c r="A97" s="1" t="s">
        <v>45</v>
      </c>
      <c r="C97" s="13">
        <v>4300</v>
      </c>
      <c r="D97" s="13"/>
      <c r="E97" s="13">
        <v>12550418841</v>
      </c>
      <c r="F97" s="13"/>
      <c r="G97" s="13">
        <v>12376739912</v>
      </c>
      <c r="H97" s="13"/>
      <c r="I97" s="13">
        <f t="shared" si="2"/>
        <v>173678929</v>
      </c>
      <c r="J97" s="13"/>
      <c r="K97" s="13">
        <v>4300</v>
      </c>
      <c r="L97" s="13"/>
      <c r="M97" s="13">
        <v>12550418841</v>
      </c>
      <c r="N97" s="13"/>
      <c r="O97" s="13">
        <v>13502292410</v>
      </c>
      <c r="P97" s="13"/>
      <c r="Q97" s="13">
        <f t="shared" si="3"/>
        <v>-951873569</v>
      </c>
      <c r="R97" s="13"/>
    </row>
    <row r="98" spans="1:20">
      <c r="A98" s="1" t="s">
        <v>46</v>
      </c>
      <c r="C98" s="13">
        <v>25100</v>
      </c>
      <c r="D98" s="13"/>
      <c r="E98" s="13">
        <v>73237837525</v>
      </c>
      <c r="F98" s="13"/>
      <c r="G98" s="13">
        <v>72158633219</v>
      </c>
      <c r="H98" s="13"/>
      <c r="I98" s="13">
        <f t="shared" si="2"/>
        <v>1079204306</v>
      </c>
      <c r="J98" s="13"/>
      <c r="K98" s="13">
        <v>25100</v>
      </c>
      <c r="L98" s="13"/>
      <c r="M98" s="13">
        <v>73237837525</v>
      </c>
      <c r="N98" s="13"/>
      <c r="O98" s="13">
        <v>78637042772</v>
      </c>
      <c r="P98" s="13"/>
      <c r="Q98" s="13">
        <f>M98-O98</f>
        <v>-5399205247</v>
      </c>
      <c r="R98" s="13"/>
      <c r="S98" s="15"/>
      <c r="T98" s="16"/>
    </row>
    <row r="99" spans="1:20">
      <c r="A99" s="1" t="s">
        <v>27</v>
      </c>
      <c r="C99" s="13">
        <v>23716367</v>
      </c>
      <c r="D99" s="13"/>
      <c r="E99" s="13">
        <v>330525069721</v>
      </c>
      <c r="F99" s="13"/>
      <c r="G99" s="13">
        <v>320387710236</v>
      </c>
      <c r="H99" s="13"/>
      <c r="I99" s="13">
        <f t="shared" si="2"/>
        <v>10137359485</v>
      </c>
      <c r="J99" s="13"/>
      <c r="K99" s="13">
        <v>23716367</v>
      </c>
      <c r="L99" s="13"/>
      <c r="M99" s="13">
        <v>330525069721</v>
      </c>
      <c r="N99" s="13"/>
      <c r="O99" s="13">
        <v>418593877550</v>
      </c>
      <c r="P99" s="13"/>
      <c r="Q99" s="13">
        <f t="shared" si="3"/>
        <v>-88068807829</v>
      </c>
      <c r="R99" s="13"/>
    </row>
    <row r="100" spans="1:20">
      <c r="A100" s="1" t="s">
        <v>113</v>
      </c>
      <c r="C100" s="13">
        <v>45094</v>
      </c>
      <c r="D100" s="13"/>
      <c r="E100" s="13">
        <v>146171556985</v>
      </c>
      <c r="F100" s="13"/>
      <c r="G100" s="13">
        <v>149996982443</v>
      </c>
      <c r="H100" s="13"/>
      <c r="I100" s="13">
        <f t="shared" si="2"/>
        <v>-3825425458</v>
      </c>
      <c r="J100" s="13"/>
      <c r="K100" s="13">
        <v>45094</v>
      </c>
      <c r="L100" s="13"/>
      <c r="M100" s="13">
        <v>146171556985</v>
      </c>
      <c r="N100" s="13"/>
      <c r="O100" s="13">
        <v>149996982443</v>
      </c>
      <c r="P100" s="13"/>
      <c r="Q100" s="13">
        <f t="shared" si="3"/>
        <v>-3825425458</v>
      </c>
      <c r="R100" s="13"/>
    </row>
    <row r="101" spans="1:20">
      <c r="A101" s="1" t="s">
        <v>50</v>
      </c>
      <c r="C101" s="13">
        <v>98301406</v>
      </c>
      <c r="D101" s="13"/>
      <c r="E101" s="13">
        <v>147942800128</v>
      </c>
      <c r="F101" s="13"/>
      <c r="G101" s="13">
        <v>147942800128</v>
      </c>
      <c r="H101" s="13"/>
      <c r="I101" s="13">
        <f t="shared" si="2"/>
        <v>0</v>
      </c>
      <c r="J101" s="13"/>
      <c r="K101" s="13">
        <v>98301406</v>
      </c>
      <c r="L101" s="13"/>
      <c r="M101" s="13">
        <v>147942800128</v>
      </c>
      <c r="N101" s="13"/>
      <c r="O101" s="13">
        <v>148928331841</v>
      </c>
      <c r="P101" s="13"/>
      <c r="Q101" s="13">
        <f t="shared" si="3"/>
        <v>-985531713</v>
      </c>
      <c r="R101" s="13"/>
    </row>
    <row r="102" spans="1:20">
      <c r="A102" s="1" t="s">
        <v>18</v>
      </c>
      <c r="C102" s="13">
        <v>85241974</v>
      </c>
      <c r="D102" s="13"/>
      <c r="E102" s="13">
        <v>289030349092</v>
      </c>
      <c r="F102" s="13"/>
      <c r="G102" s="13">
        <v>265847565908</v>
      </c>
      <c r="H102" s="13"/>
      <c r="I102" s="13">
        <f t="shared" si="2"/>
        <v>23182783184</v>
      </c>
      <c r="J102" s="13"/>
      <c r="K102" s="13">
        <v>85241974</v>
      </c>
      <c r="L102" s="13"/>
      <c r="M102" s="13">
        <v>289030349092</v>
      </c>
      <c r="N102" s="13"/>
      <c r="O102" s="13">
        <v>268000397536</v>
      </c>
      <c r="P102" s="13"/>
      <c r="Q102" s="13">
        <f t="shared" si="3"/>
        <v>21029951556</v>
      </c>
      <c r="R102" s="13"/>
      <c r="T102" s="16"/>
    </row>
    <row r="103" spans="1:20">
      <c r="A103" s="1" t="s">
        <v>116</v>
      </c>
      <c r="C103" s="13">
        <v>100963864</v>
      </c>
      <c r="D103" s="13"/>
      <c r="E103" s="13">
        <v>783836037561</v>
      </c>
      <c r="F103" s="13"/>
      <c r="G103" s="13">
        <v>406177624872</v>
      </c>
      <c r="H103" s="13"/>
      <c r="I103" s="13">
        <f t="shared" si="2"/>
        <v>377658412689</v>
      </c>
      <c r="J103" s="13"/>
      <c r="K103" s="13">
        <v>100963864</v>
      </c>
      <c r="L103" s="13"/>
      <c r="M103" s="13">
        <v>783836037561</v>
      </c>
      <c r="N103" s="13"/>
      <c r="O103" s="13">
        <v>406177624872</v>
      </c>
      <c r="P103" s="13"/>
      <c r="Q103" s="13">
        <f t="shared" si="3"/>
        <v>377658412689</v>
      </c>
      <c r="R103" s="13"/>
    </row>
    <row r="104" spans="1:20">
      <c r="A104" s="1" t="s">
        <v>111</v>
      </c>
      <c r="C104" s="13">
        <v>182722218</v>
      </c>
      <c r="D104" s="13"/>
      <c r="E104" s="13">
        <v>607569144585</v>
      </c>
      <c r="F104" s="13"/>
      <c r="G104" s="13">
        <v>557302764900</v>
      </c>
      <c r="H104" s="13"/>
      <c r="I104" s="13">
        <f t="shared" si="2"/>
        <v>50266379685</v>
      </c>
      <c r="J104" s="13"/>
      <c r="K104" s="13">
        <v>182722218</v>
      </c>
      <c r="L104" s="13"/>
      <c r="M104" s="13">
        <v>607569144585</v>
      </c>
      <c r="N104" s="13"/>
      <c r="O104" s="13">
        <v>557302764900</v>
      </c>
      <c r="P104" s="13"/>
      <c r="Q104" s="13">
        <f t="shared" si="3"/>
        <v>50266379685</v>
      </c>
      <c r="R104" s="13"/>
    </row>
    <row r="105" spans="1:20">
      <c r="A105" s="1" t="s">
        <v>141</v>
      </c>
      <c r="C105" s="13">
        <v>47913</v>
      </c>
      <c r="D105" s="13"/>
      <c r="E105" s="13">
        <v>47506709947</v>
      </c>
      <c r="F105" s="13"/>
      <c r="G105" s="13">
        <v>47226469700</v>
      </c>
      <c r="H105" s="13"/>
      <c r="I105" s="13">
        <f t="shared" si="2"/>
        <v>280240247</v>
      </c>
      <c r="J105" s="13"/>
      <c r="K105" s="13">
        <v>47913</v>
      </c>
      <c r="L105" s="13"/>
      <c r="M105" s="13">
        <v>47506709947</v>
      </c>
      <c r="N105" s="13"/>
      <c r="O105" s="13">
        <v>44962032695</v>
      </c>
      <c r="P105" s="13"/>
      <c r="Q105" s="13">
        <f t="shared" si="3"/>
        <v>2544677252</v>
      </c>
      <c r="R105" s="13"/>
    </row>
    <row r="106" spans="1:20">
      <c r="A106" s="1" t="s">
        <v>126</v>
      </c>
      <c r="C106" s="13">
        <v>69</v>
      </c>
      <c r="D106" s="13"/>
      <c r="E106" s="13">
        <v>67711225</v>
      </c>
      <c r="F106" s="13"/>
      <c r="G106" s="13">
        <v>66524640</v>
      </c>
      <c r="H106" s="13"/>
      <c r="I106" s="13">
        <f t="shared" si="2"/>
        <v>1186585</v>
      </c>
      <c r="J106" s="13"/>
      <c r="K106" s="13">
        <v>69</v>
      </c>
      <c r="L106" s="13"/>
      <c r="M106" s="13">
        <v>67711225</v>
      </c>
      <c r="N106" s="13"/>
      <c r="O106" s="13">
        <v>58225444</v>
      </c>
      <c r="P106" s="13"/>
      <c r="Q106" s="13">
        <f t="shared" si="3"/>
        <v>9485781</v>
      </c>
      <c r="R106" s="13"/>
    </row>
    <row r="107" spans="1:20">
      <c r="A107" s="1" t="s">
        <v>144</v>
      </c>
      <c r="C107" s="13">
        <v>325000</v>
      </c>
      <c r="D107" s="13"/>
      <c r="E107" s="13">
        <v>306744392500</v>
      </c>
      <c r="F107" s="13"/>
      <c r="G107" s="13">
        <v>308271615640</v>
      </c>
      <c r="H107" s="13"/>
      <c r="I107" s="13">
        <f t="shared" si="2"/>
        <v>-1527223140</v>
      </c>
      <c r="J107" s="13"/>
      <c r="K107" s="13">
        <v>325000</v>
      </c>
      <c r="L107" s="13"/>
      <c r="M107" s="13">
        <v>306744392500</v>
      </c>
      <c r="N107" s="13"/>
      <c r="O107" s="13">
        <v>303016893733</v>
      </c>
      <c r="P107" s="13"/>
      <c r="Q107" s="13">
        <f t="shared" si="3"/>
        <v>3727498767</v>
      </c>
      <c r="R107" s="13"/>
    </row>
    <row r="108" spans="1:20">
      <c r="A108" s="1" t="s">
        <v>130</v>
      </c>
      <c r="C108" s="13">
        <v>24068</v>
      </c>
      <c r="D108" s="13"/>
      <c r="E108" s="13">
        <v>14815741080</v>
      </c>
      <c r="F108" s="13"/>
      <c r="G108" s="13">
        <v>14642723525</v>
      </c>
      <c r="H108" s="13"/>
      <c r="I108" s="13">
        <f t="shared" si="2"/>
        <v>173017555</v>
      </c>
      <c r="J108" s="13"/>
      <c r="K108" s="13">
        <v>24068</v>
      </c>
      <c r="L108" s="13"/>
      <c r="M108" s="13">
        <v>14815741080</v>
      </c>
      <c r="N108" s="13"/>
      <c r="O108" s="13">
        <v>14100277223</v>
      </c>
      <c r="P108" s="13"/>
      <c r="Q108" s="13">
        <f t="shared" si="3"/>
        <v>715463857</v>
      </c>
      <c r="R108" s="13"/>
    </row>
    <row r="109" spans="1:20">
      <c r="A109" s="1" t="s">
        <v>133</v>
      </c>
      <c r="C109" s="13">
        <v>179000</v>
      </c>
      <c r="D109" s="13"/>
      <c r="E109" s="13">
        <v>145570420578</v>
      </c>
      <c r="F109" s="13"/>
      <c r="G109" s="13">
        <v>149485823742</v>
      </c>
      <c r="H109" s="13"/>
      <c r="I109" s="13">
        <f t="shared" si="2"/>
        <v>-3915403164</v>
      </c>
      <c r="J109" s="13"/>
      <c r="K109" s="13">
        <v>179000</v>
      </c>
      <c r="L109" s="13"/>
      <c r="M109" s="13">
        <v>145570420578</v>
      </c>
      <c r="N109" s="13"/>
      <c r="O109" s="13">
        <v>138519139142</v>
      </c>
      <c r="P109" s="13"/>
      <c r="Q109" s="13">
        <f t="shared" si="3"/>
        <v>7051281436</v>
      </c>
      <c r="R109" s="13"/>
    </row>
    <row r="110" spans="1:20">
      <c r="A110" s="1" t="s">
        <v>136</v>
      </c>
      <c r="C110" s="13">
        <v>382431</v>
      </c>
      <c r="D110" s="13"/>
      <c r="E110" s="13">
        <v>369934929638</v>
      </c>
      <c r="F110" s="13"/>
      <c r="G110" s="13">
        <v>369934929638</v>
      </c>
      <c r="H110" s="13"/>
      <c r="I110" s="13">
        <f t="shared" si="2"/>
        <v>0</v>
      </c>
      <c r="J110" s="13"/>
      <c r="K110" s="13">
        <v>382431</v>
      </c>
      <c r="L110" s="13"/>
      <c r="M110" s="13">
        <v>369934929638</v>
      </c>
      <c r="N110" s="13"/>
      <c r="O110" s="13">
        <v>368660465827</v>
      </c>
      <c r="P110" s="13"/>
      <c r="Q110" s="13">
        <f t="shared" si="3"/>
        <v>1274463811</v>
      </c>
      <c r="R110" s="13"/>
    </row>
    <row r="111" spans="1:20">
      <c r="A111" s="1" t="s">
        <v>139</v>
      </c>
      <c r="C111" s="13">
        <v>135677</v>
      </c>
      <c r="D111" s="13"/>
      <c r="E111" s="13">
        <v>128625613781</v>
      </c>
      <c r="F111" s="13"/>
      <c r="G111" s="13">
        <v>127879525534</v>
      </c>
      <c r="H111" s="13"/>
      <c r="I111" s="13">
        <f t="shared" si="2"/>
        <v>746088247</v>
      </c>
      <c r="J111" s="13"/>
      <c r="K111" s="13">
        <v>135677</v>
      </c>
      <c r="L111" s="13"/>
      <c r="M111" s="13">
        <v>128625613781</v>
      </c>
      <c r="N111" s="13"/>
      <c r="O111" s="13">
        <v>127563515400</v>
      </c>
      <c r="P111" s="13"/>
      <c r="Q111" s="13">
        <f t="shared" si="3"/>
        <v>1062098381</v>
      </c>
      <c r="R111" s="13"/>
      <c r="S111" s="3"/>
    </row>
    <row r="112" spans="1:20" ht="24.75" thickBot="1">
      <c r="C112" s="13"/>
      <c r="D112" s="13"/>
      <c r="E112" s="14">
        <f>SUM(E8:E111)</f>
        <v>43914470711905</v>
      </c>
      <c r="F112" s="13"/>
      <c r="G112" s="14">
        <f>SUM(G8:G111)</f>
        <v>40248894338569</v>
      </c>
      <c r="H112" s="13"/>
      <c r="I112" s="14">
        <f>SUM(I8:I111)</f>
        <v>3665576373336</v>
      </c>
      <c r="J112" s="13"/>
      <c r="K112" s="13"/>
      <c r="L112" s="13"/>
      <c r="M112" s="14">
        <f>SUM(M8:M111)</f>
        <v>43914470711905</v>
      </c>
      <c r="N112" s="13"/>
      <c r="O112" s="14">
        <f>SUM(O8:O111)</f>
        <v>48237719683276</v>
      </c>
      <c r="P112" s="13"/>
      <c r="Q112" s="14">
        <f>SUM(Q8:Q111)</f>
        <v>-4323248971371</v>
      </c>
      <c r="R112" s="13"/>
      <c r="S112" s="3"/>
    </row>
    <row r="113" spans="9:19" ht="24.75" thickTop="1">
      <c r="I113" s="12"/>
      <c r="J113" s="12"/>
      <c r="K113" s="12"/>
      <c r="L113" s="12"/>
      <c r="M113" s="12"/>
      <c r="N113" s="12"/>
      <c r="O113" s="12"/>
      <c r="P113" s="12"/>
      <c r="Q113" s="12"/>
      <c r="S113" s="3"/>
    </row>
    <row r="114" spans="9:19">
      <c r="S114" s="3"/>
    </row>
    <row r="116" spans="9:19">
      <c r="I116" s="12"/>
      <c r="J116" s="12"/>
      <c r="K116" s="12"/>
      <c r="L116" s="12"/>
      <c r="M116" s="12"/>
      <c r="N116" s="12"/>
      <c r="O116" s="12"/>
      <c r="P116" s="12"/>
      <c r="Q116" s="12"/>
    </row>
  </sheetData>
  <autoFilter ref="A7:A111" xr:uid="{00000000-0001-0000-08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17"/>
  <sheetViews>
    <sheetView rightToLeft="1" topLeftCell="A97" workbookViewId="0">
      <selection activeCell="A41" sqref="A41:Q41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85546875" style="1" bestFit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170</v>
      </c>
      <c r="D6" s="20" t="s">
        <v>170</v>
      </c>
      <c r="E6" s="20" t="s">
        <v>170</v>
      </c>
      <c r="F6" s="20" t="s">
        <v>170</v>
      </c>
      <c r="G6" s="20" t="s">
        <v>170</v>
      </c>
      <c r="H6" s="20" t="s">
        <v>170</v>
      </c>
      <c r="I6" s="20" t="s">
        <v>170</v>
      </c>
      <c r="K6" s="20" t="s">
        <v>171</v>
      </c>
      <c r="L6" s="20" t="s">
        <v>171</v>
      </c>
      <c r="M6" s="20" t="s">
        <v>171</v>
      </c>
      <c r="N6" s="20" t="s">
        <v>171</v>
      </c>
      <c r="O6" s="20" t="s">
        <v>171</v>
      </c>
      <c r="P6" s="20" t="s">
        <v>171</v>
      </c>
      <c r="Q6" s="20" t="s">
        <v>171</v>
      </c>
    </row>
    <row r="7" spans="1:17" ht="24.75">
      <c r="A7" s="20" t="s">
        <v>3</v>
      </c>
      <c r="C7" s="20" t="s">
        <v>7</v>
      </c>
      <c r="E7" s="20" t="s">
        <v>240</v>
      </c>
      <c r="G7" s="20" t="s">
        <v>241</v>
      </c>
      <c r="I7" s="20" t="s">
        <v>243</v>
      </c>
      <c r="K7" s="20" t="s">
        <v>7</v>
      </c>
      <c r="M7" s="20" t="s">
        <v>240</v>
      </c>
      <c r="O7" s="20" t="s">
        <v>241</v>
      </c>
      <c r="Q7" s="20" t="s">
        <v>243</v>
      </c>
    </row>
    <row r="8" spans="1:17">
      <c r="A8" s="1" t="s">
        <v>99</v>
      </c>
      <c r="C8" s="13">
        <v>2000000</v>
      </c>
      <c r="D8" s="13"/>
      <c r="E8" s="13">
        <v>13791449753</v>
      </c>
      <c r="F8" s="13"/>
      <c r="G8" s="13">
        <v>15769068006</v>
      </c>
      <c r="H8" s="13"/>
      <c r="I8" s="13">
        <f>E8-G8</f>
        <v>-1977618253</v>
      </c>
      <c r="J8" s="13"/>
      <c r="K8" s="13">
        <v>16680617</v>
      </c>
      <c r="L8" s="13"/>
      <c r="M8" s="13">
        <v>119007587685</v>
      </c>
      <c r="N8" s="13"/>
      <c r="O8" s="13">
        <v>132077408090</v>
      </c>
      <c r="P8" s="13"/>
      <c r="Q8" s="13">
        <f>M8-O8</f>
        <v>-13069820405</v>
      </c>
    </row>
    <row r="9" spans="1:17">
      <c r="A9" s="1" t="s">
        <v>30</v>
      </c>
      <c r="C9" s="13">
        <v>119405605</v>
      </c>
      <c r="D9" s="13"/>
      <c r="E9" s="13">
        <v>297802885645</v>
      </c>
      <c r="F9" s="13"/>
      <c r="G9" s="13">
        <v>429676412928</v>
      </c>
      <c r="H9" s="13"/>
      <c r="I9" s="13">
        <f t="shared" ref="I9:I72" si="0">E9-G9</f>
        <v>-131873527283</v>
      </c>
      <c r="J9" s="13"/>
      <c r="K9" s="13">
        <v>129828645</v>
      </c>
      <c r="L9" s="13"/>
      <c r="M9" s="13">
        <v>332668830549</v>
      </c>
      <c r="N9" s="13"/>
      <c r="O9" s="13">
        <v>467183315715</v>
      </c>
      <c r="P9" s="13"/>
      <c r="Q9" s="13">
        <f t="shared" ref="Q9:Q72" si="1">M9-O9</f>
        <v>-134514485166</v>
      </c>
    </row>
    <row r="10" spans="1:17">
      <c r="A10" s="1" t="s">
        <v>68</v>
      </c>
      <c r="C10" s="13">
        <v>200000</v>
      </c>
      <c r="D10" s="13"/>
      <c r="E10" s="13">
        <v>1170006806</v>
      </c>
      <c r="F10" s="13"/>
      <c r="G10" s="13">
        <v>1328050797</v>
      </c>
      <c r="H10" s="13"/>
      <c r="I10" s="13">
        <f t="shared" si="0"/>
        <v>-158043991</v>
      </c>
      <c r="J10" s="13"/>
      <c r="K10" s="13">
        <v>3808132</v>
      </c>
      <c r="L10" s="13"/>
      <c r="M10" s="13">
        <v>22696985254</v>
      </c>
      <c r="N10" s="13"/>
      <c r="O10" s="13">
        <v>25286963561</v>
      </c>
      <c r="P10" s="13"/>
      <c r="Q10" s="13">
        <f t="shared" si="1"/>
        <v>-2589978307</v>
      </c>
    </row>
    <row r="11" spans="1:17">
      <c r="A11" s="1" t="s">
        <v>67</v>
      </c>
      <c r="C11" s="13">
        <v>80699</v>
      </c>
      <c r="D11" s="13"/>
      <c r="E11" s="13">
        <v>431577368</v>
      </c>
      <c r="F11" s="13"/>
      <c r="G11" s="13">
        <v>434574788</v>
      </c>
      <c r="H11" s="13"/>
      <c r="I11" s="13">
        <f t="shared" si="0"/>
        <v>-2997420</v>
      </c>
      <c r="J11" s="13"/>
      <c r="K11" s="13">
        <v>80700</v>
      </c>
      <c r="L11" s="13"/>
      <c r="M11" s="13">
        <v>431577369</v>
      </c>
      <c r="N11" s="13"/>
      <c r="O11" s="13">
        <v>434580867</v>
      </c>
      <c r="P11" s="13"/>
      <c r="Q11" s="13">
        <f t="shared" si="1"/>
        <v>-3003498</v>
      </c>
    </row>
    <row r="12" spans="1:17">
      <c r="A12" s="1" t="s">
        <v>64</v>
      </c>
      <c r="C12" s="13">
        <v>182722218</v>
      </c>
      <c r="D12" s="13"/>
      <c r="E12" s="13">
        <v>557302764900</v>
      </c>
      <c r="F12" s="13"/>
      <c r="G12" s="13">
        <v>695214651793</v>
      </c>
      <c r="H12" s="13"/>
      <c r="I12" s="13">
        <f t="shared" si="0"/>
        <v>-137911886893</v>
      </c>
      <c r="J12" s="13"/>
      <c r="K12" s="13">
        <v>182722218</v>
      </c>
      <c r="L12" s="13"/>
      <c r="M12" s="13">
        <v>557302764900</v>
      </c>
      <c r="N12" s="13"/>
      <c r="O12" s="13">
        <v>695214651793</v>
      </c>
      <c r="P12" s="13"/>
      <c r="Q12" s="13">
        <f t="shared" si="1"/>
        <v>-137911886893</v>
      </c>
    </row>
    <row r="13" spans="1:17">
      <c r="A13" s="1" t="s">
        <v>63</v>
      </c>
      <c r="C13" s="13">
        <v>5400000</v>
      </c>
      <c r="D13" s="13"/>
      <c r="E13" s="13">
        <v>103973138987</v>
      </c>
      <c r="F13" s="13"/>
      <c r="G13" s="13">
        <v>101291706916</v>
      </c>
      <c r="H13" s="13"/>
      <c r="I13" s="13">
        <f t="shared" si="0"/>
        <v>2681432071</v>
      </c>
      <c r="J13" s="13"/>
      <c r="K13" s="13">
        <v>6232355</v>
      </c>
      <c r="L13" s="13"/>
      <c r="M13" s="13">
        <v>118773995523</v>
      </c>
      <c r="N13" s="13"/>
      <c r="O13" s="13">
        <v>116904791843</v>
      </c>
      <c r="P13" s="13"/>
      <c r="Q13" s="13">
        <f t="shared" si="1"/>
        <v>1869203680</v>
      </c>
    </row>
    <row r="14" spans="1:17">
      <c r="A14" s="1" t="s">
        <v>115</v>
      </c>
      <c r="C14" s="13">
        <v>21000000</v>
      </c>
      <c r="D14" s="13"/>
      <c r="E14" s="13">
        <v>101619000000</v>
      </c>
      <c r="F14" s="13"/>
      <c r="G14" s="13">
        <v>101711270005</v>
      </c>
      <c r="H14" s="13"/>
      <c r="I14" s="13">
        <f t="shared" si="0"/>
        <v>-92270005</v>
      </c>
      <c r="J14" s="13"/>
      <c r="K14" s="13">
        <v>21000000</v>
      </c>
      <c r="L14" s="13"/>
      <c r="M14" s="13">
        <v>101619000000</v>
      </c>
      <c r="N14" s="13"/>
      <c r="O14" s="13">
        <v>101711270005</v>
      </c>
      <c r="P14" s="13"/>
      <c r="Q14" s="13">
        <f t="shared" si="1"/>
        <v>-92270005</v>
      </c>
    </row>
    <row r="15" spans="1:17">
      <c r="A15" s="1" t="s">
        <v>70</v>
      </c>
      <c r="C15" s="13">
        <v>800000</v>
      </c>
      <c r="D15" s="13"/>
      <c r="E15" s="13">
        <v>16405239006</v>
      </c>
      <c r="F15" s="13"/>
      <c r="G15" s="13">
        <v>22657997576</v>
      </c>
      <c r="H15" s="13"/>
      <c r="I15" s="13">
        <f t="shared" si="0"/>
        <v>-6252758570</v>
      </c>
      <c r="J15" s="13"/>
      <c r="K15" s="13">
        <v>1200000</v>
      </c>
      <c r="L15" s="13"/>
      <c r="M15" s="13">
        <v>25371929834</v>
      </c>
      <c r="N15" s="13"/>
      <c r="O15" s="13">
        <v>34423573366</v>
      </c>
      <c r="P15" s="13"/>
      <c r="Q15" s="13">
        <f t="shared" si="1"/>
        <v>-9051643532</v>
      </c>
    </row>
    <row r="16" spans="1:17">
      <c r="A16" s="1" t="s">
        <v>88</v>
      </c>
      <c r="C16" s="13">
        <v>2400000</v>
      </c>
      <c r="D16" s="13"/>
      <c r="E16" s="13">
        <v>8439484533</v>
      </c>
      <c r="F16" s="13"/>
      <c r="G16" s="13">
        <v>10289610347</v>
      </c>
      <c r="H16" s="13"/>
      <c r="I16" s="13">
        <f t="shared" si="0"/>
        <v>-1850125814</v>
      </c>
      <c r="J16" s="13"/>
      <c r="K16" s="13">
        <v>4400000</v>
      </c>
      <c r="L16" s="13"/>
      <c r="M16" s="13">
        <v>16674800137</v>
      </c>
      <c r="N16" s="13"/>
      <c r="O16" s="13">
        <v>18864285618</v>
      </c>
      <c r="P16" s="13"/>
      <c r="Q16" s="13">
        <f t="shared" si="1"/>
        <v>-2189485481</v>
      </c>
    </row>
    <row r="17" spans="1:17">
      <c r="A17" s="1" t="s">
        <v>102</v>
      </c>
      <c r="C17" s="13">
        <v>200000</v>
      </c>
      <c r="D17" s="13"/>
      <c r="E17" s="13">
        <v>6083586005</v>
      </c>
      <c r="F17" s="13"/>
      <c r="G17" s="13">
        <v>5805251999</v>
      </c>
      <c r="H17" s="13"/>
      <c r="I17" s="13">
        <f t="shared" si="0"/>
        <v>278334006</v>
      </c>
      <c r="J17" s="13"/>
      <c r="K17" s="13">
        <v>503762</v>
      </c>
      <c r="L17" s="13"/>
      <c r="M17" s="13">
        <v>15435203161</v>
      </c>
      <c r="N17" s="13"/>
      <c r="O17" s="13">
        <v>14622326786</v>
      </c>
      <c r="P17" s="13"/>
      <c r="Q17" s="13">
        <f t="shared" si="1"/>
        <v>812876375</v>
      </c>
    </row>
    <row r="18" spans="1:17">
      <c r="A18" s="1" t="s">
        <v>61</v>
      </c>
      <c r="C18" s="13">
        <v>10800000</v>
      </c>
      <c r="D18" s="13"/>
      <c r="E18" s="13">
        <v>13994236120</v>
      </c>
      <c r="F18" s="13"/>
      <c r="G18" s="13">
        <v>15446918745</v>
      </c>
      <c r="H18" s="13"/>
      <c r="I18" s="13">
        <f t="shared" si="0"/>
        <v>-1452682625</v>
      </c>
      <c r="J18" s="13"/>
      <c r="K18" s="13">
        <v>19200000</v>
      </c>
      <c r="L18" s="13"/>
      <c r="M18" s="13">
        <v>25487442374</v>
      </c>
      <c r="N18" s="13"/>
      <c r="O18" s="13">
        <v>27467229940</v>
      </c>
      <c r="P18" s="13"/>
      <c r="Q18" s="13">
        <f t="shared" si="1"/>
        <v>-1979787566</v>
      </c>
    </row>
    <row r="19" spans="1:17">
      <c r="A19" s="1" t="s">
        <v>69</v>
      </c>
      <c r="C19" s="13">
        <v>400000</v>
      </c>
      <c r="D19" s="13"/>
      <c r="E19" s="13">
        <v>6656158846</v>
      </c>
      <c r="F19" s="13"/>
      <c r="G19" s="13">
        <v>8481234583</v>
      </c>
      <c r="H19" s="13"/>
      <c r="I19" s="13">
        <f t="shared" si="0"/>
        <v>-1825075737</v>
      </c>
      <c r="J19" s="13"/>
      <c r="K19" s="13">
        <v>10644970</v>
      </c>
      <c r="L19" s="13"/>
      <c r="M19" s="13">
        <v>194297714679</v>
      </c>
      <c r="N19" s="13"/>
      <c r="O19" s="13">
        <v>225706219253</v>
      </c>
      <c r="P19" s="13"/>
      <c r="Q19" s="13">
        <f t="shared" si="1"/>
        <v>-31408504574</v>
      </c>
    </row>
    <row r="20" spans="1:17">
      <c r="A20" s="1" t="s">
        <v>110</v>
      </c>
      <c r="C20" s="13">
        <v>5181086</v>
      </c>
      <c r="D20" s="13"/>
      <c r="E20" s="13">
        <v>94493288527</v>
      </c>
      <c r="F20" s="13"/>
      <c r="G20" s="13">
        <v>94493288527</v>
      </c>
      <c r="H20" s="13"/>
      <c r="I20" s="13">
        <f t="shared" si="0"/>
        <v>0</v>
      </c>
      <c r="J20" s="13"/>
      <c r="K20" s="13">
        <v>14345109</v>
      </c>
      <c r="L20" s="13"/>
      <c r="M20" s="13">
        <v>229655097004</v>
      </c>
      <c r="N20" s="13"/>
      <c r="O20" s="13">
        <v>229655097004</v>
      </c>
      <c r="P20" s="13"/>
      <c r="Q20" s="13">
        <f t="shared" si="1"/>
        <v>0</v>
      </c>
    </row>
    <row r="21" spans="1:17">
      <c r="A21" s="1" t="s">
        <v>94</v>
      </c>
      <c r="C21" s="13">
        <v>500000</v>
      </c>
      <c r="D21" s="13"/>
      <c r="E21" s="13">
        <v>4403641510</v>
      </c>
      <c r="F21" s="13"/>
      <c r="G21" s="13">
        <v>17725099199</v>
      </c>
      <c r="H21" s="13"/>
      <c r="I21" s="13">
        <f t="shared" si="0"/>
        <v>-13321457689</v>
      </c>
      <c r="J21" s="13"/>
      <c r="K21" s="13">
        <v>2912265</v>
      </c>
      <c r="L21" s="13"/>
      <c r="M21" s="13">
        <v>73077485282</v>
      </c>
      <c r="N21" s="13"/>
      <c r="O21" s="13">
        <v>122649456180</v>
      </c>
      <c r="P21" s="13"/>
      <c r="Q21" s="13">
        <f t="shared" si="1"/>
        <v>-49571970898</v>
      </c>
    </row>
    <row r="22" spans="1:17">
      <c r="A22" s="1" t="s">
        <v>85</v>
      </c>
      <c r="C22" s="13">
        <v>499700</v>
      </c>
      <c r="D22" s="13"/>
      <c r="E22" s="13">
        <v>9810354029</v>
      </c>
      <c r="F22" s="13"/>
      <c r="G22" s="13">
        <v>14290829597</v>
      </c>
      <c r="H22" s="13"/>
      <c r="I22" s="13">
        <f t="shared" si="0"/>
        <v>-4480475568</v>
      </c>
      <c r="J22" s="13"/>
      <c r="K22" s="13">
        <v>499700</v>
      </c>
      <c r="L22" s="13"/>
      <c r="M22" s="13">
        <v>9810354029</v>
      </c>
      <c r="N22" s="13"/>
      <c r="O22" s="13">
        <v>14290829597</v>
      </c>
      <c r="P22" s="13"/>
      <c r="Q22" s="13">
        <f t="shared" si="1"/>
        <v>-4480475568</v>
      </c>
    </row>
    <row r="23" spans="1:17">
      <c r="A23" s="1" t="s">
        <v>78</v>
      </c>
      <c r="C23" s="13">
        <v>710144</v>
      </c>
      <c r="D23" s="13"/>
      <c r="E23" s="13">
        <v>24690088246</v>
      </c>
      <c r="F23" s="13"/>
      <c r="G23" s="13">
        <v>20275533225</v>
      </c>
      <c r="H23" s="13"/>
      <c r="I23" s="13">
        <f t="shared" si="0"/>
        <v>4414555021</v>
      </c>
      <c r="J23" s="13"/>
      <c r="K23" s="13">
        <v>710144</v>
      </c>
      <c r="L23" s="13"/>
      <c r="M23" s="13">
        <v>24690088246</v>
      </c>
      <c r="N23" s="13"/>
      <c r="O23" s="13">
        <v>20275533225</v>
      </c>
      <c r="P23" s="13"/>
      <c r="Q23" s="13">
        <f t="shared" si="1"/>
        <v>4414555021</v>
      </c>
    </row>
    <row r="24" spans="1:17">
      <c r="A24" s="1" t="s">
        <v>84</v>
      </c>
      <c r="C24" s="13">
        <v>200000</v>
      </c>
      <c r="D24" s="13"/>
      <c r="E24" s="13">
        <v>9145260082</v>
      </c>
      <c r="F24" s="13"/>
      <c r="G24" s="13">
        <v>13350091504</v>
      </c>
      <c r="H24" s="13"/>
      <c r="I24" s="13">
        <f t="shared" si="0"/>
        <v>-4204831422</v>
      </c>
      <c r="J24" s="13"/>
      <c r="K24" s="13">
        <v>200000</v>
      </c>
      <c r="L24" s="13"/>
      <c r="M24" s="13">
        <v>9145260082</v>
      </c>
      <c r="N24" s="13"/>
      <c r="O24" s="13">
        <v>13350091504</v>
      </c>
      <c r="P24" s="13"/>
      <c r="Q24" s="13">
        <f t="shared" si="1"/>
        <v>-4204831422</v>
      </c>
    </row>
    <row r="25" spans="1:17">
      <c r="A25" s="1" t="s">
        <v>95</v>
      </c>
      <c r="C25" s="13">
        <v>600000</v>
      </c>
      <c r="D25" s="13"/>
      <c r="E25" s="13">
        <v>7491160815</v>
      </c>
      <c r="F25" s="13"/>
      <c r="G25" s="13">
        <v>8010054897</v>
      </c>
      <c r="H25" s="13"/>
      <c r="I25" s="13">
        <f t="shared" si="0"/>
        <v>-518894082</v>
      </c>
      <c r="J25" s="13"/>
      <c r="K25" s="13">
        <v>7700000</v>
      </c>
      <c r="L25" s="13"/>
      <c r="M25" s="13">
        <v>98332545886</v>
      </c>
      <c r="N25" s="13"/>
      <c r="O25" s="13">
        <v>102795704456</v>
      </c>
      <c r="P25" s="13"/>
      <c r="Q25" s="13">
        <f t="shared" si="1"/>
        <v>-4463158570</v>
      </c>
    </row>
    <row r="26" spans="1:17">
      <c r="A26" s="1" t="s">
        <v>65</v>
      </c>
      <c r="C26" s="13">
        <v>522593</v>
      </c>
      <c r="D26" s="13"/>
      <c r="E26" s="13">
        <v>4629652819</v>
      </c>
      <c r="F26" s="13"/>
      <c r="G26" s="13">
        <v>4458782978</v>
      </c>
      <c r="H26" s="13"/>
      <c r="I26" s="13">
        <f t="shared" si="0"/>
        <v>170869841</v>
      </c>
      <c r="J26" s="13"/>
      <c r="K26" s="13">
        <v>522594</v>
      </c>
      <c r="L26" s="13"/>
      <c r="M26" s="13">
        <v>4629652820</v>
      </c>
      <c r="N26" s="13"/>
      <c r="O26" s="13">
        <v>4458792436</v>
      </c>
      <c r="P26" s="13"/>
      <c r="Q26" s="13">
        <f t="shared" si="1"/>
        <v>170860384</v>
      </c>
    </row>
    <row r="27" spans="1:17">
      <c r="A27" s="1" t="s">
        <v>218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0"/>
        <v>0</v>
      </c>
      <c r="J27" s="13"/>
      <c r="K27" s="13">
        <v>63731244</v>
      </c>
      <c r="L27" s="13"/>
      <c r="M27" s="13">
        <v>144189364440</v>
      </c>
      <c r="N27" s="13"/>
      <c r="O27" s="13">
        <v>163258215064</v>
      </c>
      <c r="P27" s="13"/>
      <c r="Q27" s="13">
        <f t="shared" si="1"/>
        <v>-19068850624</v>
      </c>
    </row>
    <row r="28" spans="1:17">
      <c r="A28" s="1" t="s">
        <v>31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f t="shared" si="0"/>
        <v>0</v>
      </c>
      <c r="J28" s="13"/>
      <c r="K28" s="13">
        <v>50000</v>
      </c>
      <c r="L28" s="13"/>
      <c r="M28" s="13">
        <v>8145742786</v>
      </c>
      <c r="N28" s="13"/>
      <c r="O28" s="13">
        <v>9248517221</v>
      </c>
      <c r="P28" s="13"/>
      <c r="Q28" s="13">
        <f t="shared" si="1"/>
        <v>-1102774435</v>
      </c>
    </row>
    <row r="29" spans="1:17">
      <c r="A29" s="1" t="s">
        <v>91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f t="shared" si="0"/>
        <v>0</v>
      </c>
      <c r="J29" s="13"/>
      <c r="K29" s="13">
        <v>1633395</v>
      </c>
      <c r="L29" s="13"/>
      <c r="M29" s="13">
        <v>19025265128</v>
      </c>
      <c r="N29" s="13"/>
      <c r="O29" s="13">
        <v>19451641975</v>
      </c>
      <c r="P29" s="13"/>
      <c r="Q29" s="13">
        <f t="shared" si="1"/>
        <v>-426376847</v>
      </c>
    </row>
    <row r="30" spans="1:17">
      <c r="A30" s="1" t="s">
        <v>17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f t="shared" si="0"/>
        <v>0</v>
      </c>
      <c r="J30" s="13"/>
      <c r="K30" s="13">
        <v>1</v>
      </c>
      <c r="L30" s="13"/>
      <c r="M30" s="13">
        <v>1</v>
      </c>
      <c r="N30" s="13"/>
      <c r="O30" s="13">
        <v>3691</v>
      </c>
      <c r="P30" s="13"/>
      <c r="Q30" s="13">
        <f t="shared" si="1"/>
        <v>-3690</v>
      </c>
    </row>
    <row r="31" spans="1:17">
      <c r="A31" s="1" t="s">
        <v>72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0"/>
        <v>0</v>
      </c>
      <c r="J31" s="13"/>
      <c r="K31" s="13">
        <v>606894</v>
      </c>
      <c r="L31" s="13"/>
      <c r="M31" s="13">
        <v>83079469305</v>
      </c>
      <c r="N31" s="13"/>
      <c r="O31" s="13">
        <v>79784174134</v>
      </c>
      <c r="P31" s="13"/>
      <c r="Q31" s="13">
        <f t="shared" si="1"/>
        <v>3295295171</v>
      </c>
    </row>
    <row r="32" spans="1:17">
      <c r="A32" s="1" t="s">
        <v>244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0"/>
        <v>0</v>
      </c>
      <c r="J32" s="13"/>
      <c r="K32" s="13">
        <v>10064516</v>
      </c>
      <c r="L32" s="13"/>
      <c r="M32" s="13">
        <v>53633805764</v>
      </c>
      <c r="N32" s="13"/>
      <c r="O32" s="13">
        <v>53633805764</v>
      </c>
      <c r="P32" s="13"/>
      <c r="Q32" s="13">
        <f t="shared" si="1"/>
        <v>0</v>
      </c>
    </row>
    <row r="33" spans="1:17">
      <c r="A33" s="1" t="s">
        <v>29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f t="shared" si="0"/>
        <v>0</v>
      </c>
      <c r="J33" s="13"/>
      <c r="K33" s="13">
        <v>264570</v>
      </c>
      <c r="L33" s="13"/>
      <c r="M33" s="13">
        <v>13112971149</v>
      </c>
      <c r="N33" s="13"/>
      <c r="O33" s="13">
        <v>13704711524</v>
      </c>
      <c r="P33" s="13"/>
      <c r="Q33" s="13">
        <f t="shared" si="1"/>
        <v>-591740375</v>
      </c>
    </row>
    <row r="34" spans="1:17">
      <c r="A34" s="1" t="s">
        <v>48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f t="shared" si="0"/>
        <v>0</v>
      </c>
      <c r="J34" s="13"/>
      <c r="K34" s="13">
        <v>100000</v>
      </c>
      <c r="L34" s="13"/>
      <c r="M34" s="13">
        <v>1255564994</v>
      </c>
      <c r="N34" s="13"/>
      <c r="O34" s="13">
        <v>1227113208</v>
      </c>
      <c r="P34" s="13"/>
      <c r="Q34" s="13">
        <f t="shared" si="1"/>
        <v>28451786</v>
      </c>
    </row>
    <row r="35" spans="1:17">
      <c r="A35" s="1" t="s">
        <v>245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f t="shared" si="0"/>
        <v>0</v>
      </c>
      <c r="J35" s="13"/>
      <c r="K35" s="13">
        <v>12000000</v>
      </c>
      <c r="L35" s="13"/>
      <c r="M35" s="13">
        <v>35462734393</v>
      </c>
      <c r="N35" s="13"/>
      <c r="O35" s="13">
        <v>24081846480</v>
      </c>
      <c r="P35" s="13"/>
      <c r="Q35" s="13">
        <f t="shared" si="1"/>
        <v>11380887913</v>
      </c>
    </row>
    <row r="36" spans="1:17">
      <c r="A36" s="1" t="s">
        <v>81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f t="shared" si="0"/>
        <v>0</v>
      </c>
      <c r="J36" s="13"/>
      <c r="K36" s="13">
        <v>448473</v>
      </c>
      <c r="L36" s="13"/>
      <c r="M36" s="13">
        <v>6184439933</v>
      </c>
      <c r="N36" s="13"/>
      <c r="O36" s="13">
        <v>6040652124</v>
      </c>
      <c r="P36" s="13"/>
      <c r="Q36" s="13">
        <f t="shared" si="1"/>
        <v>143787809</v>
      </c>
    </row>
    <row r="37" spans="1:17">
      <c r="A37" s="1" t="s">
        <v>38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f t="shared" si="0"/>
        <v>0</v>
      </c>
      <c r="J37" s="13"/>
      <c r="K37" s="13">
        <v>291967</v>
      </c>
      <c r="L37" s="13"/>
      <c r="M37" s="13">
        <v>8412590544</v>
      </c>
      <c r="N37" s="13"/>
      <c r="O37" s="13">
        <v>10582243481</v>
      </c>
      <c r="P37" s="13"/>
      <c r="Q37" s="13">
        <f t="shared" si="1"/>
        <v>-2169652937</v>
      </c>
    </row>
    <row r="38" spans="1:17">
      <c r="A38" s="1" t="s">
        <v>54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200000</v>
      </c>
      <c r="L38" s="13"/>
      <c r="M38" s="13">
        <v>10072471162</v>
      </c>
      <c r="N38" s="13"/>
      <c r="O38" s="13">
        <v>9314248507</v>
      </c>
      <c r="P38" s="13"/>
      <c r="Q38" s="13">
        <f t="shared" si="1"/>
        <v>758222655</v>
      </c>
    </row>
    <row r="39" spans="1:17">
      <c r="A39" s="1" t="s">
        <v>246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f t="shared" si="0"/>
        <v>0</v>
      </c>
      <c r="J39" s="13"/>
      <c r="K39" s="13">
        <v>2500000</v>
      </c>
      <c r="L39" s="13"/>
      <c r="M39" s="13">
        <v>73559700312</v>
      </c>
      <c r="N39" s="13"/>
      <c r="O39" s="13">
        <v>76914618750</v>
      </c>
      <c r="P39" s="13"/>
      <c r="Q39" s="13">
        <f t="shared" si="1"/>
        <v>-3354918438</v>
      </c>
    </row>
    <row r="40" spans="1:17">
      <c r="A40" s="1" t="s">
        <v>22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f t="shared" si="0"/>
        <v>0</v>
      </c>
      <c r="J40" s="13"/>
      <c r="K40" s="13">
        <v>1</v>
      </c>
      <c r="L40" s="13"/>
      <c r="M40" s="13">
        <v>1</v>
      </c>
      <c r="N40" s="13"/>
      <c r="O40" s="13">
        <v>14028</v>
      </c>
      <c r="P40" s="13"/>
      <c r="Q40" s="13">
        <f t="shared" si="1"/>
        <v>-14027</v>
      </c>
    </row>
    <row r="41" spans="1:17">
      <c r="A41" s="1" t="s">
        <v>247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4500</v>
      </c>
      <c r="L41" s="13"/>
      <c r="M41" s="13">
        <v>578290785</v>
      </c>
      <c r="N41" s="13"/>
      <c r="O41" s="13">
        <v>24147796</v>
      </c>
      <c r="P41" s="13"/>
      <c r="Q41" s="13">
        <f t="shared" si="1"/>
        <v>554142989</v>
      </c>
    </row>
    <row r="42" spans="1:17">
      <c r="A42" s="1" t="s">
        <v>27</v>
      </c>
      <c r="C42" s="13">
        <v>0</v>
      </c>
      <c r="D42" s="13"/>
      <c r="E42" s="13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427661</v>
      </c>
      <c r="L42" s="13"/>
      <c r="M42" s="13">
        <v>6222142024</v>
      </c>
      <c r="N42" s="13"/>
      <c r="O42" s="13">
        <v>7548216650</v>
      </c>
      <c r="P42" s="13"/>
      <c r="Q42" s="13">
        <f t="shared" si="1"/>
        <v>-1326074626</v>
      </c>
    </row>
    <row r="43" spans="1:17">
      <c r="A43" s="1" t="s">
        <v>40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1</v>
      </c>
      <c r="L43" s="13"/>
      <c r="M43" s="13">
        <v>1</v>
      </c>
      <c r="N43" s="13"/>
      <c r="O43" s="13">
        <v>4378</v>
      </c>
      <c r="P43" s="13"/>
      <c r="Q43" s="13">
        <f t="shared" si="1"/>
        <v>-4377</v>
      </c>
    </row>
    <row r="44" spans="1:17">
      <c r="A44" s="1" t="s">
        <v>66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15600000</v>
      </c>
      <c r="L44" s="13"/>
      <c r="M44" s="13">
        <v>125838777902</v>
      </c>
      <c r="N44" s="13"/>
      <c r="O44" s="13">
        <v>116815928088</v>
      </c>
      <c r="P44" s="13"/>
      <c r="Q44" s="13">
        <f t="shared" si="1"/>
        <v>9022849814</v>
      </c>
    </row>
    <row r="45" spans="1:17">
      <c r="A45" s="1" t="s">
        <v>41</v>
      </c>
      <c r="C45" s="13">
        <v>0</v>
      </c>
      <c r="D45" s="13"/>
      <c r="E45" s="13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2875454</v>
      </c>
      <c r="L45" s="13"/>
      <c r="M45" s="13">
        <v>29811393179</v>
      </c>
      <c r="N45" s="13"/>
      <c r="O45" s="13">
        <v>31684754585</v>
      </c>
      <c r="P45" s="13"/>
      <c r="Q45" s="13">
        <f t="shared" si="1"/>
        <v>-1873361406</v>
      </c>
    </row>
    <row r="46" spans="1:17">
      <c r="A46" s="1" t="s">
        <v>75</v>
      </c>
      <c r="C46" s="13">
        <v>0</v>
      </c>
      <c r="D46" s="13"/>
      <c r="E46" s="13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147873</v>
      </c>
      <c r="L46" s="13"/>
      <c r="M46" s="13">
        <v>6674651272</v>
      </c>
      <c r="N46" s="13"/>
      <c r="O46" s="13">
        <v>6955716107</v>
      </c>
      <c r="P46" s="13"/>
      <c r="Q46" s="13">
        <f t="shared" si="1"/>
        <v>-281064835</v>
      </c>
    </row>
    <row r="47" spans="1:17">
      <c r="A47" s="1" t="s">
        <v>97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f t="shared" si="0"/>
        <v>0</v>
      </c>
      <c r="J47" s="13"/>
      <c r="K47" s="13">
        <v>1928210</v>
      </c>
      <c r="L47" s="13"/>
      <c r="M47" s="13">
        <v>14244258754</v>
      </c>
      <c r="N47" s="13"/>
      <c r="O47" s="13">
        <v>17654549260</v>
      </c>
      <c r="P47" s="13"/>
      <c r="Q47" s="13">
        <f t="shared" si="1"/>
        <v>-3410290506</v>
      </c>
    </row>
    <row r="48" spans="1:17">
      <c r="A48" s="1" t="s">
        <v>248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f t="shared" si="0"/>
        <v>0</v>
      </c>
      <c r="J48" s="13"/>
      <c r="K48" s="13">
        <v>27981135</v>
      </c>
      <c r="L48" s="13"/>
      <c r="M48" s="13">
        <v>43650570600</v>
      </c>
      <c r="N48" s="13"/>
      <c r="O48" s="13">
        <v>43650570600</v>
      </c>
      <c r="P48" s="13"/>
      <c r="Q48" s="13">
        <f t="shared" si="1"/>
        <v>0</v>
      </c>
    </row>
    <row r="49" spans="1:17">
      <c r="A49" s="1" t="s">
        <v>101</v>
      </c>
      <c r="C49" s="13">
        <v>0</v>
      </c>
      <c r="D49" s="13"/>
      <c r="E49" s="13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300000</v>
      </c>
      <c r="L49" s="13"/>
      <c r="M49" s="13">
        <v>26421974622</v>
      </c>
      <c r="N49" s="13"/>
      <c r="O49" s="13">
        <v>29075962471</v>
      </c>
      <c r="P49" s="13"/>
      <c r="Q49" s="13">
        <f t="shared" si="1"/>
        <v>-2653987849</v>
      </c>
    </row>
    <row r="50" spans="1:17">
      <c r="A50" s="1" t="s">
        <v>249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f t="shared" si="0"/>
        <v>0</v>
      </c>
      <c r="J50" s="13"/>
      <c r="K50" s="13">
        <v>7750000</v>
      </c>
      <c r="L50" s="13"/>
      <c r="M50" s="13">
        <v>44551875797</v>
      </c>
      <c r="N50" s="13"/>
      <c r="O50" s="13">
        <v>48715165760</v>
      </c>
      <c r="P50" s="13"/>
      <c r="Q50" s="13">
        <f t="shared" si="1"/>
        <v>-4163289963</v>
      </c>
    </row>
    <row r="51" spans="1:17">
      <c r="A51" s="1" t="s">
        <v>51</v>
      </c>
      <c r="C51" s="13">
        <v>0</v>
      </c>
      <c r="D51" s="13"/>
      <c r="E51" s="13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5803200</v>
      </c>
      <c r="L51" s="13"/>
      <c r="M51" s="13">
        <v>41983632892</v>
      </c>
      <c r="N51" s="13"/>
      <c r="O51" s="13">
        <v>37611734664</v>
      </c>
      <c r="P51" s="13"/>
      <c r="Q51" s="13">
        <f t="shared" si="1"/>
        <v>4371898228</v>
      </c>
    </row>
    <row r="52" spans="1:17">
      <c r="A52" s="1" t="s">
        <v>18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f t="shared" si="0"/>
        <v>0</v>
      </c>
      <c r="J52" s="13"/>
      <c r="K52" s="13">
        <v>83041974</v>
      </c>
      <c r="L52" s="13"/>
      <c r="M52" s="13">
        <v>261000924282</v>
      </c>
      <c r="N52" s="13"/>
      <c r="O52" s="13">
        <v>260606198307</v>
      </c>
      <c r="P52" s="13"/>
      <c r="Q52" s="13">
        <f t="shared" si="1"/>
        <v>394725975</v>
      </c>
    </row>
    <row r="53" spans="1:17">
      <c r="A53" s="1" t="s">
        <v>55</v>
      </c>
      <c r="C53" s="13">
        <v>0</v>
      </c>
      <c r="D53" s="13"/>
      <c r="E53" s="13">
        <v>0</v>
      </c>
      <c r="F53" s="13"/>
      <c r="G53" s="13">
        <v>0</v>
      </c>
      <c r="H53" s="13"/>
      <c r="I53" s="13">
        <f t="shared" si="0"/>
        <v>0</v>
      </c>
      <c r="J53" s="13"/>
      <c r="K53" s="13">
        <v>444108</v>
      </c>
      <c r="L53" s="13"/>
      <c r="M53" s="13">
        <v>11389811393</v>
      </c>
      <c r="N53" s="13"/>
      <c r="O53" s="13">
        <v>10361196632</v>
      </c>
      <c r="P53" s="13"/>
      <c r="Q53" s="13">
        <f t="shared" si="1"/>
        <v>1028614761</v>
      </c>
    </row>
    <row r="54" spans="1:17">
      <c r="A54" s="1" t="s">
        <v>93</v>
      </c>
      <c r="C54" s="13">
        <v>0</v>
      </c>
      <c r="D54" s="13"/>
      <c r="E54" s="13">
        <v>0</v>
      </c>
      <c r="F54" s="13"/>
      <c r="G54" s="13">
        <v>0</v>
      </c>
      <c r="H54" s="13"/>
      <c r="I54" s="13">
        <f t="shared" si="0"/>
        <v>0</v>
      </c>
      <c r="J54" s="13"/>
      <c r="K54" s="13">
        <v>2542462</v>
      </c>
      <c r="L54" s="13"/>
      <c r="M54" s="13">
        <v>57953731242</v>
      </c>
      <c r="N54" s="13"/>
      <c r="O54" s="13">
        <v>58255056780</v>
      </c>
      <c r="P54" s="13"/>
      <c r="Q54" s="13">
        <f t="shared" si="1"/>
        <v>-301325538</v>
      </c>
    </row>
    <row r="55" spans="1:17">
      <c r="A55" s="1" t="s">
        <v>39</v>
      </c>
      <c r="C55" s="13">
        <v>0</v>
      </c>
      <c r="D55" s="13"/>
      <c r="E55" s="13">
        <v>0</v>
      </c>
      <c r="F55" s="13"/>
      <c r="G55" s="13">
        <v>0</v>
      </c>
      <c r="H55" s="13"/>
      <c r="I55" s="13">
        <f t="shared" si="0"/>
        <v>0</v>
      </c>
      <c r="J55" s="13"/>
      <c r="K55" s="13">
        <v>852798</v>
      </c>
      <c r="L55" s="13"/>
      <c r="M55" s="13">
        <v>143496212444</v>
      </c>
      <c r="N55" s="13"/>
      <c r="O55" s="13">
        <v>166323419567</v>
      </c>
      <c r="P55" s="13"/>
      <c r="Q55" s="13">
        <f t="shared" si="1"/>
        <v>-22827207123</v>
      </c>
    </row>
    <row r="56" spans="1:17">
      <c r="A56" s="1" t="s">
        <v>104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f t="shared" si="0"/>
        <v>0</v>
      </c>
      <c r="J56" s="13"/>
      <c r="K56" s="13">
        <v>848316</v>
      </c>
      <c r="L56" s="13"/>
      <c r="M56" s="13">
        <v>22729642325</v>
      </c>
      <c r="N56" s="13"/>
      <c r="O56" s="13">
        <v>26706313972</v>
      </c>
      <c r="P56" s="13"/>
      <c r="Q56" s="13">
        <f t="shared" si="1"/>
        <v>-3976671647</v>
      </c>
    </row>
    <row r="57" spans="1:17">
      <c r="A57" s="1" t="s">
        <v>19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f t="shared" si="0"/>
        <v>0</v>
      </c>
      <c r="J57" s="13"/>
      <c r="K57" s="13">
        <v>9600000</v>
      </c>
      <c r="L57" s="13"/>
      <c r="M57" s="13">
        <v>46760112181</v>
      </c>
      <c r="N57" s="13"/>
      <c r="O57" s="13">
        <v>43267417921</v>
      </c>
      <c r="P57" s="13"/>
      <c r="Q57" s="13">
        <f t="shared" si="1"/>
        <v>3492694260</v>
      </c>
    </row>
    <row r="58" spans="1:17">
      <c r="A58" s="1" t="s">
        <v>106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f t="shared" si="0"/>
        <v>0</v>
      </c>
      <c r="J58" s="13"/>
      <c r="K58" s="13">
        <v>100000</v>
      </c>
      <c r="L58" s="13"/>
      <c r="M58" s="13">
        <v>2983582576</v>
      </c>
      <c r="N58" s="13"/>
      <c r="O58" s="13">
        <v>2962269000</v>
      </c>
      <c r="P58" s="13"/>
      <c r="Q58" s="13">
        <f t="shared" si="1"/>
        <v>21313576</v>
      </c>
    </row>
    <row r="59" spans="1:17">
      <c r="A59" s="1" t="s">
        <v>77</v>
      </c>
      <c r="C59" s="13">
        <v>0</v>
      </c>
      <c r="D59" s="13"/>
      <c r="E59" s="13">
        <v>0</v>
      </c>
      <c r="F59" s="13"/>
      <c r="G59" s="13">
        <v>0</v>
      </c>
      <c r="H59" s="13"/>
      <c r="I59" s="13">
        <f t="shared" si="0"/>
        <v>0</v>
      </c>
      <c r="J59" s="13"/>
      <c r="K59" s="13">
        <v>14152</v>
      </c>
      <c r="L59" s="13"/>
      <c r="M59" s="13">
        <v>771759269</v>
      </c>
      <c r="N59" s="13"/>
      <c r="O59" s="13">
        <v>912718578</v>
      </c>
      <c r="P59" s="13"/>
      <c r="Q59" s="13">
        <f t="shared" si="1"/>
        <v>-140959309</v>
      </c>
    </row>
    <row r="60" spans="1:17">
      <c r="A60" s="1" t="s">
        <v>71</v>
      </c>
      <c r="C60" s="13">
        <v>0</v>
      </c>
      <c r="D60" s="13"/>
      <c r="E60" s="13">
        <v>0</v>
      </c>
      <c r="F60" s="13"/>
      <c r="G60" s="13">
        <v>0</v>
      </c>
      <c r="H60" s="13"/>
      <c r="I60" s="13">
        <f t="shared" si="0"/>
        <v>0</v>
      </c>
      <c r="J60" s="13"/>
      <c r="K60" s="13">
        <v>200000</v>
      </c>
      <c r="L60" s="13"/>
      <c r="M60" s="13">
        <v>3831508349</v>
      </c>
      <c r="N60" s="13"/>
      <c r="O60" s="13">
        <v>4483165477</v>
      </c>
      <c r="P60" s="13"/>
      <c r="Q60" s="13">
        <f t="shared" si="1"/>
        <v>-651657128</v>
      </c>
    </row>
    <row r="61" spans="1:17">
      <c r="A61" s="1" t="s">
        <v>27</v>
      </c>
      <c r="C61" s="13">
        <v>0</v>
      </c>
      <c r="D61" s="13"/>
      <c r="E61" s="13">
        <v>0</v>
      </c>
      <c r="F61" s="13"/>
      <c r="G61" s="13">
        <v>0</v>
      </c>
      <c r="H61" s="13"/>
      <c r="I61" s="13">
        <f t="shared" si="0"/>
        <v>0</v>
      </c>
      <c r="J61" s="13"/>
      <c r="K61" s="13">
        <v>24544028</v>
      </c>
      <c r="L61" s="13"/>
      <c r="M61" s="13">
        <v>434030875015</v>
      </c>
      <c r="N61" s="13"/>
      <c r="O61" s="13">
        <v>482836242550</v>
      </c>
      <c r="P61" s="13"/>
      <c r="Q61" s="13">
        <f t="shared" si="1"/>
        <v>-48805367535</v>
      </c>
    </row>
    <row r="62" spans="1:17">
      <c r="A62" s="1" t="s">
        <v>80</v>
      </c>
      <c r="C62" s="13">
        <v>0</v>
      </c>
      <c r="D62" s="13"/>
      <c r="E62" s="13">
        <v>0</v>
      </c>
      <c r="F62" s="13"/>
      <c r="G62" s="13">
        <v>0</v>
      </c>
      <c r="H62" s="13"/>
      <c r="I62" s="13">
        <f t="shared" si="0"/>
        <v>0</v>
      </c>
      <c r="J62" s="13"/>
      <c r="K62" s="13">
        <v>3600000</v>
      </c>
      <c r="L62" s="13"/>
      <c r="M62" s="13">
        <v>24893000301</v>
      </c>
      <c r="N62" s="13"/>
      <c r="O62" s="13">
        <v>26803564122</v>
      </c>
      <c r="P62" s="13"/>
      <c r="Q62" s="13">
        <f t="shared" si="1"/>
        <v>-1910563821</v>
      </c>
    </row>
    <row r="63" spans="1:17">
      <c r="A63" s="1" t="s">
        <v>250</v>
      </c>
      <c r="C63" s="13">
        <v>0</v>
      </c>
      <c r="D63" s="13"/>
      <c r="E63" s="13">
        <v>0</v>
      </c>
      <c r="F63" s="13"/>
      <c r="G63" s="13">
        <v>0</v>
      </c>
      <c r="H63" s="13"/>
      <c r="I63" s="13">
        <f t="shared" si="0"/>
        <v>0</v>
      </c>
      <c r="J63" s="13"/>
      <c r="K63" s="13">
        <v>34955555</v>
      </c>
      <c r="L63" s="13"/>
      <c r="M63" s="13">
        <v>69631461578</v>
      </c>
      <c r="N63" s="13"/>
      <c r="O63" s="13">
        <v>69631465560</v>
      </c>
      <c r="P63" s="13"/>
      <c r="Q63" s="13">
        <f t="shared" si="1"/>
        <v>-3982</v>
      </c>
    </row>
    <row r="64" spans="1:17">
      <c r="A64" s="1" t="s">
        <v>238</v>
      </c>
      <c r="C64" s="13">
        <v>0</v>
      </c>
      <c r="D64" s="13"/>
      <c r="E64" s="13">
        <v>0</v>
      </c>
      <c r="F64" s="13"/>
      <c r="G64" s="13">
        <v>0</v>
      </c>
      <c r="H64" s="13"/>
      <c r="I64" s="13">
        <f t="shared" si="0"/>
        <v>0</v>
      </c>
      <c r="J64" s="13"/>
      <c r="K64" s="13">
        <v>20403795</v>
      </c>
      <c r="L64" s="13"/>
      <c r="M64" s="13">
        <v>168759427326</v>
      </c>
      <c r="N64" s="13"/>
      <c r="O64" s="13">
        <v>130212959334</v>
      </c>
      <c r="P64" s="13"/>
      <c r="Q64" s="13">
        <f t="shared" si="1"/>
        <v>38546467992</v>
      </c>
    </row>
    <row r="65" spans="1:17">
      <c r="A65" s="1" t="s">
        <v>56</v>
      </c>
      <c r="C65" s="13">
        <v>0</v>
      </c>
      <c r="D65" s="13"/>
      <c r="E65" s="13">
        <v>0</v>
      </c>
      <c r="F65" s="13"/>
      <c r="G65" s="13">
        <v>0</v>
      </c>
      <c r="H65" s="13"/>
      <c r="I65" s="13">
        <f t="shared" si="0"/>
        <v>0</v>
      </c>
      <c r="J65" s="13"/>
      <c r="K65" s="13">
        <v>268371</v>
      </c>
      <c r="L65" s="13"/>
      <c r="M65" s="13">
        <v>5178087093</v>
      </c>
      <c r="N65" s="13"/>
      <c r="O65" s="13">
        <v>4976193179</v>
      </c>
      <c r="P65" s="13"/>
      <c r="Q65" s="13">
        <f t="shared" si="1"/>
        <v>201893914</v>
      </c>
    </row>
    <row r="66" spans="1:17">
      <c r="A66" s="1" t="s">
        <v>25</v>
      </c>
      <c r="C66" s="13">
        <v>0</v>
      </c>
      <c r="D66" s="13"/>
      <c r="E66" s="13">
        <v>0</v>
      </c>
      <c r="F66" s="13"/>
      <c r="G66" s="13">
        <v>0</v>
      </c>
      <c r="H66" s="13"/>
      <c r="I66" s="13">
        <f t="shared" si="0"/>
        <v>0</v>
      </c>
      <c r="J66" s="13"/>
      <c r="K66" s="13">
        <v>2328007</v>
      </c>
      <c r="L66" s="13"/>
      <c r="M66" s="13">
        <v>31689425960</v>
      </c>
      <c r="N66" s="13"/>
      <c r="O66" s="13">
        <v>44596479761</v>
      </c>
      <c r="P66" s="13"/>
      <c r="Q66" s="13">
        <f t="shared" si="1"/>
        <v>-12907053801</v>
      </c>
    </row>
    <row r="67" spans="1:17">
      <c r="A67" s="1" t="s">
        <v>251</v>
      </c>
      <c r="C67" s="13">
        <v>0</v>
      </c>
      <c r="D67" s="13"/>
      <c r="E67" s="13">
        <v>0</v>
      </c>
      <c r="F67" s="13"/>
      <c r="G67" s="13">
        <v>0</v>
      </c>
      <c r="H67" s="13"/>
      <c r="I67" s="13">
        <f t="shared" si="0"/>
        <v>0</v>
      </c>
      <c r="J67" s="13"/>
      <c r="K67" s="13">
        <v>26934418</v>
      </c>
      <c r="L67" s="13"/>
      <c r="M67" s="13">
        <v>46273330124</v>
      </c>
      <c r="N67" s="13"/>
      <c r="O67" s="13">
        <v>46273330124</v>
      </c>
      <c r="P67" s="13"/>
      <c r="Q67" s="13">
        <f t="shared" si="1"/>
        <v>0</v>
      </c>
    </row>
    <row r="68" spans="1:17">
      <c r="A68" s="1" t="s">
        <v>252</v>
      </c>
      <c r="C68" s="13">
        <v>0</v>
      </c>
      <c r="D68" s="13"/>
      <c r="E68" s="13">
        <v>0</v>
      </c>
      <c r="F68" s="13"/>
      <c r="G68" s="13">
        <v>0</v>
      </c>
      <c r="H68" s="13"/>
      <c r="I68" s="13">
        <f t="shared" si="0"/>
        <v>0</v>
      </c>
      <c r="J68" s="13"/>
      <c r="K68" s="13">
        <v>1</v>
      </c>
      <c r="L68" s="13"/>
      <c r="M68" s="13">
        <v>1</v>
      </c>
      <c r="N68" s="13"/>
      <c r="O68" s="13">
        <v>10517</v>
      </c>
      <c r="P68" s="13"/>
      <c r="Q68" s="13">
        <f t="shared" si="1"/>
        <v>-10516</v>
      </c>
    </row>
    <row r="69" spans="1:17">
      <c r="A69" s="1" t="s">
        <v>57</v>
      </c>
      <c r="C69" s="13">
        <v>0</v>
      </c>
      <c r="D69" s="13"/>
      <c r="E69" s="13">
        <v>0</v>
      </c>
      <c r="F69" s="13"/>
      <c r="G69" s="13">
        <v>0</v>
      </c>
      <c r="H69" s="13"/>
      <c r="I69" s="13">
        <f t="shared" si="0"/>
        <v>0</v>
      </c>
      <c r="J69" s="13"/>
      <c r="K69" s="13">
        <v>42207</v>
      </c>
      <c r="L69" s="13"/>
      <c r="M69" s="13">
        <v>1045431278</v>
      </c>
      <c r="N69" s="13"/>
      <c r="O69" s="13">
        <v>1309023081</v>
      </c>
      <c r="P69" s="13"/>
      <c r="Q69" s="13">
        <f t="shared" si="1"/>
        <v>-263591803</v>
      </c>
    </row>
    <row r="70" spans="1:17">
      <c r="A70" s="1" t="s">
        <v>98</v>
      </c>
      <c r="C70" s="13">
        <v>0</v>
      </c>
      <c r="D70" s="13"/>
      <c r="E70" s="13">
        <v>0</v>
      </c>
      <c r="F70" s="13"/>
      <c r="G70" s="13">
        <v>0</v>
      </c>
      <c r="H70" s="13"/>
      <c r="I70" s="13">
        <f t="shared" si="0"/>
        <v>0</v>
      </c>
      <c r="J70" s="13"/>
      <c r="K70" s="13">
        <v>4652856</v>
      </c>
      <c r="L70" s="13"/>
      <c r="M70" s="13">
        <v>37750801503</v>
      </c>
      <c r="N70" s="13"/>
      <c r="O70" s="13">
        <v>41025271188</v>
      </c>
      <c r="P70" s="13"/>
      <c r="Q70" s="13">
        <f t="shared" si="1"/>
        <v>-3274469685</v>
      </c>
    </row>
    <row r="71" spans="1:17">
      <c r="A71" s="1" t="s">
        <v>100</v>
      </c>
      <c r="C71" s="13">
        <v>0</v>
      </c>
      <c r="D71" s="13"/>
      <c r="E71" s="13">
        <v>0</v>
      </c>
      <c r="F71" s="13"/>
      <c r="G71" s="13">
        <v>0</v>
      </c>
      <c r="H71" s="13"/>
      <c r="I71" s="13">
        <f t="shared" si="0"/>
        <v>0</v>
      </c>
      <c r="J71" s="13"/>
      <c r="K71" s="13">
        <v>1540332</v>
      </c>
      <c r="L71" s="13"/>
      <c r="M71" s="13">
        <v>12065596305</v>
      </c>
      <c r="N71" s="13"/>
      <c r="O71" s="13">
        <v>9951871156</v>
      </c>
      <c r="P71" s="13"/>
      <c r="Q71" s="13">
        <f t="shared" si="1"/>
        <v>2113725149</v>
      </c>
    </row>
    <row r="72" spans="1:17">
      <c r="A72" s="1" t="s">
        <v>53</v>
      </c>
      <c r="C72" s="13">
        <v>0</v>
      </c>
      <c r="D72" s="13"/>
      <c r="E72" s="13">
        <v>0</v>
      </c>
      <c r="F72" s="13"/>
      <c r="G72" s="13">
        <v>0</v>
      </c>
      <c r="H72" s="13"/>
      <c r="I72" s="13">
        <f t="shared" si="0"/>
        <v>0</v>
      </c>
      <c r="J72" s="13"/>
      <c r="K72" s="13">
        <v>2350000</v>
      </c>
      <c r="L72" s="13"/>
      <c r="M72" s="13">
        <v>57682773843</v>
      </c>
      <c r="N72" s="13"/>
      <c r="O72" s="13">
        <v>63962865868</v>
      </c>
      <c r="P72" s="13"/>
      <c r="Q72" s="13">
        <f t="shared" si="1"/>
        <v>-6280092025</v>
      </c>
    </row>
    <row r="73" spans="1:17">
      <c r="A73" s="1" t="s">
        <v>108</v>
      </c>
      <c r="C73" s="13">
        <v>0</v>
      </c>
      <c r="D73" s="13"/>
      <c r="E73" s="13">
        <v>0</v>
      </c>
      <c r="F73" s="13"/>
      <c r="G73" s="13">
        <v>0</v>
      </c>
      <c r="H73" s="13"/>
      <c r="I73" s="13">
        <f t="shared" ref="I73:I112" si="2">E73-G73</f>
        <v>0</v>
      </c>
      <c r="J73" s="13"/>
      <c r="K73" s="13">
        <v>9232000</v>
      </c>
      <c r="L73" s="13"/>
      <c r="M73" s="13">
        <v>47737630727</v>
      </c>
      <c r="N73" s="13"/>
      <c r="O73" s="13">
        <v>51087181349</v>
      </c>
      <c r="P73" s="13"/>
      <c r="Q73" s="13">
        <f t="shared" ref="Q73:Q112" si="3">M73-O73</f>
        <v>-3349550622</v>
      </c>
    </row>
    <row r="74" spans="1:17">
      <c r="A74" s="1" t="s">
        <v>15</v>
      </c>
      <c r="C74" s="13">
        <v>0</v>
      </c>
      <c r="D74" s="13"/>
      <c r="E74" s="13">
        <v>0</v>
      </c>
      <c r="F74" s="13"/>
      <c r="G74" s="13">
        <v>0</v>
      </c>
      <c r="H74" s="13"/>
      <c r="I74" s="13">
        <f t="shared" si="2"/>
        <v>0</v>
      </c>
      <c r="J74" s="13"/>
      <c r="K74" s="13">
        <v>7621936</v>
      </c>
      <c r="L74" s="13"/>
      <c r="M74" s="13">
        <v>78333537759</v>
      </c>
      <c r="N74" s="13"/>
      <c r="O74" s="13">
        <v>61181204347</v>
      </c>
      <c r="P74" s="13"/>
      <c r="Q74" s="13">
        <f t="shared" si="3"/>
        <v>17152333412</v>
      </c>
    </row>
    <row r="75" spans="1:17">
      <c r="A75" s="1" t="s">
        <v>253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f t="shared" si="2"/>
        <v>0</v>
      </c>
      <c r="J75" s="13"/>
      <c r="K75" s="13">
        <v>1824</v>
      </c>
      <c r="L75" s="13"/>
      <c r="M75" s="13">
        <v>41758973</v>
      </c>
      <c r="N75" s="13"/>
      <c r="O75" s="13">
        <v>43451483</v>
      </c>
      <c r="P75" s="13"/>
      <c r="Q75" s="13">
        <f t="shared" si="3"/>
        <v>-1692510</v>
      </c>
    </row>
    <row r="76" spans="1:17">
      <c r="A76" s="1" t="s">
        <v>16</v>
      </c>
      <c r="C76" s="13">
        <v>0</v>
      </c>
      <c r="D76" s="13"/>
      <c r="E76" s="13">
        <v>0</v>
      </c>
      <c r="F76" s="13"/>
      <c r="G76" s="13">
        <v>0</v>
      </c>
      <c r="H76" s="13"/>
      <c r="I76" s="13">
        <f t="shared" si="2"/>
        <v>0</v>
      </c>
      <c r="J76" s="13"/>
      <c r="K76" s="13">
        <v>104106147</v>
      </c>
      <c r="L76" s="13"/>
      <c r="M76" s="13">
        <v>242552059451</v>
      </c>
      <c r="N76" s="13"/>
      <c r="O76" s="13">
        <v>253438965408</v>
      </c>
      <c r="P76" s="13"/>
      <c r="Q76" s="13">
        <f t="shared" si="3"/>
        <v>-10886905957</v>
      </c>
    </row>
    <row r="77" spans="1:17">
      <c r="A77" s="1" t="s">
        <v>92</v>
      </c>
      <c r="C77" s="13">
        <v>0</v>
      </c>
      <c r="D77" s="13"/>
      <c r="E77" s="13">
        <v>0</v>
      </c>
      <c r="F77" s="13"/>
      <c r="G77" s="13">
        <v>0</v>
      </c>
      <c r="H77" s="13"/>
      <c r="I77" s="13">
        <f t="shared" si="2"/>
        <v>0</v>
      </c>
      <c r="J77" s="13"/>
      <c r="K77" s="13">
        <v>232604</v>
      </c>
      <c r="L77" s="13"/>
      <c r="M77" s="13">
        <v>8693872255</v>
      </c>
      <c r="N77" s="13"/>
      <c r="O77" s="13">
        <v>10257641669</v>
      </c>
      <c r="P77" s="13"/>
      <c r="Q77" s="13">
        <f t="shared" si="3"/>
        <v>-1563769414</v>
      </c>
    </row>
    <row r="78" spans="1:17">
      <c r="A78" s="1" t="s">
        <v>62</v>
      </c>
      <c r="C78" s="13">
        <v>0</v>
      </c>
      <c r="D78" s="13"/>
      <c r="E78" s="13">
        <v>0</v>
      </c>
      <c r="F78" s="13"/>
      <c r="G78" s="13">
        <v>0</v>
      </c>
      <c r="H78" s="13"/>
      <c r="I78" s="13">
        <f t="shared" si="2"/>
        <v>0</v>
      </c>
      <c r="J78" s="13"/>
      <c r="K78" s="13">
        <v>100000</v>
      </c>
      <c r="L78" s="13"/>
      <c r="M78" s="13">
        <v>3440370976</v>
      </c>
      <c r="N78" s="13"/>
      <c r="O78" s="13">
        <v>3356906850</v>
      </c>
      <c r="P78" s="13"/>
      <c r="Q78" s="13">
        <f t="shared" si="3"/>
        <v>83464126</v>
      </c>
    </row>
    <row r="79" spans="1:17">
      <c r="A79" s="1" t="s">
        <v>103</v>
      </c>
      <c r="C79" s="13">
        <v>0</v>
      </c>
      <c r="D79" s="13"/>
      <c r="E79" s="13">
        <v>0</v>
      </c>
      <c r="F79" s="13"/>
      <c r="G79" s="13">
        <v>0</v>
      </c>
      <c r="H79" s="13"/>
      <c r="I79" s="13">
        <f t="shared" si="2"/>
        <v>0</v>
      </c>
      <c r="J79" s="13"/>
      <c r="K79" s="13">
        <v>200000</v>
      </c>
      <c r="L79" s="13"/>
      <c r="M79" s="13">
        <v>1149871799</v>
      </c>
      <c r="N79" s="13"/>
      <c r="O79" s="13">
        <v>1288288797</v>
      </c>
      <c r="P79" s="13"/>
      <c r="Q79" s="13">
        <f t="shared" si="3"/>
        <v>-138416998</v>
      </c>
    </row>
    <row r="80" spans="1:17">
      <c r="A80" s="1" t="s">
        <v>254</v>
      </c>
      <c r="C80" s="13">
        <v>0</v>
      </c>
      <c r="D80" s="13"/>
      <c r="E80" s="13">
        <v>0</v>
      </c>
      <c r="F80" s="13"/>
      <c r="G80" s="13">
        <v>0</v>
      </c>
      <c r="H80" s="13"/>
      <c r="I80" s="13">
        <f t="shared" si="2"/>
        <v>0</v>
      </c>
      <c r="J80" s="13"/>
      <c r="K80" s="13">
        <v>25100</v>
      </c>
      <c r="L80" s="13"/>
      <c r="M80" s="13">
        <v>70624171200</v>
      </c>
      <c r="N80" s="13"/>
      <c r="O80" s="13">
        <v>75983127718</v>
      </c>
      <c r="P80" s="13"/>
      <c r="Q80" s="13">
        <f t="shared" si="3"/>
        <v>-5358956518</v>
      </c>
    </row>
    <row r="81" spans="1:17">
      <c r="A81" s="1" t="s">
        <v>255</v>
      </c>
      <c r="C81" s="13">
        <v>0</v>
      </c>
      <c r="D81" s="13"/>
      <c r="E81" s="13">
        <v>0</v>
      </c>
      <c r="F81" s="13"/>
      <c r="G81" s="13">
        <v>0</v>
      </c>
      <c r="H81" s="13"/>
      <c r="I81" s="13">
        <f t="shared" si="2"/>
        <v>0</v>
      </c>
      <c r="J81" s="13"/>
      <c r="K81" s="13">
        <v>4454707</v>
      </c>
      <c r="L81" s="13"/>
      <c r="M81" s="13">
        <v>29556866981</v>
      </c>
      <c r="N81" s="13"/>
      <c r="O81" s="13">
        <v>29536103960</v>
      </c>
      <c r="P81" s="13"/>
      <c r="Q81" s="13">
        <f t="shared" si="3"/>
        <v>20763021</v>
      </c>
    </row>
    <row r="82" spans="1:17">
      <c r="A82" s="1" t="s">
        <v>47</v>
      </c>
      <c r="C82" s="13">
        <v>0</v>
      </c>
      <c r="D82" s="13"/>
      <c r="E82" s="13">
        <v>0</v>
      </c>
      <c r="F82" s="13"/>
      <c r="G82" s="13">
        <v>0</v>
      </c>
      <c r="H82" s="13"/>
      <c r="I82" s="13">
        <f t="shared" si="2"/>
        <v>0</v>
      </c>
      <c r="J82" s="13"/>
      <c r="K82" s="13">
        <v>2000000</v>
      </c>
      <c r="L82" s="13"/>
      <c r="M82" s="13">
        <v>12272541354</v>
      </c>
      <c r="N82" s="13"/>
      <c r="O82" s="13">
        <v>14055866980</v>
      </c>
      <c r="P82" s="13"/>
      <c r="Q82" s="13">
        <f t="shared" si="3"/>
        <v>-1783325626</v>
      </c>
    </row>
    <row r="83" spans="1:17">
      <c r="A83" s="1" t="s">
        <v>215</v>
      </c>
      <c r="C83" s="13">
        <v>0</v>
      </c>
      <c r="D83" s="13"/>
      <c r="E83" s="13">
        <v>0</v>
      </c>
      <c r="F83" s="13"/>
      <c r="G83" s="13">
        <v>0</v>
      </c>
      <c r="H83" s="13"/>
      <c r="I83" s="13">
        <f t="shared" si="2"/>
        <v>0</v>
      </c>
      <c r="J83" s="13"/>
      <c r="K83" s="13">
        <v>157846</v>
      </c>
      <c r="L83" s="13"/>
      <c r="M83" s="13">
        <v>8490235675</v>
      </c>
      <c r="N83" s="13"/>
      <c r="O83" s="13">
        <v>8306350541</v>
      </c>
      <c r="P83" s="13"/>
      <c r="Q83" s="13">
        <f t="shared" si="3"/>
        <v>183885134</v>
      </c>
    </row>
    <row r="84" spans="1:17">
      <c r="A84" s="1" t="s">
        <v>33</v>
      </c>
      <c r="C84" s="13">
        <v>0</v>
      </c>
      <c r="D84" s="13"/>
      <c r="E84" s="13">
        <v>0</v>
      </c>
      <c r="F84" s="13"/>
      <c r="G84" s="13">
        <v>0</v>
      </c>
      <c r="H84" s="13"/>
      <c r="I84" s="13">
        <f t="shared" si="2"/>
        <v>0</v>
      </c>
      <c r="J84" s="13"/>
      <c r="K84" s="13">
        <v>370686</v>
      </c>
      <c r="L84" s="13"/>
      <c r="M84" s="13">
        <v>65891427350</v>
      </c>
      <c r="N84" s="13"/>
      <c r="O84" s="13">
        <v>70453455892</v>
      </c>
      <c r="P84" s="13"/>
      <c r="Q84" s="13">
        <f t="shared" si="3"/>
        <v>-4562028542</v>
      </c>
    </row>
    <row r="85" spans="1:17">
      <c r="A85" s="1" t="s">
        <v>256</v>
      </c>
      <c r="C85" s="13">
        <v>0</v>
      </c>
      <c r="D85" s="13"/>
      <c r="E85" s="13">
        <v>0</v>
      </c>
      <c r="F85" s="13"/>
      <c r="G85" s="13">
        <v>0</v>
      </c>
      <c r="H85" s="13"/>
      <c r="I85" s="13">
        <f t="shared" si="2"/>
        <v>0</v>
      </c>
      <c r="J85" s="13"/>
      <c r="K85" s="13">
        <v>4109830</v>
      </c>
      <c r="L85" s="13"/>
      <c r="M85" s="13">
        <v>53296451190</v>
      </c>
      <c r="N85" s="13"/>
      <c r="O85" s="13">
        <v>52987333354</v>
      </c>
      <c r="P85" s="13"/>
      <c r="Q85" s="13">
        <f t="shared" si="3"/>
        <v>309117836</v>
      </c>
    </row>
    <row r="86" spans="1:17">
      <c r="A86" s="1" t="s">
        <v>226</v>
      </c>
      <c r="C86" s="13">
        <v>0</v>
      </c>
      <c r="D86" s="13"/>
      <c r="E86" s="13">
        <v>0</v>
      </c>
      <c r="F86" s="13"/>
      <c r="G86" s="13">
        <v>0</v>
      </c>
      <c r="H86" s="13"/>
      <c r="I86" s="13">
        <f t="shared" si="2"/>
        <v>0</v>
      </c>
      <c r="J86" s="13"/>
      <c r="K86" s="13">
        <v>663903</v>
      </c>
      <c r="L86" s="13"/>
      <c r="M86" s="13">
        <v>3517548334</v>
      </c>
      <c r="N86" s="13"/>
      <c r="O86" s="13">
        <v>5114634022</v>
      </c>
      <c r="P86" s="13"/>
      <c r="Q86" s="13">
        <f t="shared" si="3"/>
        <v>-1597085688</v>
      </c>
    </row>
    <row r="87" spans="1:17">
      <c r="A87" s="1" t="s">
        <v>257</v>
      </c>
      <c r="C87" s="13">
        <v>0</v>
      </c>
      <c r="D87" s="13"/>
      <c r="E87" s="13">
        <v>0</v>
      </c>
      <c r="F87" s="13"/>
      <c r="G87" s="13">
        <v>0</v>
      </c>
      <c r="H87" s="13"/>
      <c r="I87" s="13">
        <f t="shared" si="2"/>
        <v>0</v>
      </c>
      <c r="J87" s="13"/>
      <c r="K87" s="13">
        <v>78683960</v>
      </c>
      <c r="L87" s="13"/>
      <c r="M87" s="13">
        <v>200757554454</v>
      </c>
      <c r="N87" s="13"/>
      <c r="O87" s="13">
        <v>203439270929</v>
      </c>
      <c r="P87" s="13"/>
      <c r="Q87" s="13">
        <f t="shared" si="3"/>
        <v>-2681716475</v>
      </c>
    </row>
    <row r="88" spans="1:17">
      <c r="A88" s="1" t="s">
        <v>133</v>
      </c>
      <c r="C88" s="13">
        <v>209000</v>
      </c>
      <c r="D88" s="13"/>
      <c r="E88" s="13">
        <v>170363155596</v>
      </c>
      <c r="F88" s="13"/>
      <c r="G88" s="13">
        <v>161734637323</v>
      </c>
      <c r="H88" s="13"/>
      <c r="I88" s="13">
        <f t="shared" si="2"/>
        <v>8628518273</v>
      </c>
      <c r="J88" s="13"/>
      <c r="K88" s="13">
        <v>209000</v>
      </c>
      <c r="L88" s="13"/>
      <c r="M88" s="13">
        <v>170363155596</v>
      </c>
      <c r="N88" s="13"/>
      <c r="O88" s="13">
        <v>161734637323</v>
      </c>
      <c r="P88" s="13"/>
      <c r="Q88" s="13">
        <f t="shared" si="3"/>
        <v>8628518273</v>
      </c>
    </row>
    <row r="89" spans="1:17">
      <c r="A89" s="1" t="s">
        <v>147</v>
      </c>
      <c r="C89" s="13">
        <v>50000</v>
      </c>
      <c r="D89" s="13"/>
      <c r="E89" s="13">
        <v>49658997675</v>
      </c>
      <c r="F89" s="13"/>
      <c r="G89" s="13">
        <v>49380448583</v>
      </c>
      <c r="H89" s="13"/>
      <c r="I89" s="13">
        <f t="shared" si="2"/>
        <v>278549092</v>
      </c>
      <c r="J89" s="13"/>
      <c r="K89" s="13">
        <v>250000</v>
      </c>
      <c r="L89" s="13"/>
      <c r="M89" s="13">
        <v>218555219113</v>
      </c>
      <c r="N89" s="13"/>
      <c r="O89" s="13">
        <v>217415986620</v>
      </c>
      <c r="P89" s="13"/>
      <c r="Q89" s="13">
        <f t="shared" si="3"/>
        <v>1139232493</v>
      </c>
    </row>
    <row r="90" spans="1:17">
      <c r="A90" s="1" t="s">
        <v>258</v>
      </c>
      <c r="C90" s="13">
        <v>0</v>
      </c>
      <c r="D90" s="13"/>
      <c r="E90" s="13">
        <v>0</v>
      </c>
      <c r="F90" s="13"/>
      <c r="G90" s="13">
        <v>0</v>
      </c>
      <c r="H90" s="13"/>
      <c r="I90" s="13">
        <f t="shared" si="2"/>
        <v>0</v>
      </c>
      <c r="J90" s="13"/>
      <c r="K90" s="13">
        <v>100000</v>
      </c>
      <c r="L90" s="13"/>
      <c r="M90" s="13">
        <v>91385643720</v>
      </c>
      <c r="N90" s="13"/>
      <c r="O90" s="13">
        <v>90466599956</v>
      </c>
      <c r="P90" s="13"/>
      <c r="Q90" s="13">
        <f t="shared" si="3"/>
        <v>919043764</v>
      </c>
    </row>
    <row r="91" spans="1:17">
      <c r="A91" s="1" t="s">
        <v>259</v>
      </c>
      <c r="C91" s="13">
        <v>0</v>
      </c>
      <c r="D91" s="13"/>
      <c r="E91" s="13">
        <v>0</v>
      </c>
      <c r="F91" s="13"/>
      <c r="G91" s="13">
        <v>0</v>
      </c>
      <c r="H91" s="13"/>
      <c r="I91" s="13">
        <f t="shared" si="2"/>
        <v>0</v>
      </c>
      <c r="J91" s="13"/>
      <c r="K91" s="13">
        <v>35000</v>
      </c>
      <c r="L91" s="13"/>
      <c r="M91" s="13">
        <v>35000000000</v>
      </c>
      <c r="N91" s="13"/>
      <c r="O91" s="13">
        <v>31582373266</v>
      </c>
      <c r="P91" s="13"/>
      <c r="Q91" s="13">
        <f t="shared" si="3"/>
        <v>3417626734</v>
      </c>
    </row>
    <row r="92" spans="1:17">
      <c r="A92" s="1" t="s">
        <v>260</v>
      </c>
      <c r="C92" s="13">
        <v>0</v>
      </c>
      <c r="D92" s="13"/>
      <c r="E92" s="13">
        <v>0</v>
      </c>
      <c r="F92" s="13"/>
      <c r="G92" s="13">
        <v>0</v>
      </c>
      <c r="H92" s="13"/>
      <c r="I92" s="13">
        <f t="shared" si="2"/>
        <v>0</v>
      </c>
      <c r="J92" s="13"/>
      <c r="K92" s="13">
        <v>900</v>
      </c>
      <c r="L92" s="13"/>
      <c r="M92" s="13">
        <v>677586167</v>
      </c>
      <c r="N92" s="13"/>
      <c r="O92" s="13">
        <v>592398608</v>
      </c>
      <c r="P92" s="13"/>
      <c r="Q92" s="13">
        <f t="shared" si="3"/>
        <v>85187559</v>
      </c>
    </row>
    <row r="93" spans="1:17">
      <c r="A93" s="1" t="s">
        <v>141</v>
      </c>
      <c r="C93" s="13">
        <v>0</v>
      </c>
      <c r="D93" s="13"/>
      <c r="E93" s="13">
        <v>0</v>
      </c>
      <c r="F93" s="13"/>
      <c r="G93" s="13">
        <v>0</v>
      </c>
      <c r="H93" s="13"/>
      <c r="I93" s="13">
        <f t="shared" si="2"/>
        <v>0</v>
      </c>
      <c r="J93" s="13"/>
      <c r="K93" s="13">
        <v>252087</v>
      </c>
      <c r="L93" s="13"/>
      <c r="M93" s="13">
        <v>240717318504</v>
      </c>
      <c r="N93" s="13"/>
      <c r="O93" s="13">
        <v>236560932017</v>
      </c>
      <c r="P93" s="13"/>
      <c r="Q93" s="13">
        <f t="shared" si="3"/>
        <v>4156386487</v>
      </c>
    </row>
    <row r="94" spans="1:17">
      <c r="A94" s="1" t="s">
        <v>261</v>
      </c>
      <c r="C94" s="13">
        <v>0</v>
      </c>
      <c r="D94" s="13"/>
      <c r="E94" s="13">
        <v>0</v>
      </c>
      <c r="F94" s="13"/>
      <c r="G94" s="13">
        <v>0</v>
      </c>
      <c r="H94" s="13"/>
      <c r="I94" s="13">
        <f t="shared" si="2"/>
        <v>0</v>
      </c>
      <c r="J94" s="13"/>
      <c r="K94" s="13">
        <v>92500</v>
      </c>
      <c r="L94" s="13"/>
      <c r="M94" s="13">
        <v>86578437127</v>
      </c>
      <c r="N94" s="13"/>
      <c r="O94" s="13">
        <v>82623304820</v>
      </c>
      <c r="P94" s="13"/>
      <c r="Q94" s="13">
        <f t="shared" si="3"/>
        <v>3955132307</v>
      </c>
    </row>
    <row r="95" spans="1:17">
      <c r="A95" s="1" t="s">
        <v>130</v>
      </c>
      <c r="C95" s="13">
        <v>0</v>
      </c>
      <c r="D95" s="13"/>
      <c r="E95" s="13">
        <v>0</v>
      </c>
      <c r="F95" s="13"/>
      <c r="G95" s="13">
        <v>0</v>
      </c>
      <c r="H95" s="13"/>
      <c r="I95" s="13">
        <f t="shared" si="2"/>
        <v>0</v>
      </c>
      <c r="J95" s="13"/>
      <c r="K95" s="13">
        <v>125932</v>
      </c>
      <c r="L95" s="13"/>
      <c r="M95" s="13">
        <v>76556647640</v>
      </c>
      <c r="N95" s="13"/>
      <c r="O95" s="13">
        <v>73777468479</v>
      </c>
      <c r="P95" s="13"/>
      <c r="Q95" s="13">
        <f t="shared" si="3"/>
        <v>2779179161</v>
      </c>
    </row>
    <row r="96" spans="1:17">
      <c r="A96" s="1" t="s">
        <v>139</v>
      </c>
      <c r="C96" s="13">
        <v>0</v>
      </c>
      <c r="D96" s="13"/>
      <c r="E96" s="13">
        <v>0</v>
      </c>
      <c r="F96" s="13"/>
      <c r="G96" s="13">
        <v>0</v>
      </c>
      <c r="H96" s="13"/>
      <c r="I96" s="13">
        <f t="shared" si="2"/>
        <v>0</v>
      </c>
      <c r="J96" s="13"/>
      <c r="K96" s="13">
        <v>64323</v>
      </c>
      <c r="L96" s="13"/>
      <c r="M96" s="13">
        <v>59989619312</v>
      </c>
      <c r="N96" s="13"/>
      <c r="O96" s="13">
        <v>60476484600</v>
      </c>
      <c r="P96" s="13"/>
      <c r="Q96" s="13">
        <f t="shared" si="3"/>
        <v>-486865288</v>
      </c>
    </row>
    <row r="97" spans="1:17">
      <c r="A97" s="1" t="s">
        <v>262</v>
      </c>
      <c r="C97" s="13">
        <v>0</v>
      </c>
      <c r="D97" s="13"/>
      <c r="E97" s="13">
        <v>0</v>
      </c>
      <c r="F97" s="13"/>
      <c r="G97" s="13">
        <v>0</v>
      </c>
      <c r="H97" s="13"/>
      <c r="I97" s="13">
        <f t="shared" si="2"/>
        <v>0</v>
      </c>
      <c r="J97" s="13"/>
      <c r="K97" s="13">
        <v>33800</v>
      </c>
      <c r="L97" s="13"/>
      <c r="M97" s="13">
        <v>30453349332</v>
      </c>
      <c r="N97" s="13"/>
      <c r="O97" s="13">
        <v>29967440613</v>
      </c>
      <c r="P97" s="13"/>
      <c r="Q97" s="13">
        <f t="shared" si="3"/>
        <v>485908719</v>
      </c>
    </row>
    <row r="98" spans="1:17">
      <c r="A98" s="1" t="s">
        <v>263</v>
      </c>
      <c r="C98" s="13">
        <v>0</v>
      </c>
      <c r="D98" s="13"/>
      <c r="E98" s="13">
        <v>0</v>
      </c>
      <c r="F98" s="13"/>
      <c r="G98" s="13">
        <v>0</v>
      </c>
      <c r="H98" s="13"/>
      <c r="I98" s="13">
        <f t="shared" si="2"/>
        <v>0</v>
      </c>
      <c r="J98" s="13"/>
      <c r="K98" s="13">
        <v>8048</v>
      </c>
      <c r="L98" s="13"/>
      <c r="M98" s="13">
        <v>6760060280</v>
      </c>
      <c r="N98" s="13"/>
      <c r="O98" s="13">
        <v>6690604412</v>
      </c>
      <c r="P98" s="13"/>
      <c r="Q98" s="13">
        <f t="shared" si="3"/>
        <v>69455868</v>
      </c>
    </row>
    <row r="99" spans="1:17">
      <c r="A99" s="1" t="s">
        <v>178</v>
      </c>
      <c r="C99" s="13">
        <v>0</v>
      </c>
      <c r="D99" s="13"/>
      <c r="E99" s="13">
        <v>0</v>
      </c>
      <c r="F99" s="13"/>
      <c r="G99" s="13">
        <v>0</v>
      </c>
      <c r="H99" s="13"/>
      <c r="I99" s="13">
        <f t="shared" si="2"/>
        <v>0</v>
      </c>
      <c r="J99" s="13"/>
      <c r="K99" s="13">
        <v>100000</v>
      </c>
      <c r="L99" s="13"/>
      <c r="M99" s="13">
        <v>98449422970</v>
      </c>
      <c r="N99" s="13"/>
      <c r="O99" s="13">
        <v>97927559750</v>
      </c>
      <c r="P99" s="13"/>
      <c r="Q99" s="13">
        <f t="shared" si="3"/>
        <v>521863220</v>
      </c>
    </row>
    <row r="100" spans="1:17">
      <c r="A100" s="1" t="s">
        <v>264</v>
      </c>
      <c r="C100" s="13">
        <v>0</v>
      </c>
      <c r="D100" s="13"/>
      <c r="E100" s="13">
        <v>0</v>
      </c>
      <c r="F100" s="13"/>
      <c r="G100" s="13">
        <v>0</v>
      </c>
      <c r="H100" s="13"/>
      <c r="I100" s="13">
        <f t="shared" si="2"/>
        <v>0</v>
      </c>
      <c r="J100" s="13"/>
      <c r="K100" s="13">
        <v>1100</v>
      </c>
      <c r="L100" s="13"/>
      <c r="M100" s="13">
        <v>904047114</v>
      </c>
      <c r="N100" s="13"/>
      <c r="O100" s="13">
        <v>895309243</v>
      </c>
      <c r="P100" s="13"/>
      <c r="Q100" s="13">
        <f t="shared" si="3"/>
        <v>8737871</v>
      </c>
    </row>
    <row r="101" spans="1:17">
      <c r="A101" s="1" t="s">
        <v>180</v>
      </c>
      <c r="C101" s="13">
        <v>0</v>
      </c>
      <c r="D101" s="13"/>
      <c r="E101" s="13">
        <v>0</v>
      </c>
      <c r="F101" s="13"/>
      <c r="G101" s="13">
        <v>0</v>
      </c>
      <c r="H101" s="13"/>
      <c r="I101" s="13">
        <f t="shared" si="2"/>
        <v>0</v>
      </c>
      <c r="J101" s="13"/>
      <c r="K101" s="13">
        <v>238254</v>
      </c>
      <c r="L101" s="13"/>
      <c r="M101" s="13">
        <v>237649391283</v>
      </c>
      <c r="N101" s="13"/>
      <c r="O101" s="13">
        <v>235033084170</v>
      </c>
      <c r="P101" s="13"/>
      <c r="Q101" s="13">
        <f t="shared" si="3"/>
        <v>2616307113</v>
      </c>
    </row>
    <row r="102" spans="1:17">
      <c r="A102" s="1" t="s">
        <v>265</v>
      </c>
      <c r="C102" s="13">
        <v>0</v>
      </c>
      <c r="D102" s="13"/>
      <c r="E102" s="13">
        <v>0</v>
      </c>
      <c r="F102" s="13"/>
      <c r="G102" s="13">
        <v>0</v>
      </c>
      <c r="H102" s="13"/>
      <c r="I102" s="13">
        <f t="shared" si="2"/>
        <v>0</v>
      </c>
      <c r="J102" s="13"/>
      <c r="K102" s="13">
        <v>27000</v>
      </c>
      <c r="L102" s="13"/>
      <c r="M102" s="13">
        <v>27000000000</v>
      </c>
      <c r="N102" s="13"/>
      <c r="O102" s="13">
        <v>25353544495</v>
      </c>
      <c r="P102" s="13"/>
      <c r="Q102" s="13">
        <f t="shared" si="3"/>
        <v>1646455505</v>
      </c>
    </row>
    <row r="103" spans="1:17">
      <c r="A103" s="1" t="s">
        <v>266</v>
      </c>
      <c r="C103" s="13">
        <v>0</v>
      </c>
      <c r="D103" s="13"/>
      <c r="E103" s="13">
        <v>0</v>
      </c>
      <c r="F103" s="13"/>
      <c r="G103" s="13">
        <v>0</v>
      </c>
      <c r="H103" s="13"/>
      <c r="I103" s="13">
        <f t="shared" si="2"/>
        <v>0</v>
      </c>
      <c r="J103" s="13"/>
      <c r="K103" s="13">
        <v>100</v>
      </c>
      <c r="L103" s="13"/>
      <c r="M103" s="13">
        <v>85859437</v>
      </c>
      <c r="N103" s="13"/>
      <c r="O103" s="13">
        <v>85016405</v>
      </c>
      <c r="P103" s="13"/>
      <c r="Q103" s="13">
        <f t="shared" si="3"/>
        <v>843032</v>
      </c>
    </row>
    <row r="104" spans="1:17">
      <c r="A104" s="1" t="s">
        <v>182</v>
      </c>
      <c r="C104" s="13">
        <v>0</v>
      </c>
      <c r="D104" s="13"/>
      <c r="E104" s="13">
        <v>0</v>
      </c>
      <c r="F104" s="13"/>
      <c r="G104" s="13">
        <v>0</v>
      </c>
      <c r="H104" s="13"/>
      <c r="I104" s="13">
        <f t="shared" si="2"/>
        <v>0</v>
      </c>
      <c r="J104" s="13"/>
      <c r="K104" s="13">
        <v>45700</v>
      </c>
      <c r="L104" s="13"/>
      <c r="M104" s="13">
        <v>45700000000</v>
      </c>
      <c r="N104" s="13"/>
      <c r="O104" s="13">
        <v>44777882537</v>
      </c>
      <c r="P104" s="13"/>
      <c r="Q104" s="13">
        <f t="shared" si="3"/>
        <v>922117463</v>
      </c>
    </row>
    <row r="105" spans="1:17">
      <c r="A105" s="1" t="s">
        <v>267</v>
      </c>
      <c r="C105" s="13">
        <v>0</v>
      </c>
      <c r="D105" s="13"/>
      <c r="E105" s="13">
        <v>0</v>
      </c>
      <c r="F105" s="13"/>
      <c r="G105" s="13">
        <v>0</v>
      </c>
      <c r="H105" s="13"/>
      <c r="I105" s="13">
        <f t="shared" si="2"/>
        <v>0</v>
      </c>
      <c r="J105" s="13"/>
      <c r="K105" s="13">
        <v>344742</v>
      </c>
      <c r="L105" s="13"/>
      <c r="M105" s="13">
        <v>343652979711</v>
      </c>
      <c r="N105" s="13"/>
      <c r="O105" s="13">
        <v>315393820476</v>
      </c>
      <c r="P105" s="13"/>
      <c r="Q105" s="13">
        <f t="shared" si="3"/>
        <v>28259159235</v>
      </c>
    </row>
    <row r="106" spans="1:17">
      <c r="A106" s="1" t="s">
        <v>268</v>
      </c>
      <c r="C106" s="13">
        <v>0</v>
      </c>
      <c r="D106" s="13"/>
      <c r="E106" s="13">
        <v>0</v>
      </c>
      <c r="F106" s="13"/>
      <c r="G106" s="13">
        <v>0</v>
      </c>
      <c r="H106" s="13"/>
      <c r="I106" s="13">
        <f t="shared" si="2"/>
        <v>0</v>
      </c>
      <c r="J106" s="13"/>
      <c r="K106" s="13">
        <v>490000</v>
      </c>
      <c r="L106" s="13"/>
      <c r="M106" s="13">
        <v>488758807928</v>
      </c>
      <c r="N106" s="13"/>
      <c r="O106" s="13">
        <v>448504269483</v>
      </c>
      <c r="P106" s="13"/>
      <c r="Q106" s="13">
        <f t="shared" si="3"/>
        <v>40254538445</v>
      </c>
    </row>
    <row r="107" spans="1:17">
      <c r="A107" s="1" t="s">
        <v>269</v>
      </c>
      <c r="C107" s="13">
        <v>0</v>
      </c>
      <c r="D107" s="13"/>
      <c r="E107" s="13">
        <v>0</v>
      </c>
      <c r="F107" s="13"/>
      <c r="G107" s="13">
        <v>0</v>
      </c>
      <c r="H107" s="13"/>
      <c r="I107" s="13">
        <f t="shared" si="2"/>
        <v>0</v>
      </c>
      <c r="J107" s="13"/>
      <c r="K107" s="13">
        <v>45000</v>
      </c>
      <c r="L107" s="13"/>
      <c r="M107" s="13">
        <v>45000000000</v>
      </c>
      <c r="N107" s="13"/>
      <c r="O107" s="13">
        <v>44004024283</v>
      </c>
      <c r="P107" s="13"/>
      <c r="Q107" s="13">
        <f t="shared" si="3"/>
        <v>995975717</v>
      </c>
    </row>
    <row r="108" spans="1:17">
      <c r="A108" s="1" t="s">
        <v>270</v>
      </c>
      <c r="C108" s="13">
        <v>0</v>
      </c>
      <c r="D108" s="13"/>
      <c r="E108" s="13">
        <v>0</v>
      </c>
      <c r="F108" s="13"/>
      <c r="G108" s="13">
        <v>0</v>
      </c>
      <c r="H108" s="13"/>
      <c r="I108" s="13">
        <f t="shared" si="2"/>
        <v>0</v>
      </c>
      <c r="J108" s="13"/>
      <c r="K108" s="13">
        <v>607095</v>
      </c>
      <c r="L108" s="13"/>
      <c r="M108" s="13">
        <v>598450104807</v>
      </c>
      <c r="N108" s="13"/>
      <c r="O108" s="13">
        <v>581397248551</v>
      </c>
      <c r="P108" s="13"/>
      <c r="Q108" s="13">
        <f t="shared" si="3"/>
        <v>17052856256</v>
      </c>
    </row>
    <row r="109" spans="1:17">
      <c r="A109" s="1" t="s">
        <v>184</v>
      </c>
      <c r="C109" s="13">
        <v>0</v>
      </c>
      <c r="D109" s="13"/>
      <c r="E109" s="13">
        <v>0</v>
      </c>
      <c r="F109" s="13"/>
      <c r="G109" s="13">
        <v>0</v>
      </c>
      <c r="H109" s="13"/>
      <c r="I109" s="13">
        <f t="shared" si="2"/>
        <v>0</v>
      </c>
      <c r="J109" s="13"/>
      <c r="K109" s="13">
        <v>102660</v>
      </c>
      <c r="L109" s="13"/>
      <c r="M109" s="13">
        <v>100382445688</v>
      </c>
      <c r="N109" s="13"/>
      <c r="O109" s="13">
        <v>99998377008</v>
      </c>
      <c r="P109" s="13"/>
      <c r="Q109" s="13">
        <f t="shared" si="3"/>
        <v>384068680</v>
      </c>
    </row>
    <row r="110" spans="1:17">
      <c r="A110" s="1" t="s">
        <v>271</v>
      </c>
      <c r="C110" s="13">
        <v>0</v>
      </c>
      <c r="D110" s="13"/>
      <c r="E110" s="13">
        <v>0</v>
      </c>
      <c r="F110" s="13"/>
      <c r="G110" s="13">
        <v>0</v>
      </c>
      <c r="H110" s="13"/>
      <c r="I110" s="13">
        <f t="shared" si="2"/>
        <v>0</v>
      </c>
      <c r="J110" s="13"/>
      <c r="K110" s="13">
        <v>555000</v>
      </c>
      <c r="L110" s="13"/>
      <c r="M110" s="13">
        <v>538202139685</v>
      </c>
      <c r="N110" s="13"/>
      <c r="O110" s="13">
        <v>497337072000</v>
      </c>
      <c r="P110" s="13"/>
      <c r="Q110" s="13">
        <f t="shared" si="3"/>
        <v>40865067685</v>
      </c>
    </row>
    <row r="111" spans="1:17">
      <c r="A111" s="1" t="s">
        <v>272</v>
      </c>
      <c r="C111" s="13">
        <v>0</v>
      </c>
      <c r="D111" s="13"/>
      <c r="E111" s="13">
        <v>0</v>
      </c>
      <c r="F111" s="13"/>
      <c r="G111" s="13">
        <v>0</v>
      </c>
      <c r="H111" s="13"/>
      <c r="I111" s="13">
        <f t="shared" si="2"/>
        <v>0</v>
      </c>
      <c r="J111" s="13"/>
      <c r="K111" s="13">
        <v>682913</v>
      </c>
      <c r="L111" s="13"/>
      <c r="M111" s="13">
        <v>637514549144</v>
      </c>
      <c r="N111" s="13"/>
      <c r="O111" s="13">
        <v>591252165005</v>
      </c>
      <c r="P111" s="13"/>
      <c r="Q111" s="13">
        <f t="shared" si="3"/>
        <v>46262384139</v>
      </c>
    </row>
    <row r="112" spans="1:17">
      <c r="A112" s="1" t="s">
        <v>273</v>
      </c>
      <c r="C112" s="13">
        <v>0</v>
      </c>
      <c r="D112" s="13"/>
      <c r="E112" s="13">
        <v>0</v>
      </c>
      <c r="F112" s="13"/>
      <c r="G112" s="13">
        <v>0</v>
      </c>
      <c r="H112" s="13"/>
      <c r="I112" s="13">
        <f t="shared" si="2"/>
        <v>0</v>
      </c>
      <c r="J112" s="13"/>
      <c r="K112" s="13">
        <v>120000</v>
      </c>
      <c r="L112" s="13"/>
      <c r="M112" s="13">
        <v>112030738163</v>
      </c>
      <c r="N112" s="13"/>
      <c r="O112" s="13">
        <v>108735897500</v>
      </c>
      <c r="P112" s="13"/>
      <c r="Q112" s="13">
        <f t="shared" si="3"/>
        <v>3294840663</v>
      </c>
    </row>
    <row r="113" spans="3:19" ht="24.75" thickBot="1">
      <c r="C113" s="13"/>
      <c r="D113" s="13"/>
      <c r="E113" s="14">
        <f>SUM(E8:E112)</f>
        <v>1502355127268</v>
      </c>
      <c r="F113" s="13"/>
      <c r="G113" s="14">
        <f>SUM(G8:G112)</f>
        <v>1791825514316</v>
      </c>
      <c r="H113" s="13"/>
      <c r="I113" s="14">
        <f>SUM(I8:I112)</f>
        <v>-289470387048</v>
      </c>
      <c r="J113" s="13"/>
      <c r="K113" s="13"/>
      <c r="L113" s="13"/>
      <c r="M113" s="14">
        <f>SUM(M8:M112)</f>
        <v>9332310918141</v>
      </c>
      <c r="N113" s="13"/>
      <c r="O113" s="14">
        <f>SUM(O8:O112)</f>
        <v>9592920995142</v>
      </c>
      <c r="P113" s="13"/>
      <c r="Q113" s="14">
        <f>SUM(Q8:Q112)</f>
        <v>-260610077001</v>
      </c>
      <c r="S113" s="3"/>
    </row>
    <row r="114" spans="3:19" ht="24.75" thickTop="1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S114" s="17"/>
    </row>
    <row r="115" spans="3:19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S115" s="15"/>
    </row>
    <row r="116" spans="3:19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3:19">
      <c r="I117" s="13"/>
      <c r="J117" s="13"/>
      <c r="K117" s="13"/>
      <c r="L117" s="13"/>
      <c r="M117" s="13"/>
      <c r="N117" s="13"/>
      <c r="O117" s="13"/>
      <c r="P117" s="13"/>
      <c r="Q117" s="13"/>
    </row>
  </sheetData>
  <autoFilter ref="A7:A112" xr:uid="{00000000-0001-0000-09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2"/>
  <sheetViews>
    <sheetView rightToLeft="1" topLeftCell="A115" workbookViewId="0">
      <selection activeCell="E131" sqref="E131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168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19" t="s">
        <v>3</v>
      </c>
      <c r="C6" s="20" t="s">
        <v>170</v>
      </c>
      <c r="D6" s="20" t="s">
        <v>170</v>
      </c>
      <c r="E6" s="20" t="s">
        <v>170</v>
      </c>
      <c r="F6" s="20" t="s">
        <v>170</v>
      </c>
      <c r="G6" s="20" t="s">
        <v>170</v>
      </c>
      <c r="H6" s="20" t="s">
        <v>170</v>
      </c>
      <c r="I6" s="20" t="s">
        <v>170</v>
      </c>
      <c r="J6" s="20" t="s">
        <v>170</v>
      </c>
      <c r="K6" s="20" t="s">
        <v>170</v>
      </c>
      <c r="M6" s="20" t="s">
        <v>171</v>
      </c>
      <c r="N6" s="20" t="s">
        <v>171</v>
      </c>
      <c r="O6" s="20" t="s">
        <v>171</v>
      </c>
      <c r="P6" s="20" t="s">
        <v>171</v>
      </c>
      <c r="Q6" s="20" t="s">
        <v>171</v>
      </c>
      <c r="R6" s="20" t="s">
        <v>171</v>
      </c>
      <c r="S6" s="20" t="s">
        <v>171</v>
      </c>
      <c r="T6" s="20" t="s">
        <v>171</v>
      </c>
      <c r="U6" s="20" t="s">
        <v>171</v>
      </c>
    </row>
    <row r="7" spans="1:21" ht="24.75">
      <c r="A7" s="20" t="s">
        <v>3</v>
      </c>
      <c r="C7" s="20" t="s">
        <v>274</v>
      </c>
      <c r="E7" s="20" t="s">
        <v>275</v>
      </c>
      <c r="G7" s="20" t="s">
        <v>276</v>
      </c>
      <c r="I7" s="20" t="s">
        <v>155</v>
      </c>
      <c r="K7" s="20" t="s">
        <v>277</v>
      </c>
      <c r="M7" s="20" t="s">
        <v>274</v>
      </c>
      <c r="O7" s="20" t="s">
        <v>275</v>
      </c>
      <c r="Q7" s="20" t="s">
        <v>276</v>
      </c>
      <c r="S7" s="20" t="s">
        <v>155</v>
      </c>
      <c r="U7" s="20" t="s">
        <v>277</v>
      </c>
    </row>
    <row r="8" spans="1:21">
      <c r="A8" s="1" t="s">
        <v>99</v>
      </c>
      <c r="C8" s="13">
        <v>0</v>
      </c>
      <c r="D8" s="13"/>
      <c r="E8" s="13">
        <v>128775083481</v>
      </c>
      <c r="F8" s="13"/>
      <c r="G8" s="13">
        <v>-1977618253</v>
      </c>
      <c r="H8" s="13"/>
      <c r="I8" s="13">
        <f>G8+E8+C8</f>
        <v>126797465228</v>
      </c>
      <c r="J8" s="4"/>
      <c r="K8" s="8">
        <f>I8/$I$130</f>
        <v>3.7609278867518768E-2</v>
      </c>
      <c r="L8" s="4"/>
      <c r="M8" s="13">
        <v>70714068960</v>
      </c>
      <c r="N8" s="13"/>
      <c r="O8" s="13">
        <v>-27754797258</v>
      </c>
      <c r="P8" s="13"/>
      <c r="Q8" s="13">
        <v>-13069820405</v>
      </c>
      <c r="R8" s="13"/>
      <c r="S8" s="13">
        <f>Q8+O8+M8</f>
        <v>29889451297</v>
      </c>
      <c r="T8" s="4"/>
      <c r="U8" s="8">
        <f>S8/$S$130</f>
        <v>-1.9293199704186564E-2</v>
      </c>
    </row>
    <row r="9" spans="1:21">
      <c r="A9" s="1" t="s">
        <v>30</v>
      </c>
      <c r="C9" s="13">
        <v>0</v>
      </c>
      <c r="D9" s="13"/>
      <c r="E9" s="13">
        <v>0</v>
      </c>
      <c r="F9" s="13"/>
      <c r="G9" s="13">
        <v>-131873527283</v>
      </c>
      <c r="H9" s="13"/>
      <c r="I9" s="13">
        <f t="shared" ref="I9:I72" si="0">G9+E9+C9</f>
        <v>-131873527283</v>
      </c>
      <c r="J9" s="4"/>
      <c r="K9" s="8">
        <f t="shared" ref="K9:K72" si="1">I9/$I$130</f>
        <v>-3.9114884938050598E-2</v>
      </c>
      <c r="L9" s="4"/>
      <c r="M9" s="13">
        <v>31348952700</v>
      </c>
      <c r="N9" s="13"/>
      <c r="O9" s="13">
        <v>0</v>
      </c>
      <c r="P9" s="13"/>
      <c r="Q9" s="13">
        <v>-134514485166</v>
      </c>
      <c r="R9" s="13"/>
      <c r="S9" s="13">
        <f t="shared" ref="S9:S72" si="2">Q9+O9+M9</f>
        <v>-103165532466</v>
      </c>
      <c r="T9" s="4"/>
      <c r="U9" s="8">
        <f t="shared" ref="U9:U72" si="3">S9/$S$130</f>
        <v>6.6591828691584448E-2</v>
      </c>
    </row>
    <row r="10" spans="1:21">
      <c r="A10" s="1" t="s">
        <v>68</v>
      </c>
      <c r="C10" s="13">
        <v>0</v>
      </c>
      <c r="D10" s="13"/>
      <c r="E10" s="13">
        <v>14702784777</v>
      </c>
      <c r="F10" s="13"/>
      <c r="G10" s="13">
        <v>-158043991</v>
      </c>
      <c r="H10" s="13"/>
      <c r="I10" s="13">
        <f t="shared" si="0"/>
        <v>14544740786</v>
      </c>
      <c r="J10" s="4"/>
      <c r="K10" s="8">
        <f t="shared" si="1"/>
        <v>4.3141021099501707E-3</v>
      </c>
      <c r="L10" s="4"/>
      <c r="M10" s="13">
        <v>3527901200</v>
      </c>
      <c r="N10" s="13"/>
      <c r="O10" s="13">
        <v>-13001805888</v>
      </c>
      <c r="P10" s="13"/>
      <c r="Q10" s="13">
        <v>-2589978307</v>
      </c>
      <c r="R10" s="13"/>
      <c r="S10" s="13">
        <f t="shared" si="2"/>
        <v>-12063882995</v>
      </c>
      <c r="T10" s="4"/>
      <c r="U10" s="8">
        <f t="shared" si="3"/>
        <v>7.7870584346871729E-3</v>
      </c>
    </row>
    <row r="11" spans="1:21">
      <c r="A11" s="1" t="s">
        <v>67</v>
      </c>
      <c r="C11" s="13">
        <v>0</v>
      </c>
      <c r="D11" s="13"/>
      <c r="E11" s="13">
        <v>100487548638</v>
      </c>
      <c r="F11" s="13"/>
      <c r="G11" s="13">
        <v>-2997420</v>
      </c>
      <c r="H11" s="13"/>
      <c r="I11" s="13">
        <f t="shared" si="0"/>
        <v>100484551218</v>
      </c>
      <c r="J11" s="4"/>
      <c r="K11" s="8">
        <f t="shared" si="1"/>
        <v>2.9804629783724616E-2</v>
      </c>
      <c r="L11" s="4"/>
      <c r="M11" s="13">
        <v>0</v>
      </c>
      <c r="N11" s="13"/>
      <c r="O11" s="13">
        <v>-10896736997</v>
      </c>
      <c r="P11" s="13"/>
      <c r="Q11" s="13">
        <v>-3003498</v>
      </c>
      <c r="R11" s="13"/>
      <c r="S11" s="13">
        <f t="shared" si="2"/>
        <v>-10899740495</v>
      </c>
      <c r="T11" s="4"/>
      <c r="U11" s="8">
        <f t="shared" si="3"/>
        <v>7.0356216313328971E-3</v>
      </c>
    </row>
    <row r="12" spans="1:21">
      <c r="A12" s="1" t="s">
        <v>64</v>
      </c>
      <c r="C12" s="13">
        <v>0</v>
      </c>
      <c r="D12" s="13"/>
      <c r="E12" s="13">
        <v>0</v>
      </c>
      <c r="F12" s="13"/>
      <c r="G12" s="13">
        <v>-137911886893</v>
      </c>
      <c r="H12" s="13"/>
      <c r="I12" s="13">
        <f t="shared" si="0"/>
        <v>-137911886893</v>
      </c>
      <c r="J12" s="4"/>
      <c r="K12" s="8">
        <f t="shared" si="1"/>
        <v>-4.0905917196199425E-2</v>
      </c>
      <c r="L12" s="4"/>
      <c r="M12" s="13">
        <v>81271665750</v>
      </c>
      <c r="N12" s="13"/>
      <c r="O12" s="13">
        <v>0</v>
      </c>
      <c r="P12" s="13"/>
      <c r="Q12" s="13">
        <v>-137911886893</v>
      </c>
      <c r="R12" s="13"/>
      <c r="S12" s="13">
        <f t="shared" si="2"/>
        <v>-56640221143</v>
      </c>
      <c r="T12" s="4"/>
      <c r="U12" s="8">
        <f t="shared" si="3"/>
        <v>3.6560426852361466E-2</v>
      </c>
    </row>
    <row r="13" spans="1:21">
      <c r="A13" s="1" t="s">
        <v>63</v>
      </c>
      <c r="C13" s="13">
        <v>0</v>
      </c>
      <c r="D13" s="13"/>
      <c r="E13" s="13">
        <v>0</v>
      </c>
      <c r="F13" s="13"/>
      <c r="G13" s="13">
        <v>2681432071</v>
      </c>
      <c r="H13" s="13"/>
      <c r="I13" s="13">
        <f t="shared" si="0"/>
        <v>2681432071</v>
      </c>
      <c r="J13" s="4"/>
      <c r="K13" s="8">
        <f t="shared" si="1"/>
        <v>7.9533708612558249E-4</v>
      </c>
      <c r="L13" s="4"/>
      <c r="M13" s="13">
        <v>12960000000</v>
      </c>
      <c r="N13" s="13"/>
      <c r="O13" s="13">
        <v>0</v>
      </c>
      <c r="P13" s="13"/>
      <c r="Q13" s="13">
        <v>1869203680</v>
      </c>
      <c r="R13" s="13"/>
      <c r="S13" s="13">
        <f t="shared" si="2"/>
        <v>14829203680</v>
      </c>
      <c r="T13" s="4"/>
      <c r="U13" s="8">
        <f t="shared" si="3"/>
        <v>-9.5720321262978292E-3</v>
      </c>
    </row>
    <row r="14" spans="1:21">
      <c r="A14" s="1" t="s">
        <v>115</v>
      </c>
      <c r="C14" s="13">
        <v>0</v>
      </c>
      <c r="D14" s="13"/>
      <c r="E14" s="13">
        <v>0</v>
      </c>
      <c r="F14" s="13"/>
      <c r="G14" s="13">
        <v>-92270005</v>
      </c>
      <c r="H14" s="13"/>
      <c r="I14" s="13">
        <f t="shared" si="0"/>
        <v>-92270005</v>
      </c>
      <c r="J14" s="4"/>
      <c r="K14" s="8">
        <f t="shared" si="1"/>
        <v>-2.7368120828854266E-5</v>
      </c>
      <c r="L14" s="4"/>
      <c r="M14" s="13">
        <v>0</v>
      </c>
      <c r="N14" s="13"/>
      <c r="O14" s="13">
        <v>0</v>
      </c>
      <c r="P14" s="13"/>
      <c r="Q14" s="13">
        <v>-92270005</v>
      </c>
      <c r="R14" s="13"/>
      <c r="S14" s="13">
        <f t="shared" si="2"/>
        <v>-92270005</v>
      </c>
      <c r="T14" s="4"/>
      <c r="U14" s="8">
        <f t="shared" si="3"/>
        <v>5.9558926508295237E-5</v>
      </c>
    </row>
    <row r="15" spans="1:21">
      <c r="A15" s="1" t="s">
        <v>70</v>
      </c>
      <c r="C15" s="13">
        <v>0</v>
      </c>
      <c r="D15" s="13"/>
      <c r="E15" s="13">
        <v>379008307528</v>
      </c>
      <c r="F15" s="13"/>
      <c r="G15" s="13">
        <v>-6252758570</v>
      </c>
      <c r="H15" s="13"/>
      <c r="I15" s="13">
        <f t="shared" si="0"/>
        <v>372755548958</v>
      </c>
      <c r="J15" s="4"/>
      <c r="K15" s="8">
        <f t="shared" si="1"/>
        <v>0.11056267855960825</v>
      </c>
      <c r="L15" s="4"/>
      <c r="M15" s="13">
        <v>229245409300</v>
      </c>
      <c r="N15" s="13"/>
      <c r="O15" s="13">
        <v>-481439119764</v>
      </c>
      <c r="P15" s="13"/>
      <c r="Q15" s="13">
        <v>-9051643532</v>
      </c>
      <c r="R15" s="13"/>
      <c r="S15" s="13">
        <f t="shared" si="2"/>
        <v>-261245353996</v>
      </c>
      <c r="T15" s="4"/>
      <c r="U15" s="8">
        <f t="shared" si="3"/>
        <v>0.16863002054981288</v>
      </c>
    </row>
    <row r="16" spans="1:21">
      <c r="A16" s="1" t="s">
        <v>88</v>
      </c>
      <c r="C16" s="13">
        <v>0</v>
      </c>
      <c r="D16" s="13"/>
      <c r="E16" s="13">
        <v>184694683280</v>
      </c>
      <c r="F16" s="13"/>
      <c r="G16" s="13">
        <v>-1850125814</v>
      </c>
      <c r="H16" s="13"/>
      <c r="I16" s="13">
        <f t="shared" si="0"/>
        <v>182844557466</v>
      </c>
      <c r="J16" s="4"/>
      <c r="K16" s="8">
        <f t="shared" si="1"/>
        <v>5.4233355049973987E-2</v>
      </c>
      <c r="L16" s="4"/>
      <c r="M16" s="13">
        <v>87624854500</v>
      </c>
      <c r="N16" s="13"/>
      <c r="O16" s="13">
        <v>-257791028756</v>
      </c>
      <c r="P16" s="13"/>
      <c r="Q16" s="13">
        <v>-2189485481</v>
      </c>
      <c r="R16" s="13"/>
      <c r="S16" s="13">
        <f t="shared" si="2"/>
        <v>-172355659737</v>
      </c>
      <c r="T16" s="4"/>
      <c r="U16" s="8">
        <f t="shared" si="3"/>
        <v>0.11125303473826324</v>
      </c>
    </row>
    <row r="17" spans="1:21">
      <c r="A17" s="1" t="s">
        <v>102</v>
      </c>
      <c r="C17" s="13">
        <v>0</v>
      </c>
      <c r="D17" s="13"/>
      <c r="E17" s="13">
        <v>7703887499</v>
      </c>
      <c r="F17" s="13"/>
      <c r="G17" s="13">
        <v>278334006</v>
      </c>
      <c r="H17" s="13"/>
      <c r="I17" s="13">
        <f t="shared" si="0"/>
        <v>7982221505</v>
      </c>
      <c r="J17" s="4"/>
      <c r="K17" s="8">
        <f t="shared" si="1"/>
        <v>2.3675993366589604E-3</v>
      </c>
      <c r="L17" s="4"/>
      <c r="M17" s="13">
        <v>11043810000</v>
      </c>
      <c r="N17" s="13"/>
      <c r="O17" s="13">
        <v>7157159996</v>
      </c>
      <c r="P17" s="13"/>
      <c r="Q17" s="13">
        <v>812876375</v>
      </c>
      <c r="R17" s="13"/>
      <c r="S17" s="13">
        <f t="shared" si="2"/>
        <v>19013846371</v>
      </c>
      <c r="T17" s="4"/>
      <c r="U17" s="8">
        <f t="shared" si="3"/>
        <v>-1.2273157226450839E-2</v>
      </c>
    </row>
    <row r="18" spans="1:21">
      <c r="A18" s="1" t="s">
        <v>61</v>
      </c>
      <c r="C18" s="13">
        <v>0</v>
      </c>
      <c r="D18" s="13"/>
      <c r="E18" s="13">
        <v>144865536749</v>
      </c>
      <c r="F18" s="13"/>
      <c r="G18" s="13">
        <v>-1452682625</v>
      </c>
      <c r="H18" s="13"/>
      <c r="I18" s="13">
        <f t="shared" si="0"/>
        <v>143412854124</v>
      </c>
      <c r="J18" s="4"/>
      <c r="K18" s="8">
        <f t="shared" si="1"/>
        <v>4.2537553997926879E-2</v>
      </c>
      <c r="L18" s="4"/>
      <c r="M18" s="13">
        <v>263004458004</v>
      </c>
      <c r="N18" s="13"/>
      <c r="O18" s="13">
        <v>-209512076421</v>
      </c>
      <c r="P18" s="13"/>
      <c r="Q18" s="13">
        <v>-1979787566</v>
      </c>
      <c r="R18" s="13"/>
      <c r="S18" s="13">
        <f t="shared" si="2"/>
        <v>51512594017</v>
      </c>
      <c r="T18" s="4"/>
      <c r="U18" s="8">
        <f t="shared" si="3"/>
        <v>-3.3250619215964623E-2</v>
      </c>
    </row>
    <row r="19" spans="1:21">
      <c r="A19" s="1" t="s">
        <v>69</v>
      </c>
      <c r="C19" s="13">
        <v>0</v>
      </c>
      <c r="D19" s="13"/>
      <c r="E19" s="13">
        <v>142453795095</v>
      </c>
      <c r="F19" s="13"/>
      <c r="G19" s="13">
        <v>-1825075737</v>
      </c>
      <c r="H19" s="13"/>
      <c r="I19" s="13">
        <f t="shared" si="0"/>
        <v>140628719358</v>
      </c>
      <c r="J19" s="4"/>
      <c r="K19" s="8">
        <f t="shared" si="1"/>
        <v>4.1711754360442277E-2</v>
      </c>
      <c r="L19" s="4"/>
      <c r="M19" s="13">
        <v>119858159200</v>
      </c>
      <c r="N19" s="13"/>
      <c r="O19" s="13">
        <v>-163361726843</v>
      </c>
      <c r="P19" s="13"/>
      <c r="Q19" s="13">
        <v>-31408504574</v>
      </c>
      <c r="R19" s="13"/>
      <c r="S19" s="13">
        <f t="shared" si="2"/>
        <v>-74912072217</v>
      </c>
      <c r="T19" s="4"/>
      <c r="U19" s="8">
        <f t="shared" si="3"/>
        <v>4.8354637064953104E-2</v>
      </c>
    </row>
    <row r="20" spans="1:21">
      <c r="A20" s="1" t="s">
        <v>110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4"/>
      <c r="K20" s="8">
        <f t="shared" si="1"/>
        <v>0</v>
      </c>
      <c r="L20" s="4"/>
      <c r="M20" s="13">
        <v>0</v>
      </c>
      <c r="N20" s="13"/>
      <c r="O20" s="13">
        <v>0</v>
      </c>
      <c r="P20" s="13"/>
      <c r="Q20" s="13">
        <v>0</v>
      </c>
      <c r="R20" s="13"/>
      <c r="S20" s="13">
        <f t="shared" si="2"/>
        <v>0</v>
      </c>
      <c r="T20" s="4"/>
      <c r="U20" s="8">
        <f t="shared" si="3"/>
        <v>0</v>
      </c>
    </row>
    <row r="21" spans="1:21">
      <c r="A21" s="1" t="s">
        <v>94</v>
      </c>
      <c r="C21" s="13">
        <v>0</v>
      </c>
      <c r="D21" s="13"/>
      <c r="E21" s="13">
        <v>-315635986170</v>
      </c>
      <c r="F21" s="13"/>
      <c r="G21" s="13">
        <v>-13321457689</v>
      </c>
      <c r="H21" s="13"/>
      <c r="I21" s="13">
        <f t="shared" si="0"/>
        <v>-328957443859</v>
      </c>
      <c r="J21" s="4"/>
      <c r="K21" s="8">
        <f t="shared" si="1"/>
        <v>-9.7571763121549152E-2</v>
      </c>
      <c r="L21" s="4"/>
      <c r="M21" s="13">
        <v>224418188280</v>
      </c>
      <c r="N21" s="13"/>
      <c r="O21" s="13">
        <v>-1334148613422</v>
      </c>
      <c r="P21" s="13"/>
      <c r="Q21" s="13">
        <v>-49571970898</v>
      </c>
      <c r="R21" s="13"/>
      <c r="S21" s="13">
        <f t="shared" si="2"/>
        <v>-1159302396040</v>
      </c>
      <c r="T21" s="4"/>
      <c r="U21" s="8">
        <f t="shared" si="3"/>
        <v>0.74831258767827036</v>
      </c>
    </row>
    <row r="22" spans="1:21">
      <c r="A22" s="1" t="s">
        <v>85</v>
      </c>
      <c r="C22" s="13">
        <v>0</v>
      </c>
      <c r="D22" s="13"/>
      <c r="E22" s="13">
        <v>32100773143</v>
      </c>
      <c r="F22" s="13"/>
      <c r="G22" s="13">
        <v>-4480475568</v>
      </c>
      <c r="H22" s="13"/>
      <c r="I22" s="13">
        <f t="shared" si="0"/>
        <v>27620297575</v>
      </c>
      <c r="J22" s="4"/>
      <c r="K22" s="8">
        <f t="shared" si="1"/>
        <v>8.1924309136160826E-3</v>
      </c>
      <c r="L22" s="4"/>
      <c r="M22" s="13">
        <v>73919010000</v>
      </c>
      <c r="N22" s="13"/>
      <c r="O22" s="13">
        <v>-196798042807</v>
      </c>
      <c r="P22" s="13"/>
      <c r="Q22" s="13">
        <v>-4480475568</v>
      </c>
      <c r="R22" s="13"/>
      <c r="S22" s="13">
        <f t="shared" si="2"/>
        <v>-127359508375</v>
      </c>
      <c r="T22" s="4"/>
      <c r="U22" s="8">
        <f t="shared" si="3"/>
        <v>8.2208683086548398E-2</v>
      </c>
    </row>
    <row r="23" spans="1:21">
      <c r="A23" s="1" t="s">
        <v>78</v>
      </c>
      <c r="C23" s="13">
        <v>0</v>
      </c>
      <c r="D23" s="13"/>
      <c r="E23" s="13">
        <v>29618150073</v>
      </c>
      <c r="F23" s="13"/>
      <c r="G23" s="13">
        <v>4414555021</v>
      </c>
      <c r="H23" s="13"/>
      <c r="I23" s="13">
        <f t="shared" si="0"/>
        <v>34032705094</v>
      </c>
      <c r="J23" s="4"/>
      <c r="K23" s="8">
        <f t="shared" si="1"/>
        <v>1.0094409176041078E-2</v>
      </c>
      <c r="L23" s="4"/>
      <c r="M23" s="13">
        <v>0</v>
      </c>
      <c r="N23" s="13"/>
      <c r="O23" s="13">
        <v>51289268426</v>
      </c>
      <c r="P23" s="13"/>
      <c r="R23" s="13">
        <v>4414555021</v>
      </c>
      <c r="S23" s="13">
        <f>R23+O23+M23</f>
        <v>55703823447</v>
      </c>
      <c r="T23" s="4"/>
      <c r="U23" s="8">
        <f t="shared" si="3"/>
        <v>-3.5955995958935151E-2</v>
      </c>
    </row>
    <row r="24" spans="1:21">
      <c r="A24" s="1" t="s">
        <v>84</v>
      </c>
      <c r="C24" s="13">
        <v>0</v>
      </c>
      <c r="D24" s="13"/>
      <c r="E24" s="13">
        <v>20019125737</v>
      </c>
      <c r="F24" s="13"/>
      <c r="G24" s="13">
        <v>-4204831422</v>
      </c>
      <c r="H24" s="13"/>
      <c r="I24" s="13">
        <f t="shared" si="0"/>
        <v>15814294315</v>
      </c>
      <c r="J24" s="4"/>
      <c r="K24" s="8">
        <f t="shared" si="1"/>
        <v>4.6906632077887405E-3</v>
      </c>
      <c r="L24" s="4"/>
      <c r="M24" s="13">
        <v>18022188658</v>
      </c>
      <c r="N24" s="13"/>
      <c r="O24" s="13">
        <v>-89077039584</v>
      </c>
      <c r="P24" s="13"/>
      <c r="Q24" s="13">
        <v>-4204831422</v>
      </c>
      <c r="R24" s="13"/>
      <c r="S24" s="13">
        <f t="shared" si="2"/>
        <v>-75259682348</v>
      </c>
      <c r="T24" s="4"/>
      <c r="U24" s="8">
        <f t="shared" si="3"/>
        <v>4.8579014274489053E-2</v>
      </c>
    </row>
    <row r="25" spans="1:21">
      <c r="A25" s="1" t="s">
        <v>95</v>
      </c>
      <c r="C25" s="13">
        <v>0</v>
      </c>
      <c r="D25" s="13"/>
      <c r="E25" s="13">
        <v>92422792797</v>
      </c>
      <c r="F25" s="13"/>
      <c r="G25" s="13">
        <v>-518894082</v>
      </c>
      <c r="H25" s="13"/>
      <c r="I25" s="13">
        <f t="shared" si="0"/>
        <v>91903898715</v>
      </c>
      <c r="J25" s="4"/>
      <c r="K25" s="8">
        <f t="shared" si="1"/>
        <v>2.7259530382326352E-2</v>
      </c>
      <c r="L25" s="4"/>
      <c r="M25" s="13">
        <v>367400000</v>
      </c>
      <c r="N25" s="13"/>
      <c r="O25" s="13">
        <v>-43038388894</v>
      </c>
      <c r="P25" s="13"/>
      <c r="Q25" s="13">
        <v>-4463158570</v>
      </c>
      <c r="R25" s="13"/>
      <c r="S25" s="13">
        <f t="shared" si="2"/>
        <v>-47134147464</v>
      </c>
      <c r="T25" s="4"/>
      <c r="U25" s="8">
        <f t="shared" si="3"/>
        <v>3.0424396583044796E-2</v>
      </c>
    </row>
    <row r="26" spans="1:21">
      <c r="A26" s="1" t="s">
        <v>65</v>
      </c>
      <c r="C26" s="13">
        <v>0</v>
      </c>
      <c r="D26" s="13"/>
      <c r="E26" s="13">
        <v>39351559403</v>
      </c>
      <c r="F26" s="13"/>
      <c r="G26" s="13">
        <v>170869841</v>
      </c>
      <c r="H26" s="13"/>
      <c r="I26" s="13">
        <f t="shared" si="0"/>
        <v>39522429244</v>
      </c>
      <c r="J26" s="4"/>
      <c r="K26" s="8">
        <f t="shared" si="1"/>
        <v>1.1722711177913509E-2</v>
      </c>
      <c r="L26" s="4"/>
      <c r="M26" s="13">
        <v>35099997750</v>
      </c>
      <c r="N26" s="13"/>
      <c r="O26" s="13">
        <v>9870555636</v>
      </c>
      <c r="P26" s="13"/>
      <c r="Q26" s="13">
        <v>170860384</v>
      </c>
      <c r="R26" s="13"/>
      <c r="S26" s="13">
        <f t="shared" si="2"/>
        <v>45141413770</v>
      </c>
      <c r="T26" s="4"/>
      <c r="U26" s="8">
        <f t="shared" si="3"/>
        <v>-2.913811639229863E-2</v>
      </c>
    </row>
    <row r="27" spans="1:21">
      <c r="A27" s="1" t="s">
        <v>218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0"/>
        <v>0</v>
      </c>
      <c r="J27" s="4"/>
      <c r="K27" s="8">
        <f t="shared" si="1"/>
        <v>0</v>
      </c>
      <c r="L27" s="4"/>
      <c r="M27" s="13">
        <v>119193732</v>
      </c>
      <c r="N27" s="13"/>
      <c r="O27" s="13">
        <v>0</v>
      </c>
      <c r="P27" s="13"/>
      <c r="Q27" s="13">
        <v>-19068850624</v>
      </c>
      <c r="R27" s="13"/>
      <c r="S27" s="13">
        <f t="shared" si="2"/>
        <v>-18949656892</v>
      </c>
      <c r="T27" s="4"/>
      <c r="U27" s="8">
        <f t="shared" si="3"/>
        <v>1.2231723865063607E-2</v>
      </c>
    </row>
    <row r="28" spans="1:21">
      <c r="A28" s="1" t="s">
        <v>31</v>
      </c>
      <c r="C28" s="13">
        <v>0</v>
      </c>
      <c r="D28" s="13"/>
      <c r="E28" s="13">
        <v>146466499192</v>
      </c>
      <c r="F28" s="13"/>
      <c r="G28" s="13">
        <v>0</v>
      </c>
      <c r="H28" s="13"/>
      <c r="I28" s="13">
        <f t="shared" si="0"/>
        <v>146466499192</v>
      </c>
      <c r="J28" s="4"/>
      <c r="K28" s="8">
        <f t="shared" si="1"/>
        <v>4.344329283677769E-2</v>
      </c>
      <c r="L28" s="4"/>
      <c r="M28" s="13">
        <v>0</v>
      </c>
      <c r="N28" s="13"/>
      <c r="O28" s="13">
        <v>-156278216951</v>
      </c>
      <c r="P28" s="13"/>
      <c r="Q28" s="13">
        <v>-1102774435</v>
      </c>
      <c r="R28" s="13"/>
      <c r="S28" s="13">
        <f t="shared" si="2"/>
        <v>-157380991386</v>
      </c>
      <c r="T28" s="4"/>
      <c r="U28" s="8">
        <f t="shared" si="3"/>
        <v>0.10158710731360013</v>
      </c>
    </row>
    <row r="29" spans="1:21">
      <c r="A29" s="1" t="s">
        <v>91</v>
      </c>
      <c r="C29" s="13">
        <v>0</v>
      </c>
      <c r="D29" s="13"/>
      <c r="E29" s="13">
        <v>34157546100</v>
      </c>
      <c r="F29" s="13"/>
      <c r="G29" s="13">
        <v>0</v>
      </c>
      <c r="H29" s="13"/>
      <c r="I29" s="13">
        <f t="shared" si="0"/>
        <v>34157546100</v>
      </c>
      <c r="J29" s="4"/>
      <c r="K29" s="8">
        <f t="shared" si="1"/>
        <v>1.0131438151346797E-2</v>
      </c>
      <c r="L29" s="4"/>
      <c r="M29" s="13">
        <v>17181000000</v>
      </c>
      <c r="N29" s="13"/>
      <c r="O29" s="13">
        <v>9653219454</v>
      </c>
      <c r="P29" s="13"/>
      <c r="Q29" s="13">
        <v>-426376847</v>
      </c>
      <c r="R29" s="13"/>
      <c r="S29" s="13">
        <f t="shared" si="2"/>
        <v>26407842607</v>
      </c>
      <c r="T29" s="4"/>
      <c r="U29" s="8">
        <f t="shared" si="3"/>
        <v>-1.7045872676314917E-2</v>
      </c>
    </row>
    <row r="30" spans="1:21">
      <c r="A30" s="1" t="s">
        <v>17</v>
      </c>
      <c r="C30" s="13">
        <v>0</v>
      </c>
      <c r="D30" s="13"/>
      <c r="E30" s="13">
        <v>-1108033329</v>
      </c>
      <c r="F30" s="13"/>
      <c r="G30" s="13">
        <v>0</v>
      </c>
      <c r="H30" s="13"/>
      <c r="I30" s="13">
        <f t="shared" si="0"/>
        <v>-1108033329</v>
      </c>
      <c r="J30" s="4"/>
      <c r="K30" s="8">
        <f t="shared" si="1"/>
        <v>-3.2865274073052918E-4</v>
      </c>
      <c r="L30" s="4"/>
      <c r="M30" s="13">
        <v>4001363800</v>
      </c>
      <c r="N30" s="13"/>
      <c r="O30" s="13">
        <v>130501959</v>
      </c>
      <c r="P30" s="13"/>
      <c r="Q30" s="13">
        <v>-3690</v>
      </c>
      <c r="R30" s="13"/>
      <c r="S30" s="13">
        <f t="shared" si="2"/>
        <v>4131862069</v>
      </c>
      <c r="T30" s="4"/>
      <c r="U30" s="8">
        <f t="shared" si="3"/>
        <v>-2.6670559875875558E-3</v>
      </c>
    </row>
    <row r="31" spans="1:21">
      <c r="A31" s="1" t="s">
        <v>72</v>
      </c>
      <c r="C31" s="13">
        <v>0</v>
      </c>
      <c r="D31" s="13"/>
      <c r="E31" s="13">
        <v>34373949990</v>
      </c>
      <c r="F31" s="13"/>
      <c r="G31" s="13">
        <v>0</v>
      </c>
      <c r="H31" s="13"/>
      <c r="I31" s="13">
        <f t="shared" si="0"/>
        <v>34373949990</v>
      </c>
      <c r="J31" s="4"/>
      <c r="K31" s="8">
        <f t="shared" si="1"/>
        <v>1.0195625508975684E-2</v>
      </c>
      <c r="L31" s="4"/>
      <c r="M31" s="13">
        <v>81144450000</v>
      </c>
      <c r="N31" s="13"/>
      <c r="O31" s="13">
        <v>73760767623</v>
      </c>
      <c r="P31" s="13"/>
      <c r="Q31" s="13">
        <v>3295295171</v>
      </c>
      <c r="R31" s="13"/>
      <c r="S31" s="13">
        <f t="shared" si="2"/>
        <v>158200512794</v>
      </c>
      <c r="T31" s="4"/>
      <c r="U31" s="8">
        <f t="shared" si="3"/>
        <v>-0.10211609628798077</v>
      </c>
    </row>
    <row r="32" spans="1:21">
      <c r="A32" s="1" t="s">
        <v>244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0"/>
        <v>0</v>
      </c>
      <c r="J32" s="4"/>
      <c r="K32" s="8">
        <f t="shared" si="1"/>
        <v>0</v>
      </c>
      <c r="L32" s="4"/>
      <c r="M32" s="13">
        <v>0</v>
      </c>
      <c r="N32" s="13"/>
      <c r="O32" s="13">
        <v>0</v>
      </c>
      <c r="P32" s="13"/>
      <c r="Q32" s="13">
        <v>0</v>
      </c>
      <c r="R32" s="13"/>
      <c r="S32" s="13">
        <f t="shared" si="2"/>
        <v>0</v>
      </c>
      <c r="T32" s="4"/>
      <c r="U32" s="8">
        <f t="shared" si="3"/>
        <v>0</v>
      </c>
    </row>
    <row r="33" spans="1:21">
      <c r="A33" s="1" t="s">
        <v>29</v>
      </c>
      <c r="C33" s="13">
        <v>0</v>
      </c>
      <c r="D33" s="13"/>
      <c r="E33" s="13">
        <v>43700426100</v>
      </c>
      <c r="F33" s="13"/>
      <c r="G33" s="13">
        <v>0</v>
      </c>
      <c r="H33" s="13"/>
      <c r="I33" s="13">
        <f t="shared" si="0"/>
        <v>43700426100</v>
      </c>
      <c r="J33" s="4"/>
      <c r="K33" s="8">
        <f t="shared" si="1"/>
        <v>1.2961942960523483E-2</v>
      </c>
      <c r="L33" s="4"/>
      <c r="M33" s="13">
        <v>57120000000</v>
      </c>
      <c r="N33" s="13"/>
      <c r="O33" s="13">
        <v>80100548944</v>
      </c>
      <c r="P33" s="13"/>
      <c r="Q33" s="13">
        <v>-591740375</v>
      </c>
      <c r="R33" s="13"/>
      <c r="S33" s="13">
        <f t="shared" si="2"/>
        <v>136628808569</v>
      </c>
      <c r="T33" s="4"/>
      <c r="U33" s="8">
        <f t="shared" si="3"/>
        <v>-8.8191879565596751E-2</v>
      </c>
    </row>
    <row r="34" spans="1:21">
      <c r="A34" s="1" t="s">
        <v>48</v>
      </c>
      <c r="C34" s="13">
        <v>0</v>
      </c>
      <c r="D34" s="13"/>
      <c r="E34" s="13">
        <v>-2143171800</v>
      </c>
      <c r="F34" s="13"/>
      <c r="G34" s="13">
        <v>0</v>
      </c>
      <c r="H34" s="13"/>
      <c r="I34" s="13">
        <f t="shared" si="0"/>
        <v>-2143171800</v>
      </c>
      <c r="J34" s="4"/>
      <c r="K34" s="8">
        <f t="shared" si="1"/>
        <v>-6.3568420506093055E-4</v>
      </c>
      <c r="L34" s="4"/>
      <c r="M34" s="13">
        <v>0</v>
      </c>
      <c r="N34" s="13"/>
      <c r="O34" s="13">
        <v>6540687648</v>
      </c>
      <c r="P34" s="13"/>
      <c r="Q34" s="13">
        <v>28451786</v>
      </c>
      <c r="R34" s="13"/>
      <c r="S34" s="13">
        <f t="shared" si="2"/>
        <v>6569139434</v>
      </c>
      <c r="T34" s="4"/>
      <c r="U34" s="8">
        <f t="shared" si="3"/>
        <v>-4.2402825573960917E-3</v>
      </c>
    </row>
    <row r="35" spans="1:21">
      <c r="A35" s="1" t="s">
        <v>245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f t="shared" si="0"/>
        <v>0</v>
      </c>
      <c r="J35" s="4"/>
      <c r="K35" s="8">
        <f t="shared" si="1"/>
        <v>0</v>
      </c>
      <c r="L35" s="4"/>
      <c r="M35" s="13">
        <v>0</v>
      </c>
      <c r="N35" s="13"/>
      <c r="O35" s="13">
        <v>0</v>
      </c>
      <c r="P35" s="13"/>
      <c r="Q35" s="13">
        <v>11380887913</v>
      </c>
      <c r="R35" s="13"/>
      <c r="S35" s="13">
        <f t="shared" si="2"/>
        <v>11380887913</v>
      </c>
      <c r="T35" s="4"/>
      <c r="U35" s="8">
        <f t="shared" si="3"/>
        <v>-7.3461951888862754E-3</v>
      </c>
    </row>
    <row r="36" spans="1:21">
      <c r="A36" s="1" t="s">
        <v>81</v>
      </c>
      <c r="C36" s="13">
        <v>0</v>
      </c>
      <c r="D36" s="13"/>
      <c r="E36" s="13">
        <v>870510086</v>
      </c>
      <c r="F36" s="13"/>
      <c r="G36" s="13">
        <v>0</v>
      </c>
      <c r="H36" s="13"/>
      <c r="I36" s="13">
        <f t="shared" si="0"/>
        <v>870510086</v>
      </c>
      <c r="J36" s="4"/>
      <c r="K36" s="8">
        <f t="shared" si="1"/>
        <v>2.5820119134473135E-4</v>
      </c>
      <c r="L36" s="4"/>
      <c r="M36" s="13">
        <v>224400000</v>
      </c>
      <c r="N36" s="13"/>
      <c r="O36" s="13">
        <v>-8524560794</v>
      </c>
      <c r="P36" s="13"/>
      <c r="Q36" s="13">
        <v>143787809</v>
      </c>
      <c r="R36" s="13"/>
      <c r="S36" s="13">
        <f t="shared" si="2"/>
        <v>-8156372985</v>
      </c>
      <c r="T36" s="4"/>
      <c r="U36" s="8">
        <f t="shared" si="3"/>
        <v>5.2648183902001483E-3</v>
      </c>
    </row>
    <row r="37" spans="1:21">
      <c r="A37" s="1" t="s">
        <v>38</v>
      </c>
      <c r="C37" s="13">
        <v>0</v>
      </c>
      <c r="D37" s="13"/>
      <c r="E37" s="13">
        <v>17702390218</v>
      </c>
      <c r="F37" s="13"/>
      <c r="G37" s="13">
        <v>0</v>
      </c>
      <c r="H37" s="13"/>
      <c r="I37" s="13">
        <f t="shared" si="0"/>
        <v>17702390218</v>
      </c>
      <c r="J37" s="4"/>
      <c r="K37" s="8">
        <f t="shared" si="1"/>
        <v>5.2506895869979826E-3</v>
      </c>
      <c r="L37" s="4"/>
      <c r="M37" s="13">
        <v>57277832000</v>
      </c>
      <c r="N37" s="13"/>
      <c r="O37" s="13">
        <v>-131100735018</v>
      </c>
      <c r="P37" s="13"/>
      <c r="Q37" s="13">
        <v>-2169652937</v>
      </c>
      <c r="R37" s="13"/>
      <c r="S37" s="13">
        <f t="shared" si="2"/>
        <v>-75992555955</v>
      </c>
      <c r="T37" s="4"/>
      <c r="U37" s="8">
        <f t="shared" si="3"/>
        <v>4.9052073372071008E-2</v>
      </c>
    </row>
    <row r="38" spans="1:21">
      <c r="A38" s="1" t="s">
        <v>54</v>
      </c>
      <c r="C38" s="13">
        <v>0</v>
      </c>
      <c r="D38" s="13"/>
      <c r="E38" s="13">
        <v>1150911885</v>
      </c>
      <c r="F38" s="13"/>
      <c r="G38" s="13">
        <v>0</v>
      </c>
      <c r="H38" s="13"/>
      <c r="I38" s="13">
        <f t="shared" si="0"/>
        <v>1150911885</v>
      </c>
      <c r="J38" s="4"/>
      <c r="K38" s="8">
        <f t="shared" si="1"/>
        <v>3.4137090956096107E-4</v>
      </c>
      <c r="L38" s="4"/>
      <c r="M38" s="13">
        <v>2784559074</v>
      </c>
      <c r="N38" s="13"/>
      <c r="O38" s="13">
        <v>2709438403</v>
      </c>
      <c r="P38" s="13"/>
      <c r="Q38" s="13">
        <v>758222655</v>
      </c>
      <c r="R38" s="13"/>
      <c r="S38" s="13">
        <f t="shared" si="2"/>
        <v>6252220132</v>
      </c>
      <c r="T38" s="4"/>
      <c r="U38" s="8">
        <f t="shared" si="3"/>
        <v>-4.0357158250448992E-3</v>
      </c>
    </row>
    <row r="39" spans="1:21">
      <c r="A39" s="1" t="s">
        <v>246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f t="shared" si="0"/>
        <v>0</v>
      </c>
      <c r="J39" s="4"/>
      <c r="K39" s="8">
        <f t="shared" si="1"/>
        <v>0</v>
      </c>
      <c r="L39" s="4"/>
      <c r="M39" s="13">
        <v>0</v>
      </c>
      <c r="N39" s="13"/>
      <c r="O39" s="13">
        <v>0</v>
      </c>
      <c r="P39" s="13"/>
      <c r="Q39" s="13">
        <v>-3354918438</v>
      </c>
      <c r="R39" s="13"/>
      <c r="S39" s="13">
        <f t="shared" si="2"/>
        <v>-3354918438</v>
      </c>
      <c r="T39" s="4"/>
      <c r="U39" s="8">
        <f t="shared" si="3"/>
        <v>2.1655503398982871E-3</v>
      </c>
    </row>
    <row r="40" spans="1:21">
      <c r="A40" s="1" t="s">
        <v>22</v>
      </c>
      <c r="C40" s="13">
        <v>0</v>
      </c>
      <c r="D40" s="13"/>
      <c r="E40" s="13">
        <v>42030251799</v>
      </c>
      <c r="F40" s="13"/>
      <c r="G40" s="13">
        <v>0</v>
      </c>
      <c r="H40" s="13"/>
      <c r="I40" s="13">
        <f t="shared" si="0"/>
        <v>42030251799</v>
      </c>
      <c r="J40" s="4"/>
      <c r="K40" s="8">
        <f t="shared" si="1"/>
        <v>1.246655410609549E-2</v>
      </c>
      <c r="L40" s="4"/>
      <c r="M40" s="13">
        <v>0</v>
      </c>
      <c r="N40" s="13"/>
      <c r="O40" s="13">
        <v>21593516452</v>
      </c>
      <c r="P40" s="13"/>
      <c r="Q40" s="13">
        <v>-14027</v>
      </c>
      <c r="R40" s="13"/>
      <c r="S40" s="13">
        <f t="shared" si="2"/>
        <v>21593502425</v>
      </c>
      <c r="T40" s="4"/>
      <c r="U40" s="8">
        <f t="shared" si="3"/>
        <v>-1.3938287138786542E-2</v>
      </c>
    </row>
    <row r="41" spans="1:21">
      <c r="A41" s="1" t="s">
        <v>247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f t="shared" si="0"/>
        <v>0</v>
      </c>
      <c r="J41" s="4"/>
      <c r="K41" s="8">
        <f t="shared" si="1"/>
        <v>0</v>
      </c>
      <c r="L41" s="4"/>
      <c r="M41" s="13">
        <v>0</v>
      </c>
      <c r="N41" s="13"/>
      <c r="O41" s="13">
        <v>0</v>
      </c>
      <c r="P41" s="13"/>
      <c r="Q41" s="13">
        <v>-45466</v>
      </c>
      <c r="R41" s="13"/>
      <c r="S41" s="13">
        <f t="shared" si="2"/>
        <v>-45466</v>
      </c>
      <c r="T41" s="4"/>
      <c r="U41" s="8">
        <f t="shared" si="3"/>
        <v>2.9347632013525426E-8</v>
      </c>
    </row>
    <row r="42" spans="1:21">
      <c r="A42" s="1" t="s">
        <v>27</v>
      </c>
      <c r="C42" s="13">
        <v>0</v>
      </c>
      <c r="D42" s="13"/>
      <c r="E42" s="13">
        <v>10137359485</v>
      </c>
      <c r="F42" s="13"/>
      <c r="G42" s="13">
        <v>0</v>
      </c>
      <c r="H42" s="13"/>
      <c r="I42" s="13">
        <f t="shared" si="0"/>
        <v>10137359485</v>
      </c>
      <c r="J42" s="4"/>
      <c r="K42" s="8">
        <f t="shared" si="1"/>
        <v>3.0068328193003984E-3</v>
      </c>
      <c r="L42" s="4"/>
      <c r="M42" s="13">
        <v>70510505100</v>
      </c>
      <c r="N42" s="13"/>
      <c r="O42" s="13">
        <v>-88068807828</v>
      </c>
      <c r="P42" s="13"/>
      <c r="Q42" s="13">
        <v>-1326074626</v>
      </c>
      <c r="R42" s="13"/>
      <c r="S42" s="13">
        <f t="shared" si="2"/>
        <v>-18884377354</v>
      </c>
      <c r="T42" s="4"/>
      <c r="U42" s="8">
        <f t="shared" si="3"/>
        <v>1.2189586886678948E-2</v>
      </c>
    </row>
    <row r="43" spans="1:21">
      <c r="A43" s="1" t="s">
        <v>40</v>
      </c>
      <c r="C43" s="13">
        <v>0</v>
      </c>
      <c r="D43" s="13"/>
      <c r="E43" s="13">
        <v>88091394325</v>
      </c>
      <c r="F43" s="13"/>
      <c r="G43" s="13">
        <v>0</v>
      </c>
      <c r="H43" s="13"/>
      <c r="I43" s="13">
        <f t="shared" si="0"/>
        <v>88091394325</v>
      </c>
      <c r="J43" s="4"/>
      <c r="K43" s="8">
        <f t="shared" si="1"/>
        <v>2.6128706981958513E-2</v>
      </c>
      <c r="L43" s="4"/>
      <c r="M43" s="13">
        <v>18764654500</v>
      </c>
      <c r="N43" s="13"/>
      <c r="O43" s="13">
        <v>120621116607</v>
      </c>
      <c r="P43" s="13"/>
      <c r="Q43" s="13">
        <v>-4377</v>
      </c>
      <c r="R43" s="13"/>
      <c r="S43" s="13">
        <f t="shared" si="2"/>
        <v>139385766730</v>
      </c>
      <c r="T43" s="4"/>
      <c r="U43" s="8">
        <f t="shared" si="3"/>
        <v>-8.9971455371379391E-2</v>
      </c>
    </row>
    <row r="44" spans="1:21">
      <c r="A44" s="1" t="s">
        <v>66</v>
      </c>
      <c r="C44" s="13">
        <v>0</v>
      </c>
      <c r="D44" s="13"/>
      <c r="E44" s="13">
        <v>123843621119</v>
      </c>
      <c r="F44" s="13"/>
      <c r="G44" s="13">
        <v>0</v>
      </c>
      <c r="H44" s="13"/>
      <c r="I44" s="13">
        <f t="shared" si="0"/>
        <v>123843621119</v>
      </c>
      <c r="J44" s="4"/>
      <c r="K44" s="8">
        <f t="shared" si="1"/>
        <v>3.6733141898796257E-2</v>
      </c>
      <c r="L44" s="4"/>
      <c r="M44" s="13">
        <v>18054111451</v>
      </c>
      <c r="N44" s="13"/>
      <c r="O44" s="13">
        <v>19864672024</v>
      </c>
      <c r="P44" s="13"/>
      <c r="Q44" s="13">
        <v>9022849814</v>
      </c>
      <c r="R44" s="13"/>
      <c r="S44" s="13">
        <f t="shared" si="2"/>
        <v>46941633289</v>
      </c>
      <c r="T44" s="4"/>
      <c r="U44" s="8">
        <f t="shared" si="3"/>
        <v>-3.03001315242033E-2</v>
      </c>
    </row>
    <row r="45" spans="1:21">
      <c r="A45" s="1" t="s">
        <v>41</v>
      </c>
      <c r="C45" s="13">
        <v>0</v>
      </c>
      <c r="D45" s="13"/>
      <c r="E45" s="13">
        <v>47177892428</v>
      </c>
      <c r="F45" s="13"/>
      <c r="G45" s="13">
        <v>0</v>
      </c>
      <c r="H45" s="13"/>
      <c r="I45" s="13">
        <f t="shared" si="0"/>
        <v>47177892428</v>
      </c>
      <c r="J45" s="4"/>
      <c r="K45" s="8">
        <f t="shared" si="1"/>
        <v>1.3993391031247833E-2</v>
      </c>
      <c r="L45" s="4"/>
      <c r="M45" s="13">
        <v>10410958800</v>
      </c>
      <c r="N45" s="13"/>
      <c r="O45" s="13">
        <v>-50426669730</v>
      </c>
      <c r="P45" s="13"/>
      <c r="Q45" s="13">
        <v>-1873361406</v>
      </c>
      <c r="R45" s="13"/>
      <c r="S45" s="13">
        <f t="shared" si="2"/>
        <v>-41889072336</v>
      </c>
      <c r="T45" s="4"/>
      <c r="U45" s="8">
        <f t="shared" si="3"/>
        <v>2.7038777994652617E-2</v>
      </c>
    </row>
    <row r="46" spans="1:21">
      <c r="A46" s="1" t="s">
        <v>75</v>
      </c>
      <c r="C46" s="13">
        <v>0</v>
      </c>
      <c r="D46" s="13"/>
      <c r="E46" s="13">
        <v>15418200477</v>
      </c>
      <c r="F46" s="13"/>
      <c r="G46" s="13">
        <v>0</v>
      </c>
      <c r="H46" s="13"/>
      <c r="I46" s="13">
        <f t="shared" si="0"/>
        <v>15418200477</v>
      </c>
      <c r="J46" s="4"/>
      <c r="K46" s="8">
        <f t="shared" si="1"/>
        <v>4.573178180905425E-3</v>
      </c>
      <c r="L46" s="4"/>
      <c r="M46" s="13">
        <v>17449932600</v>
      </c>
      <c r="N46" s="13"/>
      <c r="O46" s="13">
        <v>582397216</v>
      </c>
      <c r="P46" s="13"/>
      <c r="Q46" s="13">
        <v>-281064835</v>
      </c>
      <c r="R46" s="13"/>
      <c r="S46" s="13">
        <f t="shared" si="2"/>
        <v>17751264981</v>
      </c>
      <c r="T46" s="4"/>
      <c r="U46" s="8">
        <f t="shared" si="3"/>
        <v>-1.1458179572361071E-2</v>
      </c>
    </row>
    <row r="47" spans="1:21">
      <c r="A47" s="1" t="s">
        <v>97</v>
      </c>
      <c r="C47" s="13">
        <v>0</v>
      </c>
      <c r="D47" s="13"/>
      <c r="E47" s="13">
        <v>2702947548</v>
      </c>
      <c r="F47" s="13"/>
      <c r="G47" s="13">
        <v>0</v>
      </c>
      <c r="H47" s="13"/>
      <c r="I47" s="13">
        <f t="shared" si="0"/>
        <v>2702947548</v>
      </c>
      <c r="J47" s="4"/>
      <c r="K47" s="8">
        <f t="shared" si="1"/>
        <v>8.0171877185570076E-4</v>
      </c>
      <c r="L47" s="4"/>
      <c r="M47" s="13">
        <v>56695783030</v>
      </c>
      <c r="N47" s="13"/>
      <c r="O47" s="13">
        <v>-130295118357</v>
      </c>
      <c r="P47" s="13"/>
      <c r="Q47" s="13">
        <v>-3410290506</v>
      </c>
      <c r="R47" s="13"/>
      <c r="S47" s="13">
        <f t="shared" si="2"/>
        <v>-77009625833</v>
      </c>
      <c r="T47" s="4"/>
      <c r="U47" s="8">
        <f t="shared" si="3"/>
        <v>4.9708576968419599E-2</v>
      </c>
    </row>
    <row r="48" spans="1:21">
      <c r="A48" s="1" t="s">
        <v>248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f t="shared" si="0"/>
        <v>0</v>
      </c>
      <c r="J48" s="4"/>
      <c r="K48" s="8">
        <f t="shared" si="1"/>
        <v>0</v>
      </c>
      <c r="L48" s="4"/>
      <c r="M48" s="13">
        <v>0</v>
      </c>
      <c r="N48" s="13"/>
      <c r="O48" s="13">
        <v>0</v>
      </c>
      <c r="P48" s="13"/>
      <c r="Q48" s="13">
        <v>0</v>
      </c>
      <c r="R48" s="13"/>
      <c r="S48" s="13">
        <f t="shared" si="2"/>
        <v>0</v>
      </c>
      <c r="T48" s="4"/>
      <c r="U48" s="8">
        <f t="shared" si="3"/>
        <v>0</v>
      </c>
    </row>
    <row r="49" spans="1:21">
      <c r="A49" s="1" t="s">
        <v>101</v>
      </c>
      <c r="C49" s="13">
        <v>0</v>
      </c>
      <c r="D49" s="13"/>
      <c r="E49" s="13">
        <v>3443389200</v>
      </c>
      <c r="F49" s="13"/>
      <c r="G49" s="13">
        <v>0</v>
      </c>
      <c r="H49" s="13"/>
      <c r="I49" s="13">
        <f t="shared" si="0"/>
        <v>3443389200</v>
      </c>
      <c r="J49" s="4"/>
      <c r="K49" s="8">
        <f t="shared" si="1"/>
        <v>1.021340485311254E-3</v>
      </c>
      <c r="L49" s="4"/>
      <c r="M49" s="13">
        <v>192598400000</v>
      </c>
      <c r="N49" s="13"/>
      <c r="O49" s="13">
        <v>-371886033629</v>
      </c>
      <c r="P49" s="13"/>
      <c r="Q49" s="13">
        <v>-2653987849</v>
      </c>
      <c r="R49" s="13"/>
      <c r="S49" s="13">
        <f t="shared" si="2"/>
        <v>-181941621478</v>
      </c>
      <c r="T49" s="4"/>
      <c r="U49" s="8">
        <f t="shared" si="3"/>
        <v>0.11744063157261422</v>
      </c>
    </row>
    <row r="50" spans="1:21">
      <c r="A50" s="1" t="s">
        <v>249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f t="shared" si="0"/>
        <v>0</v>
      </c>
      <c r="J50" s="4"/>
      <c r="K50" s="8">
        <f t="shared" si="1"/>
        <v>0</v>
      </c>
      <c r="L50" s="4"/>
      <c r="M50" s="13">
        <v>0</v>
      </c>
      <c r="N50" s="13"/>
      <c r="O50" s="13">
        <v>0</v>
      </c>
      <c r="P50" s="13"/>
      <c r="Q50" s="13">
        <v>-4163289963</v>
      </c>
      <c r="R50" s="13"/>
      <c r="S50" s="13">
        <f t="shared" si="2"/>
        <v>-4163289963</v>
      </c>
      <c r="T50" s="4"/>
      <c r="U50" s="8">
        <f t="shared" si="3"/>
        <v>2.687342229352217E-3</v>
      </c>
    </row>
    <row r="51" spans="1:21">
      <c r="A51" s="1" t="s">
        <v>51</v>
      </c>
      <c r="C51" s="13">
        <v>0</v>
      </c>
      <c r="D51" s="13"/>
      <c r="E51" s="13">
        <v>14377339191</v>
      </c>
      <c r="F51" s="13"/>
      <c r="G51" s="13">
        <v>0</v>
      </c>
      <c r="H51" s="13"/>
      <c r="I51" s="13">
        <f t="shared" si="0"/>
        <v>14377339191</v>
      </c>
      <c r="J51" s="4"/>
      <c r="K51" s="8">
        <f t="shared" si="1"/>
        <v>4.2644492777117529E-3</v>
      </c>
      <c r="L51" s="4"/>
      <c r="M51" s="13">
        <v>5062188740</v>
      </c>
      <c r="N51" s="13"/>
      <c r="O51" s="13">
        <v>17252807034</v>
      </c>
      <c r="P51" s="13"/>
      <c r="Q51" s="13">
        <v>4371898228</v>
      </c>
      <c r="R51" s="13"/>
      <c r="S51" s="13">
        <f t="shared" si="2"/>
        <v>26686894002</v>
      </c>
      <c r="T51" s="4"/>
      <c r="U51" s="8">
        <f t="shared" si="3"/>
        <v>-1.7225996233551553E-2</v>
      </c>
    </row>
    <row r="52" spans="1:21">
      <c r="A52" s="1" t="s">
        <v>18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f t="shared" si="0"/>
        <v>0</v>
      </c>
      <c r="J52" s="4"/>
      <c r="K52" s="8">
        <f t="shared" si="1"/>
        <v>0</v>
      </c>
      <c r="L52" s="4"/>
      <c r="M52" s="13">
        <v>0</v>
      </c>
      <c r="N52" s="13"/>
      <c r="O52" s="13">
        <v>0</v>
      </c>
      <c r="P52" s="13"/>
      <c r="Q52" s="13">
        <v>394725975</v>
      </c>
      <c r="R52" s="13"/>
      <c r="S52" s="13">
        <f t="shared" si="2"/>
        <v>394725975</v>
      </c>
      <c r="T52" s="4"/>
      <c r="U52" s="8">
        <f t="shared" si="3"/>
        <v>-2.5478979150310205E-4</v>
      </c>
    </row>
    <row r="53" spans="1:21">
      <c r="A53" s="1" t="s">
        <v>55</v>
      </c>
      <c r="C53" s="13">
        <v>0</v>
      </c>
      <c r="D53" s="13"/>
      <c r="E53" s="13">
        <v>44536723903</v>
      </c>
      <c r="F53" s="13"/>
      <c r="G53" s="13">
        <v>0</v>
      </c>
      <c r="H53" s="13"/>
      <c r="I53" s="13">
        <f t="shared" si="0"/>
        <v>44536723903</v>
      </c>
      <c r="J53" s="4"/>
      <c r="K53" s="8">
        <f t="shared" si="1"/>
        <v>1.3209996478255593E-2</v>
      </c>
      <c r="L53" s="4"/>
      <c r="M53" s="13">
        <v>45105538586</v>
      </c>
      <c r="N53" s="13"/>
      <c r="O53" s="13">
        <v>-70570267828</v>
      </c>
      <c r="P53" s="13"/>
      <c r="Q53" s="13">
        <v>1028614761</v>
      </c>
      <c r="R53" s="13"/>
      <c r="S53" s="13">
        <f t="shared" si="2"/>
        <v>-24436114481</v>
      </c>
      <c r="T53" s="4"/>
      <c r="U53" s="8">
        <f t="shared" si="3"/>
        <v>1.5773151269712925E-2</v>
      </c>
    </row>
    <row r="54" spans="1:21">
      <c r="A54" s="1" t="s">
        <v>93</v>
      </c>
      <c r="C54" s="13">
        <v>0</v>
      </c>
      <c r="D54" s="13"/>
      <c r="E54" s="13">
        <v>35403166298</v>
      </c>
      <c r="F54" s="13"/>
      <c r="G54" s="13">
        <v>0</v>
      </c>
      <c r="H54" s="13"/>
      <c r="I54" s="13">
        <f t="shared" si="0"/>
        <v>35403166298</v>
      </c>
      <c r="J54" s="4"/>
      <c r="K54" s="8">
        <f t="shared" si="1"/>
        <v>1.0500900406016941E-2</v>
      </c>
      <c r="L54" s="4"/>
      <c r="M54" s="13">
        <v>26033717103</v>
      </c>
      <c r="N54" s="13"/>
      <c r="O54" s="13">
        <v>-75558453462</v>
      </c>
      <c r="P54" s="13"/>
      <c r="Q54" s="13">
        <v>-301325538</v>
      </c>
      <c r="R54" s="13"/>
      <c r="S54" s="13">
        <f t="shared" si="2"/>
        <v>-49826061897</v>
      </c>
      <c r="T54" s="4"/>
      <c r="U54" s="8">
        <f t="shared" si="3"/>
        <v>3.21619876223177E-2</v>
      </c>
    </row>
    <row r="55" spans="1:21">
      <c r="A55" s="1" t="s">
        <v>39</v>
      </c>
      <c r="C55" s="13">
        <v>0</v>
      </c>
      <c r="D55" s="13"/>
      <c r="E55" s="13">
        <v>5410085554</v>
      </c>
      <c r="F55" s="13"/>
      <c r="G55" s="13">
        <v>0</v>
      </c>
      <c r="H55" s="13"/>
      <c r="I55" s="13">
        <f t="shared" si="0"/>
        <v>5410085554</v>
      </c>
      <c r="J55" s="4"/>
      <c r="K55" s="8">
        <f t="shared" si="1"/>
        <v>1.6046804715824062E-3</v>
      </c>
      <c r="L55" s="4"/>
      <c r="M55" s="13">
        <v>71820000000</v>
      </c>
      <c r="N55" s="13"/>
      <c r="O55" s="13">
        <v>-31184549925</v>
      </c>
      <c r="P55" s="13"/>
      <c r="Q55" s="13">
        <v>-22827207123</v>
      </c>
      <c r="R55" s="13"/>
      <c r="S55" s="13">
        <f t="shared" si="2"/>
        <v>17808242952</v>
      </c>
      <c r="T55" s="4"/>
      <c r="U55" s="8">
        <f t="shared" si="3"/>
        <v>-1.1494958011761619E-2</v>
      </c>
    </row>
    <row r="56" spans="1:21">
      <c r="A56" s="1" t="s">
        <v>104</v>
      </c>
      <c r="C56" s="13">
        <v>0</v>
      </c>
      <c r="D56" s="13"/>
      <c r="E56" s="13">
        <v>-59622571</v>
      </c>
      <c r="F56" s="13"/>
      <c r="G56" s="13">
        <v>0</v>
      </c>
      <c r="H56" s="13"/>
      <c r="I56" s="13">
        <f t="shared" si="0"/>
        <v>-59622571</v>
      </c>
      <c r="J56" s="4"/>
      <c r="K56" s="8">
        <f t="shared" si="1"/>
        <v>-1.768459563056209E-5</v>
      </c>
      <c r="L56" s="4"/>
      <c r="M56" s="13">
        <v>8380274550</v>
      </c>
      <c r="N56" s="13"/>
      <c r="O56" s="13">
        <v>-17429665344</v>
      </c>
      <c r="P56" s="13"/>
      <c r="Q56" s="13">
        <v>-3976671647</v>
      </c>
      <c r="R56" s="13"/>
      <c r="S56" s="13">
        <f t="shared" si="2"/>
        <v>-13026062441</v>
      </c>
      <c r="T56" s="4"/>
      <c r="U56" s="8">
        <f t="shared" si="3"/>
        <v>8.4081310672518544E-3</v>
      </c>
    </row>
    <row r="57" spans="1:21">
      <c r="A57" s="1" t="s">
        <v>19</v>
      </c>
      <c r="C57" s="13">
        <v>0</v>
      </c>
      <c r="D57" s="13"/>
      <c r="E57" s="13">
        <v>14286615329</v>
      </c>
      <c r="F57" s="13"/>
      <c r="G57" s="13">
        <v>0</v>
      </c>
      <c r="H57" s="13"/>
      <c r="I57" s="13">
        <f t="shared" si="0"/>
        <v>14286615329</v>
      </c>
      <c r="J57" s="4"/>
      <c r="K57" s="8">
        <f t="shared" si="1"/>
        <v>4.2375397569278722E-3</v>
      </c>
      <c r="L57" s="4"/>
      <c r="M57" s="13">
        <v>2586983310</v>
      </c>
      <c r="N57" s="13"/>
      <c r="O57" s="13">
        <v>-34459316173</v>
      </c>
      <c r="P57" s="13"/>
      <c r="Q57" s="13">
        <v>3492694260</v>
      </c>
      <c r="R57" s="13"/>
      <c r="S57" s="13">
        <f t="shared" si="2"/>
        <v>-28379638603</v>
      </c>
      <c r="T57" s="4"/>
      <c r="U57" s="8">
        <f t="shared" si="3"/>
        <v>1.8318637892000281E-2</v>
      </c>
    </row>
    <row r="58" spans="1:21">
      <c r="A58" s="1" t="s">
        <v>106</v>
      </c>
      <c r="C58" s="13">
        <v>0</v>
      </c>
      <c r="D58" s="13"/>
      <c r="E58" s="13">
        <v>2304183705</v>
      </c>
      <c r="F58" s="13"/>
      <c r="G58" s="13">
        <v>0</v>
      </c>
      <c r="H58" s="13"/>
      <c r="I58" s="13">
        <f t="shared" si="0"/>
        <v>2304183705</v>
      </c>
      <c r="J58" s="4"/>
      <c r="K58" s="8">
        <f t="shared" si="1"/>
        <v>6.8344179725921862E-4</v>
      </c>
      <c r="L58" s="4"/>
      <c r="M58" s="13">
        <v>9750972330</v>
      </c>
      <c r="N58" s="13"/>
      <c r="O58" s="13">
        <v>-2004939067</v>
      </c>
      <c r="P58" s="13"/>
      <c r="Q58" s="13">
        <v>21313576</v>
      </c>
      <c r="R58" s="13"/>
      <c r="S58" s="13">
        <f t="shared" si="2"/>
        <v>7767346839</v>
      </c>
      <c r="T58" s="4"/>
      <c r="U58" s="8">
        <f t="shared" si="3"/>
        <v>-5.0137077541985648E-3</v>
      </c>
    </row>
    <row r="59" spans="1:21">
      <c r="A59" s="1" t="s">
        <v>77</v>
      </c>
      <c r="C59" s="13">
        <v>0</v>
      </c>
      <c r="D59" s="13"/>
      <c r="E59" s="13">
        <v>81602290306</v>
      </c>
      <c r="F59" s="13"/>
      <c r="G59" s="13">
        <v>0</v>
      </c>
      <c r="H59" s="13"/>
      <c r="I59" s="13">
        <f t="shared" si="0"/>
        <v>81602290306</v>
      </c>
      <c r="J59" s="4"/>
      <c r="K59" s="8">
        <f t="shared" si="1"/>
        <v>2.4203979841616471E-2</v>
      </c>
      <c r="L59" s="4"/>
      <c r="M59" s="13">
        <v>57476865000</v>
      </c>
      <c r="N59" s="13"/>
      <c r="O59" s="13">
        <v>-20771492077</v>
      </c>
      <c r="P59" s="13"/>
      <c r="Q59" s="13">
        <v>-140959309</v>
      </c>
      <c r="R59" s="13"/>
      <c r="S59" s="13">
        <f t="shared" si="2"/>
        <v>36564413614</v>
      </c>
      <c r="T59" s="4"/>
      <c r="U59" s="8">
        <f t="shared" si="3"/>
        <v>-2.3601789370826801E-2</v>
      </c>
    </row>
    <row r="60" spans="1:21">
      <c r="A60" s="1" t="s">
        <v>71</v>
      </c>
      <c r="C60" s="13">
        <v>0</v>
      </c>
      <c r="D60" s="13"/>
      <c r="E60" s="13">
        <v>9575069884</v>
      </c>
      <c r="F60" s="13"/>
      <c r="G60" s="13">
        <v>0</v>
      </c>
      <c r="H60" s="13"/>
      <c r="I60" s="13">
        <f t="shared" si="0"/>
        <v>9575069884</v>
      </c>
      <c r="J60" s="4"/>
      <c r="K60" s="8">
        <f t="shared" si="1"/>
        <v>2.8400526208927331E-3</v>
      </c>
      <c r="L60" s="4"/>
      <c r="M60" s="13">
        <v>8620041600</v>
      </c>
      <c r="N60" s="13"/>
      <c r="O60" s="13">
        <v>18071258631</v>
      </c>
      <c r="P60" s="13"/>
      <c r="Q60" s="13">
        <v>-651657128</v>
      </c>
      <c r="R60" s="13"/>
      <c r="S60" s="13">
        <f t="shared" si="2"/>
        <v>26039643103</v>
      </c>
      <c r="T60" s="4"/>
      <c r="U60" s="8">
        <f t="shared" si="3"/>
        <v>-1.6808205330365096E-2</v>
      </c>
    </row>
    <row r="61" spans="1:21">
      <c r="A61" s="1" t="s">
        <v>27</v>
      </c>
      <c r="C61" s="13">
        <v>0</v>
      </c>
      <c r="D61" s="13"/>
      <c r="E61" s="13">
        <v>0</v>
      </c>
      <c r="F61" s="13"/>
      <c r="G61" s="13">
        <v>0</v>
      </c>
      <c r="H61" s="13"/>
      <c r="I61" s="13">
        <f t="shared" si="0"/>
        <v>0</v>
      </c>
      <c r="J61" s="4"/>
      <c r="K61" s="8">
        <f t="shared" si="1"/>
        <v>0</v>
      </c>
      <c r="L61" s="4"/>
      <c r="M61" s="13">
        <v>0</v>
      </c>
      <c r="N61" s="13"/>
      <c r="O61" s="13">
        <v>0</v>
      </c>
      <c r="P61" s="13"/>
      <c r="Q61" s="13">
        <v>-48805367535</v>
      </c>
      <c r="R61" s="13"/>
      <c r="S61" s="13">
        <f t="shared" si="2"/>
        <v>-48805367535</v>
      </c>
      <c r="T61" s="4"/>
      <c r="U61" s="8">
        <f t="shared" si="3"/>
        <v>3.150314447503718E-2</v>
      </c>
    </row>
    <row r="62" spans="1:21">
      <c r="A62" s="1" t="s">
        <v>80</v>
      </c>
      <c r="C62" s="13">
        <v>0</v>
      </c>
      <c r="D62" s="13"/>
      <c r="E62" s="13">
        <v>6974717361</v>
      </c>
      <c r="F62" s="13"/>
      <c r="G62" s="13">
        <v>0</v>
      </c>
      <c r="H62" s="13"/>
      <c r="I62" s="13">
        <f t="shared" si="0"/>
        <v>6974717361</v>
      </c>
      <c r="J62" s="4"/>
      <c r="K62" s="8">
        <f t="shared" si="1"/>
        <v>2.0687644644969464E-3</v>
      </c>
      <c r="L62" s="4"/>
      <c r="M62" s="13">
        <v>3913531594</v>
      </c>
      <c r="N62" s="13"/>
      <c r="O62" s="13">
        <v>-16721993254</v>
      </c>
      <c r="P62" s="13"/>
      <c r="Q62" s="13">
        <v>-1910563821</v>
      </c>
      <c r="R62" s="13"/>
      <c r="S62" s="13">
        <f t="shared" si="2"/>
        <v>-14719025481</v>
      </c>
      <c r="T62" s="4"/>
      <c r="U62" s="8">
        <f t="shared" si="3"/>
        <v>9.5009137248513644E-3</v>
      </c>
    </row>
    <row r="63" spans="1:21">
      <c r="A63" s="1" t="s">
        <v>250</v>
      </c>
      <c r="C63" s="13">
        <v>0</v>
      </c>
      <c r="D63" s="13"/>
      <c r="E63" s="13">
        <v>0</v>
      </c>
      <c r="F63" s="13"/>
      <c r="G63" s="13">
        <v>0</v>
      </c>
      <c r="H63" s="13"/>
      <c r="I63" s="13">
        <f t="shared" si="0"/>
        <v>0</v>
      </c>
      <c r="J63" s="4"/>
      <c r="K63" s="8">
        <f t="shared" si="1"/>
        <v>0</v>
      </c>
      <c r="L63" s="4"/>
      <c r="M63" s="13">
        <v>0</v>
      </c>
      <c r="N63" s="13"/>
      <c r="O63" s="13">
        <v>0</v>
      </c>
      <c r="P63" s="13"/>
      <c r="Q63" s="13">
        <v>-3982</v>
      </c>
      <c r="R63" s="13"/>
      <c r="S63" s="13">
        <f t="shared" si="2"/>
        <v>-3982</v>
      </c>
      <c r="T63" s="4"/>
      <c r="U63" s="8">
        <f t="shared" si="3"/>
        <v>2.5703222337099866E-9</v>
      </c>
    </row>
    <row r="64" spans="1:21">
      <c r="A64" s="1" t="s">
        <v>238</v>
      </c>
      <c r="C64" s="13">
        <v>0</v>
      </c>
      <c r="D64" s="13"/>
      <c r="E64" s="13">
        <v>0</v>
      </c>
      <c r="F64" s="13"/>
      <c r="G64" s="13">
        <v>0</v>
      </c>
      <c r="H64" s="13"/>
      <c r="I64" s="13">
        <f t="shared" si="0"/>
        <v>0</v>
      </c>
      <c r="J64" s="4"/>
      <c r="K64" s="8">
        <f t="shared" si="1"/>
        <v>0</v>
      </c>
      <c r="L64" s="4"/>
      <c r="M64" s="13">
        <v>2040379500</v>
      </c>
      <c r="N64" s="13"/>
      <c r="O64" s="13">
        <v>0</v>
      </c>
      <c r="P64" s="13"/>
      <c r="Q64" s="13">
        <v>38546467992</v>
      </c>
      <c r="R64" s="13"/>
      <c r="S64" s="13">
        <f t="shared" si="2"/>
        <v>40586847492</v>
      </c>
      <c r="T64" s="4"/>
      <c r="U64" s="8">
        <f t="shared" si="3"/>
        <v>-2.6198211076063287E-2</v>
      </c>
    </row>
    <row r="65" spans="1:21">
      <c r="A65" s="1" t="s">
        <v>56</v>
      </c>
      <c r="C65" s="13">
        <v>0</v>
      </c>
      <c r="D65" s="13"/>
      <c r="E65" s="13">
        <v>4592511000</v>
      </c>
      <c r="F65" s="13"/>
      <c r="G65" s="13">
        <v>0</v>
      </c>
      <c r="H65" s="13"/>
      <c r="I65" s="13">
        <f t="shared" si="0"/>
        <v>4592511000</v>
      </c>
      <c r="J65" s="4"/>
      <c r="K65" s="8">
        <f t="shared" si="1"/>
        <v>1.3621804394162798E-3</v>
      </c>
      <c r="L65" s="4"/>
      <c r="M65" s="13">
        <v>0</v>
      </c>
      <c r="N65" s="13"/>
      <c r="O65" s="13">
        <v>10015248026</v>
      </c>
      <c r="P65" s="13"/>
      <c r="Q65" s="13">
        <v>201893914</v>
      </c>
      <c r="R65" s="13"/>
      <c r="S65" s="13">
        <f t="shared" si="2"/>
        <v>10217141940</v>
      </c>
      <c r="T65" s="4"/>
      <c r="U65" s="8">
        <f t="shared" si="3"/>
        <v>-6.5950143378585603E-3</v>
      </c>
    </row>
    <row r="66" spans="1:21">
      <c r="A66" s="1" t="s">
        <v>25</v>
      </c>
      <c r="C66" s="13">
        <v>0</v>
      </c>
      <c r="D66" s="13"/>
      <c r="E66" s="13">
        <v>22311279584</v>
      </c>
      <c r="F66" s="13"/>
      <c r="G66" s="13">
        <v>0</v>
      </c>
      <c r="H66" s="13"/>
      <c r="I66" s="13">
        <f t="shared" si="0"/>
        <v>22311279584</v>
      </c>
      <c r="J66" s="4"/>
      <c r="K66" s="8">
        <f t="shared" si="1"/>
        <v>6.6177279984027454E-3</v>
      </c>
      <c r="L66" s="4"/>
      <c r="M66" s="13">
        <v>42774522540</v>
      </c>
      <c r="N66" s="13"/>
      <c r="O66" s="13">
        <v>-105407495739</v>
      </c>
      <c r="P66" s="13"/>
      <c r="Q66" s="13">
        <v>-12907053801</v>
      </c>
      <c r="R66" s="13"/>
      <c r="S66" s="13">
        <f t="shared" si="2"/>
        <v>-75540027000</v>
      </c>
      <c r="T66" s="4"/>
      <c r="U66" s="8">
        <f t="shared" si="3"/>
        <v>4.8759972610033328E-2</v>
      </c>
    </row>
    <row r="67" spans="1:21">
      <c r="A67" s="1" t="s">
        <v>251</v>
      </c>
      <c r="C67" s="13">
        <v>0</v>
      </c>
      <c r="D67" s="13"/>
      <c r="E67" s="13">
        <v>0</v>
      </c>
      <c r="F67" s="13"/>
      <c r="G67" s="13">
        <v>0</v>
      </c>
      <c r="H67" s="13"/>
      <c r="I67" s="13">
        <f t="shared" si="0"/>
        <v>0</v>
      </c>
      <c r="J67" s="4"/>
      <c r="K67" s="8">
        <f t="shared" si="1"/>
        <v>0</v>
      </c>
      <c r="L67" s="4"/>
      <c r="M67" s="13">
        <v>0</v>
      </c>
      <c r="N67" s="13"/>
      <c r="O67" s="13">
        <v>0</v>
      </c>
      <c r="P67" s="13"/>
      <c r="Q67" s="13">
        <v>0</v>
      </c>
      <c r="R67" s="13"/>
      <c r="S67" s="13">
        <f t="shared" si="2"/>
        <v>0</v>
      </c>
      <c r="T67" s="4"/>
      <c r="U67" s="8">
        <f t="shared" si="3"/>
        <v>0</v>
      </c>
    </row>
    <row r="68" spans="1:21">
      <c r="A68" s="1" t="s">
        <v>252</v>
      </c>
      <c r="C68" s="13">
        <v>0</v>
      </c>
      <c r="D68" s="13"/>
      <c r="E68" s="13">
        <v>0</v>
      </c>
      <c r="F68" s="13"/>
      <c r="G68" s="13">
        <v>0</v>
      </c>
      <c r="H68" s="13"/>
      <c r="I68" s="13">
        <f t="shared" si="0"/>
        <v>0</v>
      </c>
      <c r="J68" s="4"/>
      <c r="K68" s="8">
        <f t="shared" si="1"/>
        <v>0</v>
      </c>
      <c r="L68" s="4"/>
      <c r="M68" s="13">
        <v>0</v>
      </c>
      <c r="N68" s="13"/>
      <c r="O68" s="13">
        <v>0</v>
      </c>
      <c r="P68" s="13"/>
      <c r="Q68" s="13">
        <v>-10516</v>
      </c>
      <c r="R68" s="13"/>
      <c r="S68" s="13">
        <f t="shared" si="2"/>
        <v>-10516</v>
      </c>
      <c r="T68" s="4"/>
      <c r="U68" s="8">
        <f t="shared" si="3"/>
        <v>6.7879228050462628E-9</v>
      </c>
    </row>
    <row r="69" spans="1:21">
      <c r="A69" s="1" t="s">
        <v>57</v>
      </c>
      <c r="C69" s="13">
        <v>0</v>
      </c>
      <c r="D69" s="13"/>
      <c r="E69" s="13">
        <v>11777082177</v>
      </c>
      <c r="F69" s="13"/>
      <c r="G69" s="13">
        <v>0</v>
      </c>
      <c r="H69" s="13"/>
      <c r="I69" s="13">
        <f t="shared" si="0"/>
        <v>11777082177</v>
      </c>
      <c r="J69" s="4"/>
      <c r="K69" s="8">
        <f t="shared" si="1"/>
        <v>3.4931894501521055E-3</v>
      </c>
      <c r="L69" s="4"/>
      <c r="M69" s="13">
        <v>14737227750</v>
      </c>
      <c r="N69" s="13"/>
      <c r="O69" s="13">
        <v>-50555279601</v>
      </c>
      <c r="P69" s="13"/>
      <c r="Q69" s="13">
        <v>-263591803</v>
      </c>
      <c r="R69" s="13"/>
      <c r="S69" s="13">
        <f t="shared" si="2"/>
        <v>-36081643654</v>
      </c>
      <c r="T69" s="4"/>
      <c r="U69" s="8">
        <f t="shared" si="3"/>
        <v>2.3290168486357871E-2</v>
      </c>
    </row>
    <row r="70" spans="1:21">
      <c r="A70" s="1" t="s">
        <v>98</v>
      </c>
      <c r="C70" s="13">
        <v>0</v>
      </c>
      <c r="D70" s="13"/>
      <c r="E70" s="13">
        <v>5579859353</v>
      </c>
      <c r="F70" s="13"/>
      <c r="G70" s="13">
        <v>0</v>
      </c>
      <c r="H70" s="13"/>
      <c r="I70" s="13">
        <f t="shared" si="0"/>
        <v>5579859353</v>
      </c>
      <c r="J70" s="4"/>
      <c r="K70" s="8">
        <f t="shared" si="1"/>
        <v>1.6550369210548606E-3</v>
      </c>
      <c r="L70" s="4"/>
      <c r="M70" s="13">
        <v>0</v>
      </c>
      <c r="N70" s="13"/>
      <c r="O70" s="13">
        <v>-174370682</v>
      </c>
      <c r="P70" s="13"/>
      <c r="Q70" s="13">
        <v>-3274469685</v>
      </c>
      <c r="R70" s="13"/>
      <c r="S70" s="13">
        <f t="shared" si="2"/>
        <v>-3448840367</v>
      </c>
      <c r="T70" s="4"/>
      <c r="U70" s="8">
        <f t="shared" si="3"/>
        <v>2.2261755589695151E-3</v>
      </c>
    </row>
    <row r="71" spans="1:21">
      <c r="A71" s="1" t="s">
        <v>100</v>
      </c>
      <c r="C71" s="13">
        <v>0</v>
      </c>
      <c r="D71" s="13"/>
      <c r="E71" s="13">
        <v>673713491</v>
      </c>
      <c r="F71" s="13"/>
      <c r="G71" s="13">
        <v>0</v>
      </c>
      <c r="H71" s="13"/>
      <c r="I71" s="13">
        <f t="shared" si="0"/>
        <v>673713491</v>
      </c>
      <c r="J71" s="4"/>
      <c r="K71" s="8">
        <f t="shared" si="1"/>
        <v>1.9982953534810387E-4</v>
      </c>
      <c r="L71" s="4"/>
      <c r="M71" s="13">
        <v>0</v>
      </c>
      <c r="N71" s="13"/>
      <c r="O71" s="13">
        <v>-1438582507</v>
      </c>
      <c r="P71" s="13"/>
      <c r="Q71" s="13">
        <v>2113725149</v>
      </c>
      <c r="R71" s="13"/>
      <c r="S71" s="13">
        <f t="shared" si="2"/>
        <v>675142642</v>
      </c>
      <c r="T71" s="4"/>
      <c r="U71" s="8">
        <f t="shared" si="3"/>
        <v>-4.3579461166707732E-4</v>
      </c>
    </row>
    <row r="72" spans="1:21">
      <c r="A72" s="1" t="s">
        <v>53</v>
      </c>
      <c r="C72" s="13">
        <v>0</v>
      </c>
      <c r="D72" s="13"/>
      <c r="E72" s="13">
        <v>11661654195</v>
      </c>
      <c r="F72" s="13"/>
      <c r="G72" s="13">
        <v>0</v>
      </c>
      <c r="H72" s="13"/>
      <c r="I72" s="13">
        <f t="shared" si="0"/>
        <v>11661654195</v>
      </c>
      <c r="J72" s="4"/>
      <c r="K72" s="8">
        <f t="shared" si="1"/>
        <v>3.4589524631875247E-3</v>
      </c>
      <c r="L72" s="4"/>
      <c r="M72" s="13">
        <v>29837394293</v>
      </c>
      <c r="N72" s="13"/>
      <c r="O72" s="13">
        <v>-23737887153</v>
      </c>
      <c r="P72" s="13"/>
      <c r="Q72" s="13">
        <v>-6280092025</v>
      </c>
      <c r="R72" s="13"/>
      <c r="S72" s="13">
        <f t="shared" si="2"/>
        <v>-180584885</v>
      </c>
      <c r="T72" s="4"/>
      <c r="U72" s="8">
        <f t="shared" si="3"/>
        <v>1.1656487819875969E-4</v>
      </c>
    </row>
    <row r="73" spans="1:21">
      <c r="A73" s="1" t="s">
        <v>108</v>
      </c>
      <c r="C73" s="13">
        <v>0</v>
      </c>
      <c r="D73" s="13"/>
      <c r="E73" s="13">
        <v>5651929728</v>
      </c>
      <c r="F73" s="13"/>
      <c r="G73" s="13">
        <v>0</v>
      </c>
      <c r="H73" s="13"/>
      <c r="I73" s="13">
        <f t="shared" ref="I73:I129" si="4">G73+E73+C73</f>
        <v>5651929728</v>
      </c>
      <c r="J73" s="4"/>
      <c r="K73" s="8">
        <f t="shared" ref="K73:K129" si="5">I73/$I$130</f>
        <v>1.6764136483150447E-3</v>
      </c>
      <c r="L73" s="4"/>
      <c r="M73" s="13">
        <v>0</v>
      </c>
      <c r="N73" s="13"/>
      <c r="O73" s="13">
        <v>-3653079787</v>
      </c>
      <c r="P73" s="13"/>
      <c r="Q73" s="13">
        <v>-3349550622</v>
      </c>
      <c r="R73" s="13"/>
      <c r="S73" s="13">
        <f t="shared" ref="S73:S129" si="6">Q73+O73+M73</f>
        <v>-7002630409</v>
      </c>
      <c r="T73" s="4"/>
      <c r="U73" s="8">
        <f t="shared" ref="U73:U129" si="7">S73/$S$130</f>
        <v>4.5200945843059661E-3</v>
      </c>
    </row>
    <row r="74" spans="1:21">
      <c r="A74" s="1" t="s">
        <v>15</v>
      </c>
      <c r="C74" s="13">
        <v>0</v>
      </c>
      <c r="D74" s="13"/>
      <c r="E74" s="13">
        <v>6532077105</v>
      </c>
      <c r="F74" s="13"/>
      <c r="G74" s="13">
        <v>0</v>
      </c>
      <c r="H74" s="13"/>
      <c r="I74" s="13">
        <f t="shared" si="4"/>
        <v>6532077105</v>
      </c>
      <c r="J74" s="4"/>
      <c r="K74" s="8">
        <f t="shared" si="5"/>
        <v>1.9374733476283281E-3</v>
      </c>
      <c r="L74" s="4"/>
      <c r="M74" s="13">
        <v>0</v>
      </c>
      <c r="N74" s="13"/>
      <c r="O74" s="13">
        <v>5730196307</v>
      </c>
      <c r="P74" s="13"/>
      <c r="Q74" s="13">
        <v>17152333412</v>
      </c>
      <c r="R74" s="13"/>
      <c r="S74" s="13">
        <f t="shared" si="6"/>
        <v>22882529719</v>
      </c>
      <c r="T74" s="4"/>
      <c r="U74" s="8">
        <f t="shared" si="7"/>
        <v>-1.4770335233620098E-2</v>
      </c>
    </row>
    <row r="75" spans="1:21">
      <c r="A75" s="1" t="s">
        <v>253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f t="shared" si="4"/>
        <v>0</v>
      </c>
      <c r="J75" s="4"/>
      <c r="K75" s="8">
        <f t="shared" si="5"/>
        <v>0</v>
      </c>
      <c r="L75" s="4"/>
      <c r="M75" s="13">
        <v>0</v>
      </c>
      <c r="N75" s="13"/>
      <c r="O75" s="13">
        <v>0</v>
      </c>
      <c r="P75" s="13"/>
      <c r="Q75" s="13">
        <v>-1692510</v>
      </c>
      <c r="R75" s="13"/>
      <c r="S75" s="13">
        <f t="shared" si="6"/>
        <v>-1692510</v>
      </c>
      <c r="T75" s="4"/>
      <c r="U75" s="8">
        <f t="shared" si="7"/>
        <v>1.092490226965467E-6</v>
      </c>
    </row>
    <row r="76" spans="1:21">
      <c r="A76" s="1" t="s">
        <v>16</v>
      </c>
      <c r="C76" s="13">
        <v>0</v>
      </c>
      <c r="D76" s="13"/>
      <c r="E76" s="13">
        <v>26019203410</v>
      </c>
      <c r="F76" s="13"/>
      <c r="G76" s="13">
        <v>0</v>
      </c>
      <c r="H76" s="13"/>
      <c r="I76" s="13">
        <f t="shared" si="4"/>
        <v>26019203410</v>
      </c>
      <c r="J76" s="4"/>
      <c r="K76" s="8">
        <f t="shared" si="5"/>
        <v>7.7175318544245985E-3</v>
      </c>
      <c r="L76" s="4"/>
      <c r="M76" s="13">
        <v>10176716134</v>
      </c>
      <c r="N76" s="13"/>
      <c r="O76" s="13">
        <v>842347644</v>
      </c>
      <c r="P76" s="13"/>
      <c r="Q76" s="13">
        <v>-10886905957</v>
      </c>
      <c r="R76" s="13"/>
      <c r="S76" s="13">
        <f t="shared" si="6"/>
        <v>132157821</v>
      </c>
      <c r="T76" s="4"/>
      <c r="U76" s="8">
        <f t="shared" si="7"/>
        <v>-8.5305923072567693E-5</v>
      </c>
    </row>
    <row r="77" spans="1:21">
      <c r="A77" s="1" t="s">
        <v>92</v>
      </c>
      <c r="C77" s="13">
        <v>0</v>
      </c>
      <c r="D77" s="13"/>
      <c r="E77" s="13">
        <v>187074436687</v>
      </c>
      <c r="F77" s="13"/>
      <c r="G77" s="13">
        <v>0</v>
      </c>
      <c r="H77" s="13"/>
      <c r="I77" s="13">
        <f t="shared" si="4"/>
        <v>187074436687</v>
      </c>
      <c r="J77" s="4"/>
      <c r="K77" s="8">
        <f t="shared" si="5"/>
        <v>5.5487975612872928E-2</v>
      </c>
      <c r="L77" s="4"/>
      <c r="M77" s="13">
        <v>0</v>
      </c>
      <c r="N77" s="13"/>
      <c r="O77" s="13">
        <v>-37284590015</v>
      </c>
      <c r="P77" s="13"/>
      <c r="Q77" s="13">
        <v>-1563769414</v>
      </c>
      <c r="R77" s="13"/>
      <c r="S77" s="13">
        <f t="shared" si="6"/>
        <v>-38848359429</v>
      </c>
      <c r="T77" s="4"/>
      <c r="U77" s="8">
        <f t="shared" si="7"/>
        <v>2.5076042687974812E-2</v>
      </c>
    </row>
    <row r="78" spans="1:21">
      <c r="A78" s="1" t="s">
        <v>62</v>
      </c>
      <c r="C78" s="13">
        <v>0</v>
      </c>
      <c r="D78" s="13"/>
      <c r="E78" s="13">
        <v>9043071660</v>
      </c>
      <c r="F78" s="13"/>
      <c r="G78" s="13">
        <v>0</v>
      </c>
      <c r="H78" s="13"/>
      <c r="I78" s="13">
        <f t="shared" si="4"/>
        <v>9043071660</v>
      </c>
      <c r="J78" s="4"/>
      <c r="K78" s="8">
        <f t="shared" si="5"/>
        <v>2.6822571197960563E-3</v>
      </c>
      <c r="L78" s="4"/>
      <c r="M78" s="13">
        <v>20535200000</v>
      </c>
      <c r="N78" s="13"/>
      <c r="O78" s="13">
        <v>-15124669560</v>
      </c>
      <c r="P78" s="13"/>
      <c r="Q78" s="13">
        <v>83464126</v>
      </c>
      <c r="R78" s="13"/>
      <c r="S78" s="13">
        <f t="shared" si="6"/>
        <v>5493994566</v>
      </c>
      <c r="T78" s="4"/>
      <c r="U78" s="8">
        <f t="shared" si="7"/>
        <v>-3.5462924120722374E-3</v>
      </c>
    </row>
    <row r="79" spans="1:21">
      <c r="A79" s="1" t="s">
        <v>103</v>
      </c>
      <c r="C79" s="13">
        <v>0</v>
      </c>
      <c r="D79" s="13"/>
      <c r="E79" s="13">
        <v>19892968911</v>
      </c>
      <c r="F79" s="13"/>
      <c r="G79" s="13">
        <v>0</v>
      </c>
      <c r="H79" s="13"/>
      <c r="I79" s="13">
        <f t="shared" si="4"/>
        <v>19892968911</v>
      </c>
      <c r="J79" s="4"/>
      <c r="K79" s="8">
        <f t="shared" si="5"/>
        <v>5.9004351067379855E-3</v>
      </c>
      <c r="L79" s="4"/>
      <c r="M79" s="13">
        <v>33633681600</v>
      </c>
      <c r="N79" s="13"/>
      <c r="O79" s="13">
        <v>-79014649625</v>
      </c>
      <c r="P79" s="13"/>
      <c r="Q79" s="13">
        <v>-138416998</v>
      </c>
      <c r="R79" s="13"/>
      <c r="S79" s="13">
        <f t="shared" si="6"/>
        <v>-45519385023</v>
      </c>
      <c r="T79" s="4"/>
      <c r="U79" s="8">
        <f t="shared" si="7"/>
        <v>2.9382091258016642E-2</v>
      </c>
    </row>
    <row r="80" spans="1:21">
      <c r="A80" s="1" t="s">
        <v>254</v>
      </c>
      <c r="C80" s="13">
        <v>0</v>
      </c>
      <c r="D80" s="13"/>
      <c r="E80" s="13">
        <v>0</v>
      </c>
      <c r="F80" s="13"/>
      <c r="G80" s="13">
        <v>0</v>
      </c>
      <c r="H80" s="13"/>
      <c r="I80" s="13">
        <f t="shared" si="4"/>
        <v>0</v>
      </c>
      <c r="J80" s="4"/>
      <c r="K80" s="8">
        <f t="shared" si="5"/>
        <v>0</v>
      </c>
      <c r="L80" s="4"/>
      <c r="M80" s="13">
        <v>0</v>
      </c>
      <c r="N80" s="13"/>
      <c r="O80" s="13">
        <v>0</v>
      </c>
      <c r="P80" s="13"/>
      <c r="Q80" s="13">
        <v>-5358956518</v>
      </c>
      <c r="R80" s="13"/>
      <c r="S80" s="13">
        <f t="shared" si="6"/>
        <v>-5358956518</v>
      </c>
      <c r="T80" s="4"/>
      <c r="U80" s="8">
        <f t="shared" si="7"/>
        <v>3.459127344977512E-3</v>
      </c>
    </row>
    <row r="81" spans="1:21">
      <c r="A81" s="1" t="s">
        <v>255</v>
      </c>
      <c r="C81" s="13">
        <v>0</v>
      </c>
      <c r="D81" s="13"/>
      <c r="E81" s="13">
        <v>0</v>
      </c>
      <c r="F81" s="13"/>
      <c r="G81" s="13">
        <v>0</v>
      </c>
      <c r="H81" s="13"/>
      <c r="I81" s="13">
        <f t="shared" si="4"/>
        <v>0</v>
      </c>
      <c r="J81" s="4"/>
      <c r="K81" s="8">
        <f t="shared" si="5"/>
        <v>0</v>
      </c>
      <c r="L81" s="4"/>
      <c r="M81" s="13">
        <v>0</v>
      </c>
      <c r="N81" s="13"/>
      <c r="O81" s="13">
        <v>0</v>
      </c>
      <c r="P81" s="13"/>
      <c r="Q81" s="13">
        <v>20763021</v>
      </c>
      <c r="R81" s="13"/>
      <c r="S81" s="13">
        <f t="shared" si="6"/>
        <v>20763021</v>
      </c>
      <c r="T81" s="4"/>
      <c r="U81" s="8">
        <f t="shared" si="7"/>
        <v>-1.3402223635180151E-5</v>
      </c>
    </row>
    <row r="82" spans="1:21">
      <c r="A82" s="1" t="s">
        <v>47</v>
      </c>
      <c r="C82" s="13">
        <v>0</v>
      </c>
      <c r="D82" s="13"/>
      <c r="E82" s="13">
        <v>39802190902</v>
      </c>
      <c r="F82" s="13"/>
      <c r="G82" s="13">
        <v>0</v>
      </c>
      <c r="H82" s="13"/>
      <c r="I82" s="13">
        <f t="shared" si="4"/>
        <v>39802190902</v>
      </c>
      <c r="J82" s="4"/>
      <c r="K82" s="8">
        <f t="shared" si="5"/>
        <v>1.180569102449989E-2</v>
      </c>
      <c r="L82" s="4"/>
      <c r="M82" s="13">
        <v>15795042000</v>
      </c>
      <c r="N82" s="13"/>
      <c r="O82" s="13">
        <v>-65159405245</v>
      </c>
      <c r="P82" s="13"/>
      <c r="Q82" s="13">
        <v>-1783325626</v>
      </c>
      <c r="R82" s="13"/>
      <c r="S82" s="13">
        <f t="shared" si="6"/>
        <v>-51147688871</v>
      </c>
      <c r="T82" s="4"/>
      <c r="U82" s="8">
        <f t="shared" si="7"/>
        <v>3.301507832948572E-2</v>
      </c>
    </row>
    <row r="83" spans="1:21">
      <c r="A83" s="1" t="s">
        <v>215</v>
      </c>
      <c r="C83" s="13">
        <v>0</v>
      </c>
      <c r="D83" s="13"/>
      <c r="E83" s="13">
        <v>0</v>
      </c>
      <c r="F83" s="13"/>
      <c r="G83" s="13">
        <v>0</v>
      </c>
      <c r="H83" s="13"/>
      <c r="I83" s="13">
        <f t="shared" si="4"/>
        <v>0</v>
      </c>
      <c r="J83" s="4"/>
      <c r="K83" s="8">
        <f t="shared" si="5"/>
        <v>0</v>
      </c>
      <c r="L83" s="4"/>
      <c r="M83" s="13">
        <v>336795000</v>
      </c>
      <c r="N83" s="13"/>
      <c r="O83" s="13">
        <v>0</v>
      </c>
      <c r="P83" s="13"/>
      <c r="Q83" s="13">
        <v>183885134</v>
      </c>
      <c r="R83" s="13"/>
      <c r="S83" s="13">
        <f t="shared" si="6"/>
        <v>520680134</v>
      </c>
      <c r="T83" s="4"/>
      <c r="U83" s="8">
        <f t="shared" si="7"/>
        <v>-3.3609134230821075E-4</v>
      </c>
    </row>
    <row r="84" spans="1:21">
      <c r="A84" s="1" t="s">
        <v>33</v>
      </c>
      <c r="C84" s="13">
        <v>0</v>
      </c>
      <c r="D84" s="13"/>
      <c r="E84" s="13">
        <v>13237270304</v>
      </c>
      <c r="F84" s="13"/>
      <c r="G84" s="13">
        <v>0</v>
      </c>
      <c r="H84" s="13"/>
      <c r="I84" s="13">
        <f t="shared" si="4"/>
        <v>13237270304</v>
      </c>
      <c r="J84" s="4"/>
      <c r="K84" s="8">
        <f t="shared" si="5"/>
        <v>3.9262944997572767E-3</v>
      </c>
      <c r="L84" s="4"/>
      <c r="M84" s="13">
        <v>8797690000</v>
      </c>
      <c r="N84" s="13"/>
      <c r="O84" s="13">
        <v>-43607464121</v>
      </c>
      <c r="P84" s="13"/>
      <c r="Q84" s="13">
        <v>-4562028542</v>
      </c>
      <c r="R84" s="13"/>
      <c r="S84" s="13">
        <f t="shared" si="6"/>
        <v>-39371802663</v>
      </c>
      <c r="T84" s="4"/>
      <c r="U84" s="8">
        <f t="shared" si="7"/>
        <v>2.541391757055524E-2</v>
      </c>
    </row>
    <row r="85" spans="1:21">
      <c r="A85" s="1" t="s">
        <v>256</v>
      </c>
      <c r="C85" s="13">
        <v>0</v>
      </c>
      <c r="D85" s="13"/>
      <c r="E85" s="13">
        <v>0</v>
      </c>
      <c r="F85" s="13"/>
      <c r="G85" s="13">
        <v>0</v>
      </c>
      <c r="H85" s="13"/>
      <c r="I85" s="13">
        <f t="shared" si="4"/>
        <v>0</v>
      </c>
      <c r="J85" s="4"/>
      <c r="K85" s="8">
        <f t="shared" si="5"/>
        <v>0</v>
      </c>
      <c r="L85" s="4"/>
      <c r="M85" s="13">
        <v>0</v>
      </c>
      <c r="N85" s="13"/>
      <c r="O85" s="13">
        <v>0</v>
      </c>
      <c r="P85" s="13"/>
      <c r="Q85" s="13">
        <v>309117836</v>
      </c>
      <c r="R85" s="13"/>
      <c r="S85" s="13">
        <f t="shared" si="6"/>
        <v>309117836</v>
      </c>
      <c r="T85" s="4"/>
      <c r="U85" s="8">
        <f t="shared" si="7"/>
        <v>-1.9953100118209877E-4</v>
      </c>
    </row>
    <row r="86" spans="1:21">
      <c r="A86" s="1" t="s">
        <v>226</v>
      </c>
      <c r="C86" s="13">
        <v>0</v>
      </c>
      <c r="D86" s="13"/>
      <c r="E86" s="13">
        <v>0</v>
      </c>
      <c r="F86" s="13"/>
      <c r="G86" s="13">
        <v>0</v>
      </c>
      <c r="H86" s="13"/>
      <c r="I86" s="13">
        <f t="shared" si="4"/>
        <v>0</v>
      </c>
      <c r="J86" s="4"/>
      <c r="K86" s="8">
        <f t="shared" si="5"/>
        <v>0</v>
      </c>
      <c r="L86" s="4"/>
      <c r="M86" s="13">
        <v>89626905</v>
      </c>
      <c r="N86" s="13"/>
      <c r="O86" s="13">
        <v>0</v>
      </c>
      <c r="P86" s="13"/>
      <c r="Q86" s="13">
        <v>-1597085688</v>
      </c>
      <c r="R86" s="13"/>
      <c r="S86" s="13">
        <f t="shared" si="6"/>
        <v>-1507458783</v>
      </c>
      <c r="T86" s="4"/>
      <c r="U86" s="8">
        <f t="shared" si="7"/>
        <v>9.7304239737476094E-4</v>
      </c>
    </row>
    <row r="87" spans="1:21">
      <c r="A87" s="1" t="s">
        <v>257</v>
      </c>
      <c r="C87" s="13">
        <v>0</v>
      </c>
      <c r="D87" s="13"/>
      <c r="E87" s="13">
        <v>0</v>
      </c>
      <c r="F87" s="13"/>
      <c r="G87" s="13">
        <v>0</v>
      </c>
      <c r="H87" s="13"/>
      <c r="I87" s="13">
        <f t="shared" si="4"/>
        <v>0</v>
      </c>
      <c r="J87" s="4"/>
      <c r="K87" s="8">
        <f t="shared" si="5"/>
        <v>0</v>
      </c>
      <c r="L87" s="4"/>
      <c r="M87" s="13">
        <v>0</v>
      </c>
      <c r="N87" s="13"/>
      <c r="O87" s="13">
        <v>0</v>
      </c>
      <c r="P87" s="13"/>
      <c r="Q87" s="13">
        <v>-2681716475</v>
      </c>
      <c r="R87" s="13"/>
      <c r="S87" s="13">
        <f t="shared" si="6"/>
        <v>-2681716475</v>
      </c>
      <c r="T87" s="4"/>
      <c r="U87" s="8">
        <f t="shared" si="7"/>
        <v>1.7310084078852013E-3</v>
      </c>
    </row>
    <row r="88" spans="1:21">
      <c r="A88" s="1" t="s">
        <v>89</v>
      </c>
      <c r="C88" s="13">
        <v>0</v>
      </c>
      <c r="D88" s="13"/>
      <c r="E88" s="13">
        <v>66103034724</v>
      </c>
      <c r="F88" s="13"/>
      <c r="G88" s="13">
        <v>0</v>
      </c>
      <c r="H88" s="13"/>
      <c r="I88" s="13">
        <f t="shared" si="4"/>
        <v>66103034724</v>
      </c>
      <c r="J88" s="4"/>
      <c r="K88" s="8">
        <f t="shared" si="5"/>
        <v>1.9606759980996872E-2</v>
      </c>
      <c r="L88" s="4"/>
      <c r="M88" s="13">
        <v>73148572200</v>
      </c>
      <c r="N88" s="13"/>
      <c r="O88" s="13">
        <v>206241468336</v>
      </c>
      <c r="P88" s="13"/>
      <c r="Q88" s="13">
        <v>0</v>
      </c>
      <c r="R88" s="13"/>
      <c r="S88" s="13">
        <f t="shared" si="6"/>
        <v>279390040536</v>
      </c>
      <c r="T88" s="4"/>
      <c r="U88" s="8">
        <f t="shared" si="7"/>
        <v>-0.18034214793239961</v>
      </c>
    </row>
    <row r="89" spans="1:21">
      <c r="A89" s="1" t="s">
        <v>105</v>
      </c>
      <c r="C89" s="13">
        <v>0</v>
      </c>
      <c r="D89" s="13"/>
      <c r="E89" s="13">
        <v>-1351323994</v>
      </c>
      <c r="F89" s="13"/>
      <c r="G89" s="13">
        <v>0</v>
      </c>
      <c r="H89" s="13"/>
      <c r="I89" s="13">
        <f t="shared" si="4"/>
        <v>-1351323994</v>
      </c>
      <c r="J89" s="4"/>
      <c r="K89" s="8">
        <f t="shared" si="5"/>
        <v>-4.0081495982060406E-4</v>
      </c>
      <c r="L89" s="4"/>
      <c r="M89" s="13">
        <v>906275000</v>
      </c>
      <c r="N89" s="13"/>
      <c r="O89" s="13">
        <v>-1945906552</v>
      </c>
      <c r="P89" s="13"/>
      <c r="Q89" s="13">
        <v>0</v>
      </c>
      <c r="R89" s="13"/>
      <c r="S89" s="13">
        <f t="shared" si="6"/>
        <v>-1039631552</v>
      </c>
      <c r="T89" s="4"/>
      <c r="U89" s="8">
        <f t="shared" si="7"/>
        <v>6.7106682395078358E-4</v>
      </c>
    </row>
    <row r="90" spans="1:21">
      <c r="A90" s="1" t="s">
        <v>20</v>
      </c>
      <c r="C90" s="13">
        <v>0</v>
      </c>
      <c r="D90" s="13"/>
      <c r="E90" s="13">
        <v>5417129879</v>
      </c>
      <c r="F90" s="13"/>
      <c r="G90" s="13">
        <v>0</v>
      </c>
      <c r="H90" s="13"/>
      <c r="I90" s="13">
        <f t="shared" si="4"/>
        <v>5417129879</v>
      </c>
      <c r="J90" s="4"/>
      <c r="K90" s="8">
        <f t="shared" si="5"/>
        <v>1.6067698823043165E-3</v>
      </c>
      <c r="L90" s="4"/>
      <c r="M90" s="13">
        <v>3585233375</v>
      </c>
      <c r="N90" s="13"/>
      <c r="O90" s="13">
        <v>29558142711</v>
      </c>
      <c r="P90" s="13"/>
      <c r="Q90" s="13">
        <v>0</v>
      </c>
      <c r="R90" s="13"/>
      <c r="S90" s="13">
        <f t="shared" si="6"/>
        <v>33143376086</v>
      </c>
      <c r="T90" s="4"/>
      <c r="U90" s="8">
        <f t="shared" si="7"/>
        <v>-2.1393560134117948E-2</v>
      </c>
    </row>
    <row r="91" spans="1:21">
      <c r="A91" s="1" t="s">
        <v>37</v>
      </c>
      <c r="C91" s="13">
        <v>0</v>
      </c>
      <c r="D91" s="13"/>
      <c r="E91" s="13">
        <v>52490057446</v>
      </c>
      <c r="F91" s="13"/>
      <c r="G91" s="13">
        <v>0</v>
      </c>
      <c r="H91" s="13"/>
      <c r="I91" s="13">
        <f t="shared" si="4"/>
        <v>52490057446</v>
      </c>
      <c r="J91" s="4"/>
      <c r="K91" s="8">
        <f t="shared" si="5"/>
        <v>1.5569027383228488E-2</v>
      </c>
      <c r="L91" s="4"/>
      <c r="M91" s="13">
        <v>142286881500</v>
      </c>
      <c r="N91" s="13"/>
      <c r="O91" s="13">
        <v>-429978434647</v>
      </c>
      <c r="P91" s="13"/>
      <c r="Q91" s="13">
        <v>0</v>
      </c>
      <c r="R91" s="13"/>
      <c r="S91" s="13">
        <f t="shared" si="6"/>
        <v>-287691553147</v>
      </c>
      <c r="T91" s="4"/>
      <c r="U91" s="8">
        <f t="shared" si="7"/>
        <v>0.18570065180921455</v>
      </c>
    </row>
    <row r="92" spans="1:21">
      <c r="A92" s="1" t="s">
        <v>87</v>
      </c>
      <c r="C92" s="13">
        <v>0</v>
      </c>
      <c r="D92" s="13"/>
      <c r="E92" s="13">
        <v>21553561473</v>
      </c>
      <c r="F92" s="13"/>
      <c r="G92" s="13">
        <v>0</v>
      </c>
      <c r="H92" s="13"/>
      <c r="I92" s="13">
        <f t="shared" si="4"/>
        <v>21553561473</v>
      </c>
      <c r="J92" s="4"/>
      <c r="K92" s="8">
        <f t="shared" si="5"/>
        <v>6.3929819304247588E-3</v>
      </c>
      <c r="L92" s="4"/>
      <c r="M92" s="13">
        <v>2261902544</v>
      </c>
      <c r="N92" s="13"/>
      <c r="O92" s="13">
        <v>-14658230693</v>
      </c>
      <c r="P92" s="13"/>
      <c r="Q92" s="13">
        <v>0</v>
      </c>
      <c r="R92" s="13"/>
      <c r="S92" s="13">
        <f t="shared" si="6"/>
        <v>-12396328149</v>
      </c>
      <c r="T92" s="4"/>
      <c r="U92" s="8">
        <f t="shared" si="7"/>
        <v>8.001646875374099E-3</v>
      </c>
    </row>
    <row r="93" spans="1:21">
      <c r="A93" s="1" t="s">
        <v>73</v>
      </c>
      <c r="C93" s="13">
        <v>0</v>
      </c>
      <c r="D93" s="13"/>
      <c r="E93" s="13">
        <v>11812733333</v>
      </c>
      <c r="F93" s="13"/>
      <c r="G93" s="13">
        <v>0</v>
      </c>
      <c r="H93" s="13"/>
      <c r="I93" s="13">
        <f t="shared" si="4"/>
        <v>11812733333</v>
      </c>
      <c r="J93" s="4"/>
      <c r="K93" s="8">
        <f t="shared" si="5"/>
        <v>3.5037639065542306E-3</v>
      </c>
      <c r="L93" s="4"/>
      <c r="M93" s="13">
        <v>27728026200</v>
      </c>
      <c r="N93" s="13"/>
      <c r="O93" s="13">
        <v>4659467037</v>
      </c>
      <c r="P93" s="13"/>
      <c r="Q93" s="13">
        <v>0</v>
      </c>
      <c r="R93" s="13"/>
      <c r="S93" s="13">
        <f t="shared" si="6"/>
        <v>32387493237</v>
      </c>
      <c r="T93" s="4"/>
      <c r="U93" s="8">
        <f t="shared" si="7"/>
        <v>-2.0905648910395008E-2</v>
      </c>
    </row>
    <row r="94" spans="1:21">
      <c r="A94" s="1" t="s">
        <v>23</v>
      </c>
      <c r="C94" s="13">
        <v>0</v>
      </c>
      <c r="D94" s="13"/>
      <c r="E94" s="13">
        <v>84021720479</v>
      </c>
      <c r="F94" s="13"/>
      <c r="G94" s="13">
        <v>0</v>
      </c>
      <c r="H94" s="13"/>
      <c r="I94" s="13">
        <f t="shared" si="4"/>
        <v>84021720479</v>
      </c>
      <c r="J94" s="4"/>
      <c r="K94" s="8">
        <f t="shared" si="5"/>
        <v>2.4921604787140641E-2</v>
      </c>
      <c r="L94" s="4"/>
      <c r="M94" s="13">
        <v>140874403500</v>
      </c>
      <c r="N94" s="13"/>
      <c r="O94" s="13">
        <v>-89009706955</v>
      </c>
      <c r="P94" s="13"/>
      <c r="Q94" s="13">
        <v>0</v>
      </c>
      <c r="R94" s="13"/>
      <c r="S94" s="13">
        <f t="shared" si="6"/>
        <v>51864696545</v>
      </c>
      <c r="T94" s="4"/>
      <c r="U94" s="8">
        <f t="shared" si="7"/>
        <v>-3.3477896201465351E-2</v>
      </c>
    </row>
    <row r="95" spans="1:21">
      <c r="A95" s="1" t="s">
        <v>90</v>
      </c>
      <c r="C95" s="13">
        <v>0</v>
      </c>
      <c r="D95" s="13"/>
      <c r="E95" s="13">
        <v>473412326837</v>
      </c>
      <c r="F95" s="13"/>
      <c r="G95" s="13">
        <v>0</v>
      </c>
      <c r="H95" s="13"/>
      <c r="I95" s="13">
        <f t="shared" si="4"/>
        <v>473412326837</v>
      </c>
      <c r="J95" s="4"/>
      <c r="K95" s="8">
        <f t="shared" si="5"/>
        <v>0.14041839233393413</v>
      </c>
      <c r="L95" s="4"/>
      <c r="M95" s="13">
        <v>228964418500</v>
      </c>
      <c r="N95" s="13"/>
      <c r="O95" s="13">
        <v>27236013554</v>
      </c>
      <c r="P95" s="13"/>
      <c r="Q95" s="13">
        <v>0</v>
      </c>
      <c r="R95" s="13"/>
      <c r="S95" s="13">
        <f t="shared" si="6"/>
        <v>256200432054</v>
      </c>
      <c r="T95" s="4"/>
      <c r="U95" s="8">
        <f t="shared" si="7"/>
        <v>-0.16537359788912631</v>
      </c>
    </row>
    <row r="96" spans="1:21">
      <c r="A96" s="1" t="s">
        <v>36</v>
      </c>
      <c r="C96" s="13">
        <v>0</v>
      </c>
      <c r="D96" s="13"/>
      <c r="E96" s="13">
        <v>2338066436</v>
      </c>
      <c r="F96" s="13"/>
      <c r="G96" s="13">
        <v>0</v>
      </c>
      <c r="H96" s="13"/>
      <c r="I96" s="13">
        <f t="shared" si="4"/>
        <v>2338066436</v>
      </c>
      <c r="J96" s="4"/>
      <c r="K96" s="8">
        <f t="shared" si="5"/>
        <v>6.9349172275797171E-4</v>
      </c>
      <c r="L96" s="4"/>
      <c r="M96" s="13">
        <v>24696642600</v>
      </c>
      <c r="N96" s="13"/>
      <c r="O96" s="13">
        <v>-62232521875</v>
      </c>
      <c r="P96" s="13"/>
      <c r="Q96" s="13">
        <v>0</v>
      </c>
      <c r="R96" s="13"/>
      <c r="S96" s="13">
        <f t="shared" si="6"/>
        <v>-37535879275</v>
      </c>
      <c r="T96" s="4"/>
      <c r="U96" s="8">
        <f t="shared" si="7"/>
        <v>2.4228856118128174E-2</v>
      </c>
    </row>
    <row r="97" spans="1:21">
      <c r="A97" s="1" t="s">
        <v>34</v>
      </c>
      <c r="C97" s="13">
        <v>0</v>
      </c>
      <c r="D97" s="13"/>
      <c r="E97" s="13">
        <v>6595712110</v>
      </c>
      <c r="F97" s="13"/>
      <c r="G97" s="13">
        <v>0</v>
      </c>
      <c r="H97" s="13"/>
      <c r="I97" s="13">
        <f t="shared" si="4"/>
        <v>6595712110</v>
      </c>
      <c r="J97" s="4"/>
      <c r="K97" s="8">
        <f t="shared" si="5"/>
        <v>1.9563480675959355E-3</v>
      </c>
      <c r="L97" s="4"/>
      <c r="M97" s="13">
        <v>37157072400</v>
      </c>
      <c r="N97" s="13"/>
      <c r="O97" s="13">
        <v>-116537771675</v>
      </c>
      <c r="P97" s="13"/>
      <c r="Q97" s="13">
        <v>0</v>
      </c>
      <c r="R97" s="13"/>
      <c r="S97" s="13">
        <f t="shared" si="6"/>
        <v>-79380699275</v>
      </c>
      <c r="T97" s="4"/>
      <c r="U97" s="8">
        <f t="shared" si="7"/>
        <v>5.1239069882968037E-2</v>
      </c>
    </row>
    <row r="98" spans="1:21">
      <c r="A98" s="1" t="s">
        <v>82</v>
      </c>
      <c r="C98" s="13">
        <v>0</v>
      </c>
      <c r="D98" s="13"/>
      <c r="E98" s="13">
        <v>32242778291</v>
      </c>
      <c r="F98" s="13"/>
      <c r="G98" s="13">
        <v>0</v>
      </c>
      <c r="H98" s="13"/>
      <c r="I98" s="13">
        <f t="shared" si="4"/>
        <v>32242778291</v>
      </c>
      <c r="J98" s="4"/>
      <c r="K98" s="8">
        <f t="shared" si="5"/>
        <v>9.5635006427716926E-3</v>
      </c>
      <c r="L98" s="4"/>
      <c r="M98" s="13">
        <v>7567906489</v>
      </c>
      <c r="N98" s="13"/>
      <c r="O98" s="13">
        <v>-22817547174</v>
      </c>
      <c r="P98" s="13"/>
      <c r="Q98" s="13">
        <v>0</v>
      </c>
      <c r="R98" s="13"/>
      <c r="S98" s="13">
        <f t="shared" si="6"/>
        <v>-15249640685</v>
      </c>
      <c r="T98" s="4"/>
      <c r="U98" s="8">
        <f t="shared" si="7"/>
        <v>9.8434180082229757E-3</v>
      </c>
    </row>
    <row r="99" spans="1:21">
      <c r="A99" s="1" t="s">
        <v>28</v>
      </c>
      <c r="C99" s="13">
        <v>0</v>
      </c>
      <c r="D99" s="13"/>
      <c r="E99" s="13">
        <v>1340218966</v>
      </c>
      <c r="F99" s="13"/>
      <c r="G99" s="13">
        <v>0</v>
      </c>
      <c r="H99" s="13"/>
      <c r="I99" s="13">
        <f t="shared" si="4"/>
        <v>1340218966</v>
      </c>
      <c r="J99" s="4"/>
      <c r="K99" s="8">
        <f t="shared" si="5"/>
        <v>3.9752110773820949E-4</v>
      </c>
      <c r="L99" s="4"/>
      <c r="M99" s="13">
        <v>14021706400</v>
      </c>
      <c r="N99" s="13"/>
      <c r="O99" s="13">
        <v>-34466258963</v>
      </c>
      <c r="P99" s="13"/>
      <c r="Q99" s="13">
        <v>0</v>
      </c>
      <c r="R99" s="13"/>
      <c r="S99" s="13">
        <f t="shared" si="6"/>
        <v>-20444552563</v>
      </c>
      <c r="T99" s="4"/>
      <c r="U99" s="8">
        <f t="shared" si="7"/>
        <v>1.3196656959048567E-2</v>
      </c>
    </row>
    <row r="100" spans="1:21">
      <c r="A100" s="1" t="s">
        <v>83</v>
      </c>
      <c r="C100" s="13">
        <v>0</v>
      </c>
      <c r="D100" s="13"/>
      <c r="E100" s="13">
        <v>1913680099</v>
      </c>
      <c r="F100" s="13"/>
      <c r="G100" s="13">
        <v>0</v>
      </c>
      <c r="H100" s="13"/>
      <c r="I100" s="13">
        <f t="shared" si="4"/>
        <v>1913680099</v>
      </c>
      <c r="J100" s="4"/>
      <c r="K100" s="8">
        <f t="shared" si="5"/>
        <v>5.6761488391818976E-4</v>
      </c>
      <c r="L100" s="4"/>
      <c r="M100" s="13">
        <v>9622679700</v>
      </c>
      <c r="N100" s="13"/>
      <c r="O100" s="13">
        <v>-36367373986</v>
      </c>
      <c r="P100" s="13"/>
      <c r="Q100" s="13">
        <v>0</v>
      </c>
      <c r="R100" s="13"/>
      <c r="S100" s="13">
        <f t="shared" si="6"/>
        <v>-26744694286</v>
      </c>
      <c r="T100" s="4"/>
      <c r="U100" s="8">
        <f t="shared" si="7"/>
        <v>1.726330546385792E-2</v>
      </c>
    </row>
    <row r="101" spans="1:21">
      <c r="A101" s="1" t="s">
        <v>24</v>
      </c>
      <c r="C101" s="13">
        <v>0</v>
      </c>
      <c r="D101" s="13"/>
      <c r="E101" s="13">
        <v>10747668600</v>
      </c>
      <c r="F101" s="13"/>
      <c r="G101" s="13">
        <v>0</v>
      </c>
      <c r="H101" s="13"/>
      <c r="I101" s="13">
        <f t="shared" si="4"/>
        <v>10747668600</v>
      </c>
      <c r="J101" s="4"/>
      <c r="K101" s="8">
        <f t="shared" si="5"/>
        <v>3.1878560413352418E-3</v>
      </c>
      <c r="L101" s="4"/>
      <c r="M101" s="13">
        <v>40800000000</v>
      </c>
      <c r="N101" s="13"/>
      <c r="O101" s="13">
        <v>-70164025200</v>
      </c>
      <c r="P101" s="13"/>
      <c r="Q101" s="13">
        <v>0</v>
      </c>
      <c r="R101" s="13"/>
      <c r="S101" s="13">
        <f t="shared" si="6"/>
        <v>-29364025200</v>
      </c>
      <c r="T101" s="4"/>
      <c r="U101" s="8">
        <f t="shared" si="7"/>
        <v>1.8954044912802698E-2</v>
      </c>
    </row>
    <row r="102" spans="1:21">
      <c r="A102" s="1" t="s">
        <v>79</v>
      </c>
      <c r="C102" s="13">
        <v>0</v>
      </c>
      <c r="D102" s="13"/>
      <c r="E102" s="13">
        <v>15956183339</v>
      </c>
      <c r="F102" s="13"/>
      <c r="G102" s="13">
        <v>0</v>
      </c>
      <c r="H102" s="13"/>
      <c r="I102" s="13">
        <f t="shared" si="4"/>
        <v>15956183339</v>
      </c>
      <c r="J102" s="4"/>
      <c r="K102" s="8">
        <f t="shared" si="5"/>
        <v>4.7327487799432039E-3</v>
      </c>
      <c r="L102" s="4"/>
      <c r="M102" s="13">
        <v>121075611360</v>
      </c>
      <c r="N102" s="13"/>
      <c r="O102" s="13">
        <v>4558909526</v>
      </c>
      <c r="P102" s="13"/>
      <c r="Q102" s="13">
        <v>0</v>
      </c>
      <c r="R102" s="13"/>
      <c r="S102" s="13">
        <f t="shared" si="6"/>
        <v>125634520886</v>
      </c>
      <c r="T102" s="4"/>
      <c r="U102" s="8">
        <f t="shared" si="7"/>
        <v>-8.1095229119735684E-2</v>
      </c>
    </row>
    <row r="103" spans="1:21">
      <c r="A103" s="1" t="s">
        <v>86</v>
      </c>
      <c r="C103" s="13">
        <v>0</v>
      </c>
      <c r="D103" s="13"/>
      <c r="E103" s="13">
        <v>-96835598</v>
      </c>
      <c r="F103" s="13"/>
      <c r="G103" s="13">
        <v>0</v>
      </c>
      <c r="H103" s="13"/>
      <c r="I103" s="13">
        <f t="shared" si="4"/>
        <v>-96835598</v>
      </c>
      <c r="J103" s="4"/>
      <c r="K103" s="8">
        <f t="shared" si="5"/>
        <v>-2.8722317145190992E-5</v>
      </c>
      <c r="L103" s="4"/>
      <c r="M103" s="13">
        <v>2059259959</v>
      </c>
      <c r="N103" s="13"/>
      <c r="O103" s="13">
        <v>-4080928832</v>
      </c>
      <c r="P103" s="13"/>
      <c r="Q103" s="13">
        <v>0</v>
      </c>
      <c r="R103" s="13"/>
      <c r="S103" s="13">
        <f t="shared" si="6"/>
        <v>-2021668873</v>
      </c>
      <c r="T103" s="4"/>
      <c r="U103" s="8">
        <f t="shared" si="7"/>
        <v>1.3049574217657738E-3</v>
      </c>
    </row>
    <row r="104" spans="1:21">
      <c r="A104" s="1" t="s">
        <v>26</v>
      </c>
      <c r="C104" s="13">
        <v>0</v>
      </c>
      <c r="D104" s="13"/>
      <c r="E104" s="13">
        <v>9817068229</v>
      </c>
      <c r="F104" s="13"/>
      <c r="G104" s="13">
        <v>0</v>
      </c>
      <c r="H104" s="13"/>
      <c r="I104" s="13">
        <f t="shared" si="4"/>
        <v>9817068229</v>
      </c>
      <c r="J104" s="4"/>
      <c r="K104" s="8">
        <f t="shared" si="5"/>
        <v>2.9118315261430663E-3</v>
      </c>
      <c r="L104" s="4"/>
      <c r="M104" s="13">
        <v>15123576600</v>
      </c>
      <c r="N104" s="13"/>
      <c r="O104" s="13">
        <v>-32822473477</v>
      </c>
      <c r="P104" s="13"/>
      <c r="Q104" s="13">
        <v>0</v>
      </c>
      <c r="R104" s="13"/>
      <c r="S104" s="13">
        <f t="shared" si="6"/>
        <v>-17698896877</v>
      </c>
      <c r="T104" s="4"/>
      <c r="U104" s="8">
        <f t="shared" si="7"/>
        <v>1.1424376734076681E-2</v>
      </c>
    </row>
    <row r="105" spans="1:21">
      <c r="A105" s="1" t="s">
        <v>96</v>
      </c>
      <c r="C105" s="13">
        <v>0</v>
      </c>
      <c r="D105" s="13"/>
      <c r="E105" s="13">
        <v>3762697907</v>
      </c>
      <c r="F105" s="13"/>
      <c r="G105" s="13">
        <v>0</v>
      </c>
      <c r="H105" s="13"/>
      <c r="I105" s="13">
        <f t="shared" si="4"/>
        <v>3762697907</v>
      </c>
      <c r="J105" s="4"/>
      <c r="K105" s="8">
        <f t="shared" si="5"/>
        <v>1.1160503455186011E-3</v>
      </c>
      <c r="L105" s="4"/>
      <c r="M105" s="13">
        <v>1317425250</v>
      </c>
      <c r="N105" s="13"/>
      <c r="O105" s="13">
        <v>-10263334450</v>
      </c>
      <c r="P105" s="13"/>
      <c r="Q105" s="13">
        <v>0</v>
      </c>
      <c r="R105" s="13"/>
      <c r="S105" s="13">
        <f t="shared" si="6"/>
        <v>-8945909200</v>
      </c>
      <c r="T105" s="4"/>
      <c r="U105" s="8">
        <f t="shared" si="7"/>
        <v>5.7744523650202712E-3</v>
      </c>
    </row>
    <row r="106" spans="1:21">
      <c r="A106" s="1" t="s">
        <v>35</v>
      </c>
      <c r="C106" s="13">
        <v>0</v>
      </c>
      <c r="D106" s="13"/>
      <c r="E106" s="13">
        <v>21787560875</v>
      </c>
      <c r="F106" s="13"/>
      <c r="G106" s="13">
        <v>0</v>
      </c>
      <c r="H106" s="13"/>
      <c r="I106" s="13">
        <f t="shared" si="4"/>
        <v>21787560875</v>
      </c>
      <c r="J106" s="4"/>
      <c r="K106" s="8">
        <f t="shared" si="5"/>
        <v>6.4623882765912693E-3</v>
      </c>
      <c r="L106" s="4"/>
      <c r="M106" s="13">
        <v>33424828800</v>
      </c>
      <c r="N106" s="13"/>
      <c r="O106" s="13">
        <v>30194733342</v>
      </c>
      <c r="P106" s="13"/>
      <c r="Q106" s="13">
        <v>0</v>
      </c>
      <c r="R106" s="13"/>
      <c r="S106" s="13">
        <f t="shared" si="6"/>
        <v>63619562142</v>
      </c>
      <c r="T106" s="4"/>
      <c r="U106" s="8">
        <f t="shared" si="7"/>
        <v>-4.1065488466217159E-2</v>
      </c>
    </row>
    <row r="107" spans="1:21">
      <c r="A107" s="1" t="s">
        <v>32</v>
      </c>
      <c r="C107" s="13">
        <v>0</v>
      </c>
      <c r="D107" s="13"/>
      <c r="E107" s="13">
        <v>47411715194</v>
      </c>
      <c r="F107" s="13"/>
      <c r="G107" s="13">
        <v>0</v>
      </c>
      <c r="H107" s="13"/>
      <c r="I107" s="13">
        <f t="shared" si="4"/>
        <v>47411715194</v>
      </c>
      <c r="J107" s="4"/>
      <c r="K107" s="8">
        <f t="shared" si="5"/>
        <v>1.4062744985573781E-2</v>
      </c>
      <c r="L107" s="4"/>
      <c r="M107" s="13">
        <v>29385855200</v>
      </c>
      <c r="N107" s="13"/>
      <c r="O107" s="13">
        <v>-8089202592</v>
      </c>
      <c r="P107" s="13"/>
      <c r="Q107" s="13">
        <v>0</v>
      </c>
      <c r="R107" s="13"/>
      <c r="S107" s="13">
        <f t="shared" si="6"/>
        <v>21296652608</v>
      </c>
      <c r="T107" s="4"/>
      <c r="U107" s="8">
        <f t="shared" si="7"/>
        <v>-1.3746674962817724E-2</v>
      </c>
    </row>
    <row r="108" spans="1:21">
      <c r="A108" s="1" t="s">
        <v>52</v>
      </c>
      <c r="C108" s="13">
        <v>0</v>
      </c>
      <c r="D108" s="13"/>
      <c r="E108" s="13">
        <v>3106884348</v>
      </c>
      <c r="F108" s="13"/>
      <c r="G108" s="13">
        <v>0</v>
      </c>
      <c r="H108" s="13"/>
      <c r="I108" s="13">
        <f t="shared" si="4"/>
        <v>3106884348</v>
      </c>
      <c r="J108" s="4"/>
      <c r="K108" s="8">
        <f t="shared" si="5"/>
        <v>9.2153009244271857E-4</v>
      </c>
      <c r="L108" s="4"/>
      <c r="M108" s="13">
        <v>19534256000</v>
      </c>
      <c r="N108" s="13"/>
      <c r="O108" s="13">
        <v>-79613911424</v>
      </c>
      <c r="P108" s="13"/>
      <c r="Q108" s="13">
        <v>0</v>
      </c>
      <c r="R108" s="13"/>
      <c r="S108" s="13">
        <f t="shared" si="6"/>
        <v>-60079655424</v>
      </c>
      <c r="T108" s="4"/>
      <c r="U108" s="8">
        <f t="shared" si="7"/>
        <v>3.8780530921632847E-2</v>
      </c>
    </row>
    <row r="109" spans="1:21">
      <c r="A109" s="1" t="s">
        <v>76</v>
      </c>
      <c r="C109" s="13">
        <v>0</v>
      </c>
      <c r="D109" s="13"/>
      <c r="E109" s="13">
        <v>34314706538</v>
      </c>
      <c r="F109" s="13"/>
      <c r="G109" s="13">
        <v>0</v>
      </c>
      <c r="H109" s="13"/>
      <c r="I109" s="13">
        <f t="shared" si="4"/>
        <v>34314706538</v>
      </c>
      <c r="J109" s="4"/>
      <c r="K109" s="8">
        <f t="shared" si="5"/>
        <v>1.0178053363481009E-2</v>
      </c>
      <c r="L109" s="4"/>
      <c r="M109" s="13">
        <v>0</v>
      </c>
      <c r="N109" s="13"/>
      <c r="O109" s="13">
        <v>31980372760</v>
      </c>
      <c r="P109" s="13"/>
      <c r="Q109" s="13">
        <v>0</v>
      </c>
      <c r="R109" s="13"/>
      <c r="S109" s="13">
        <f t="shared" si="6"/>
        <v>31980372760</v>
      </c>
      <c r="T109" s="4"/>
      <c r="U109" s="8">
        <f t="shared" si="7"/>
        <v>-2.0642858650768762E-2</v>
      </c>
    </row>
    <row r="110" spans="1:21">
      <c r="A110" s="1" t="s">
        <v>107</v>
      </c>
      <c r="C110" s="13">
        <v>0</v>
      </c>
      <c r="D110" s="13"/>
      <c r="E110" s="13">
        <v>4457130708</v>
      </c>
      <c r="F110" s="13"/>
      <c r="G110" s="13">
        <v>0</v>
      </c>
      <c r="H110" s="13"/>
      <c r="I110" s="13">
        <f t="shared" si="4"/>
        <v>4457130708</v>
      </c>
      <c r="J110" s="4"/>
      <c r="K110" s="8">
        <f t="shared" si="5"/>
        <v>1.322025416239446E-3</v>
      </c>
      <c r="L110" s="4"/>
      <c r="M110" s="13">
        <v>0</v>
      </c>
      <c r="N110" s="13"/>
      <c r="O110" s="13">
        <v>5142829787</v>
      </c>
      <c r="P110" s="13"/>
      <c r="Q110" s="13">
        <v>0</v>
      </c>
      <c r="R110" s="13"/>
      <c r="S110" s="13">
        <f t="shared" si="6"/>
        <v>5142829787</v>
      </c>
      <c r="T110" s="4"/>
      <c r="U110" s="8">
        <f t="shared" si="7"/>
        <v>-3.3196207297117265E-3</v>
      </c>
    </row>
    <row r="111" spans="1:21">
      <c r="A111" s="1" t="s">
        <v>74</v>
      </c>
      <c r="C111" s="13">
        <v>0</v>
      </c>
      <c r="D111" s="13"/>
      <c r="E111" s="13">
        <v>20966701410</v>
      </c>
      <c r="F111" s="13"/>
      <c r="G111" s="13">
        <v>0</v>
      </c>
      <c r="H111" s="13"/>
      <c r="I111" s="13">
        <f t="shared" si="4"/>
        <v>20966701410</v>
      </c>
      <c r="J111" s="4"/>
      <c r="K111" s="8">
        <f t="shared" si="5"/>
        <v>6.2189139100121337E-3</v>
      </c>
      <c r="L111" s="4"/>
      <c r="M111" s="13">
        <v>0</v>
      </c>
      <c r="N111" s="13"/>
      <c r="O111" s="13">
        <v>26883684630</v>
      </c>
      <c r="P111" s="13"/>
      <c r="Q111" s="13">
        <v>0</v>
      </c>
      <c r="R111" s="13"/>
      <c r="S111" s="13">
        <f t="shared" si="6"/>
        <v>26883684630</v>
      </c>
      <c r="T111" s="4"/>
      <c r="U111" s="8">
        <f t="shared" si="7"/>
        <v>-1.7353021679692725E-2</v>
      </c>
    </row>
    <row r="112" spans="1:21">
      <c r="A112" s="1" t="s">
        <v>58</v>
      </c>
      <c r="C112" s="13">
        <v>0</v>
      </c>
      <c r="D112" s="13"/>
      <c r="E112" s="13">
        <v>12504273234</v>
      </c>
      <c r="F112" s="13"/>
      <c r="G112" s="13">
        <v>0</v>
      </c>
      <c r="H112" s="13"/>
      <c r="I112" s="13">
        <f t="shared" si="4"/>
        <v>12504273234</v>
      </c>
      <c r="J112" s="4"/>
      <c r="K112" s="8">
        <f t="shared" si="5"/>
        <v>3.7088809168821469E-3</v>
      </c>
      <c r="L112" s="4"/>
      <c r="M112" s="13">
        <v>0</v>
      </c>
      <c r="N112" s="13"/>
      <c r="O112" s="13">
        <v>4977723627</v>
      </c>
      <c r="P112" s="13"/>
      <c r="Q112" s="13">
        <v>0</v>
      </c>
      <c r="R112" s="13"/>
      <c r="S112" s="13">
        <f t="shared" si="6"/>
        <v>4977723627</v>
      </c>
      <c r="T112" s="4"/>
      <c r="U112" s="8">
        <f t="shared" si="7"/>
        <v>-3.2130471400656996E-3</v>
      </c>
    </row>
    <row r="113" spans="1:21">
      <c r="A113" s="1" t="s">
        <v>112</v>
      </c>
      <c r="C113" s="13">
        <v>0</v>
      </c>
      <c r="D113" s="13"/>
      <c r="E113" s="13">
        <v>2911739115</v>
      </c>
      <c r="F113" s="13"/>
      <c r="G113" s="13">
        <v>0</v>
      </c>
      <c r="H113" s="13"/>
      <c r="I113" s="13">
        <f t="shared" si="4"/>
        <v>2911739115</v>
      </c>
      <c r="J113" s="4"/>
      <c r="K113" s="8">
        <f t="shared" si="5"/>
        <v>8.6364824540132172E-4</v>
      </c>
      <c r="L113" s="4"/>
      <c r="M113" s="13">
        <v>0</v>
      </c>
      <c r="N113" s="13"/>
      <c r="O113" s="13">
        <v>2911739115</v>
      </c>
      <c r="P113" s="13"/>
      <c r="Q113" s="13">
        <v>0</v>
      </c>
      <c r="R113" s="13"/>
      <c r="S113" s="13">
        <f t="shared" si="6"/>
        <v>2911739115</v>
      </c>
      <c r="T113" s="4"/>
      <c r="U113" s="8">
        <f t="shared" si="7"/>
        <v>-1.879484627334892E-3</v>
      </c>
    </row>
    <row r="114" spans="1:21">
      <c r="A114" s="1" t="s">
        <v>109</v>
      </c>
      <c r="C114" s="13">
        <v>0</v>
      </c>
      <c r="D114" s="13"/>
      <c r="E114" s="13">
        <v>19394770035</v>
      </c>
      <c r="F114" s="13"/>
      <c r="G114" s="13">
        <v>0</v>
      </c>
      <c r="H114" s="13"/>
      <c r="I114" s="13">
        <f t="shared" si="4"/>
        <v>19394770035</v>
      </c>
      <c r="J114" s="4"/>
      <c r="K114" s="8">
        <f t="shared" si="5"/>
        <v>5.7526647989855646E-3</v>
      </c>
      <c r="L114" s="4"/>
      <c r="M114" s="13">
        <v>0</v>
      </c>
      <c r="N114" s="13"/>
      <c r="O114" s="13">
        <v>27123879691</v>
      </c>
      <c r="P114" s="13"/>
      <c r="Q114" s="13">
        <v>0</v>
      </c>
      <c r="R114" s="13"/>
      <c r="S114" s="13">
        <f t="shared" si="6"/>
        <v>27123879691</v>
      </c>
      <c r="T114" s="4"/>
      <c r="U114" s="8">
        <f t="shared" si="7"/>
        <v>-1.7508064046773495E-2</v>
      </c>
    </row>
    <row r="115" spans="1:21">
      <c r="A115" s="1" t="s">
        <v>60</v>
      </c>
      <c r="C115" s="13">
        <v>0</v>
      </c>
      <c r="D115" s="13"/>
      <c r="E115" s="13">
        <v>-112922012</v>
      </c>
      <c r="F115" s="13"/>
      <c r="G115" s="13">
        <v>0</v>
      </c>
      <c r="H115" s="13"/>
      <c r="I115" s="13">
        <f t="shared" si="4"/>
        <v>-112922012</v>
      </c>
      <c r="J115" s="4"/>
      <c r="K115" s="8">
        <f t="shared" si="5"/>
        <v>-3.3493693521023778E-5</v>
      </c>
      <c r="L115" s="4"/>
      <c r="M115" s="13">
        <v>0</v>
      </c>
      <c r="N115" s="13"/>
      <c r="O115" s="13">
        <v>5871944643</v>
      </c>
      <c r="P115" s="13"/>
      <c r="Q115" s="13">
        <v>0</v>
      </c>
      <c r="R115" s="13"/>
      <c r="S115" s="13">
        <f t="shared" si="6"/>
        <v>5871944643</v>
      </c>
      <c r="T115" s="4"/>
      <c r="U115" s="8">
        <f t="shared" si="7"/>
        <v>-3.7902536089947638E-3</v>
      </c>
    </row>
    <row r="116" spans="1:21">
      <c r="A116" s="1" t="s">
        <v>59</v>
      </c>
      <c r="C116" s="13">
        <v>0</v>
      </c>
      <c r="D116" s="13"/>
      <c r="E116" s="13">
        <v>12399171332</v>
      </c>
      <c r="F116" s="13"/>
      <c r="G116" s="13">
        <v>0</v>
      </c>
      <c r="H116" s="13"/>
      <c r="I116" s="13">
        <f t="shared" si="4"/>
        <v>12399171332</v>
      </c>
      <c r="J116" s="4"/>
      <c r="K116" s="8">
        <f t="shared" si="5"/>
        <v>3.6777067389542452E-3</v>
      </c>
      <c r="L116" s="4"/>
      <c r="M116" s="13">
        <v>0</v>
      </c>
      <c r="N116" s="13"/>
      <c r="O116" s="13">
        <v>5885541540</v>
      </c>
      <c r="P116" s="13"/>
      <c r="Q116" s="13">
        <v>0</v>
      </c>
      <c r="R116" s="13"/>
      <c r="S116" s="13">
        <f t="shared" si="6"/>
        <v>5885541540</v>
      </c>
      <c r="T116" s="4"/>
      <c r="U116" s="8">
        <f t="shared" si="7"/>
        <v>-3.7990302053454834E-3</v>
      </c>
    </row>
    <row r="117" spans="1:21">
      <c r="A117" s="1" t="s">
        <v>21</v>
      </c>
      <c r="C117" s="13">
        <v>0</v>
      </c>
      <c r="D117" s="13"/>
      <c r="E117" s="13">
        <v>-2454640950</v>
      </c>
      <c r="F117" s="13"/>
      <c r="G117" s="13">
        <v>0</v>
      </c>
      <c r="H117" s="13"/>
      <c r="I117" s="13">
        <f t="shared" si="4"/>
        <v>-2454640950</v>
      </c>
      <c r="J117" s="4"/>
      <c r="K117" s="8">
        <f t="shared" si="5"/>
        <v>-7.2806878151847527E-4</v>
      </c>
      <c r="L117" s="4"/>
      <c r="M117" s="13">
        <v>0</v>
      </c>
      <c r="N117" s="13"/>
      <c r="O117" s="13">
        <v>-54213806908</v>
      </c>
      <c r="P117" s="13"/>
      <c r="Q117" s="13">
        <v>0</v>
      </c>
      <c r="R117" s="13"/>
      <c r="S117" s="13">
        <f t="shared" si="6"/>
        <v>-54213806908</v>
      </c>
      <c r="T117" s="4"/>
      <c r="U117" s="8">
        <f t="shared" si="7"/>
        <v>3.4994212272650038E-2</v>
      </c>
    </row>
    <row r="118" spans="1:21">
      <c r="A118" s="1" t="s">
        <v>49</v>
      </c>
      <c r="C118" s="13">
        <v>0</v>
      </c>
      <c r="D118" s="13"/>
      <c r="E118" s="13">
        <v>-866382877</v>
      </c>
      <c r="F118" s="13"/>
      <c r="G118" s="13">
        <v>0</v>
      </c>
      <c r="H118" s="13"/>
      <c r="I118" s="13">
        <f t="shared" si="4"/>
        <v>-866382877</v>
      </c>
      <c r="J118" s="4"/>
      <c r="K118" s="8">
        <f t="shared" si="5"/>
        <v>-2.5697702370110833E-4</v>
      </c>
      <c r="L118" s="4"/>
      <c r="M118" s="13">
        <v>0</v>
      </c>
      <c r="N118" s="13"/>
      <c r="O118" s="13">
        <v>7985341245</v>
      </c>
      <c r="P118" s="13"/>
      <c r="Q118" s="13">
        <v>0</v>
      </c>
      <c r="R118" s="13"/>
      <c r="S118" s="13">
        <f t="shared" si="6"/>
        <v>7985341245</v>
      </c>
      <c r="T118" s="4"/>
      <c r="U118" s="8">
        <f t="shared" si="7"/>
        <v>-5.1544199261137329E-3</v>
      </c>
    </row>
    <row r="119" spans="1:21">
      <c r="A119" s="1" t="s">
        <v>43</v>
      </c>
      <c r="C119" s="13">
        <v>0</v>
      </c>
      <c r="D119" s="13"/>
      <c r="E119" s="13">
        <v>157990764</v>
      </c>
      <c r="F119" s="13"/>
      <c r="G119" s="13">
        <v>0</v>
      </c>
      <c r="H119" s="13"/>
      <c r="I119" s="13">
        <f t="shared" si="4"/>
        <v>157990764</v>
      </c>
      <c r="J119" s="4"/>
      <c r="K119" s="8">
        <f t="shared" si="5"/>
        <v>4.6861494360978942E-5</v>
      </c>
      <c r="L119" s="4"/>
      <c r="M119" s="13">
        <v>0</v>
      </c>
      <c r="N119" s="13"/>
      <c r="O119" s="13">
        <v>-999265853</v>
      </c>
      <c r="P119" s="13"/>
      <c r="Q119" s="13">
        <v>0</v>
      </c>
      <c r="R119" s="13"/>
      <c r="S119" s="13">
        <f t="shared" si="6"/>
        <v>-999265853</v>
      </c>
      <c r="T119" s="4"/>
      <c r="U119" s="8">
        <f t="shared" si="7"/>
        <v>6.4501136096260043E-4</v>
      </c>
    </row>
    <row r="120" spans="1:21">
      <c r="A120" s="1" t="s">
        <v>44</v>
      </c>
      <c r="C120" s="13">
        <v>0</v>
      </c>
      <c r="D120" s="13"/>
      <c r="E120" s="13">
        <v>11210837315</v>
      </c>
      <c r="F120" s="13"/>
      <c r="G120" s="13">
        <v>0</v>
      </c>
      <c r="H120" s="13"/>
      <c r="I120" s="13">
        <f t="shared" si="4"/>
        <v>11210837315</v>
      </c>
      <c r="J120" s="4"/>
      <c r="K120" s="8">
        <f t="shared" si="5"/>
        <v>3.3252360854380374E-3</v>
      </c>
      <c r="L120" s="4"/>
      <c r="M120" s="13">
        <v>0</v>
      </c>
      <c r="N120" s="13"/>
      <c r="O120" s="13">
        <v>-81314655367</v>
      </c>
      <c r="P120" s="13"/>
      <c r="Q120" s="13">
        <v>0</v>
      </c>
      <c r="R120" s="13"/>
      <c r="S120" s="13">
        <f t="shared" si="6"/>
        <v>-81314655367</v>
      </c>
      <c r="T120" s="4"/>
      <c r="U120" s="8">
        <f t="shared" si="7"/>
        <v>5.2487409999062075E-2</v>
      </c>
    </row>
    <row r="121" spans="1:21">
      <c r="A121" s="1" t="s">
        <v>114</v>
      </c>
      <c r="C121" s="13">
        <v>0</v>
      </c>
      <c r="D121" s="13"/>
      <c r="E121" s="13">
        <v>35738829000</v>
      </c>
      <c r="F121" s="13"/>
      <c r="G121" s="13">
        <v>0</v>
      </c>
      <c r="H121" s="13"/>
      <c r="I121" s="13">
        <f t="shared" si="4"/>
        <v>35738829000</v>
      </c>
      <c r="J121" s="4"/>
      <c r="K121" s="8">
        <f t="shared" si="5"/>
        <v>1.0600461009553006E-2</v>
      </c>
      <c r="L121" s="4"/>
      <c r="M121" s="13">
        <v>0</v>
      </c>
      <c r="N121" s="13"/>
      <c r="O121" s="13">
        <v>35738829000</v>
      </c>
      <c r="P121" s="13"/>
      <c r="Q121" s="13">
        <v>0</v>
      </c>
      <c r="R121" s="13"/>
      <c r="S121" s="13">
        <f t="shared" si="6"/>
        <v>35738829000</v>
      </c>
      <c r="T121" s="4"/>
      <c r="U121" s="8">
        <f t="shared" si="7"/>
        <v>-2.3068886686453856E-2</v>
      </c>
    </row>
    <row r="122" spans="1:21">
      <c r="A122" s="1" t="s">
        <v>42</v>
      </c>
      <c r="C122" s="13">
        <v>0</v>
      </c>
      <c r="D122" s="13"/>
      <c r="E122" s="13">
        <v>13434646774</v>
      </c>
      <c r="F122" s="13"/>
      <c r="G122" s="13">
        <v>0</v>
      </c>
      <c r="H122" s="13"/>
      <c r="I122" s="13">
        <f t="shared" si="4"/>
        <v>13434646774</v>
      </c>
      <c r="J122" s="4"/>
      <c r="K122" s="8">
        <f t="shared" si="5"/>
        <v>3.9848381519412418E-3</v>
      </c>
      <c r="L122" s="4"/>
      <c r="M122" s="13">
        <v>0</v>
      </c>
      <c r="N122" s="13"/>
      <c r="O122" s="13">
        <v>-83329950395</v>
      </c>
      <c r="P122" s="13"/>
      <c r="Q122" s="13">
        <v>0</v>
      </c>
      <c r="R122" s="13"/>
      <c r="S122" s="13">
        <f t="shared" si="6"/>
        <v>-83329950395</v>
      </c>
      <c r="T122" s="4"/>
      <c r="U122" s="8">
        <f t="shared" si="7"/>
        <v>5.3788253197945453E-2</v>
      </c>
    </row>
    <row r="123" spans="1:21">
      <c r="A123" s="1" t="s">
        <v>45</v>
      </c>
      <c r="C123" s="13">
        <v>0</v>
      </c>
      <c r="D123" s="13"/>
      <c r="E123" s="13">
        <v>173678920</v>
      </c>
      <c r="F123" s="13"/>
      <c r="G123" s="13">
        <v>0</v>
      </c>
      <c r="H123" s="13"/>
      <c r="I123" s="13">
        <f t="shared" si="4"/>
        <v>173678920</v>
      </c>
      <c r="J123" s="4"/>
      <c r="K123" s="8">
        <f t="shared" si="5"/>
        <v>5.1514743799839545E-5</v>
      </c>
      <c r="L123" s="4"/>
      <c r="M123" s="13">
        <v>0</v>
      </c>
      <c r="N123" s="13"/>
      <c r="O123" s="13">
        <v>-951873568</v>
      </c>
      <c r="P123" s="13"/>
      <c r="Q123" s="13">
        <v>0</v>
      </c>
      <c r="R123" s="13"/>
      <c r="S123" s="13">
        <f t="shared" si="6"/>
        <v>-951873568</v>
      </c>
      <c r="T123" s="4"/>
      <c r="U123" s="8">
        <f t="shared" si="7"/>
        <v>6.1442034040965713E-4</v>
      </c>
    </row>
    <row r="124" spans="1:21">
      <c r="A124" s="1" t="s">
        <v>46</v>
      </c>
      <c r="C124" s="13">
        <v>0</v>
      </c>
      <c r="D124" s="13"/>
      <c r="E124" s="13">
        <v>1079204306</v>
      </c>
      <c r="F124" s="13"/>
      <c r="G124" s="13">
        <v>0</v>
      </c>
      <c r="H124" s="13"/>
      <c r="I124" s="13">
        <f t="shared" si="4"/>
        <v>1079204306</v>
      </c>
      <c r="J124" s="4"/>
      <c r="K124" s="8">
        <f t="shared" si="5"/>
        <v>3.2010179088673305E-4</v>
      </c>
      <c r="L124" s="4"/>
      <c r="M124" s="13">
        <v>0</v>
      </c>
      <c r="N124" s="13"/>
      <c r="O124" s="13">
        <v>-5399205247</v>
      </c>
      <c r="P124" s="13"/>
      <c r="Q124" s="13">
        <v>0</v>
      </c>
      <c r="R124" s="13"/>
      <c r="S124" s="13">
        <f t="shared" si="6"/>
        <v>-5399205247</v>
      </c>
      <c r="T124" s="4"/>
      <c r="U124" s="8">
        <f t="shared" si="7"/>
        <v>3.4851073055569364E-3</v>
      </c>
    </row>
    <row r="125" spans="1:21">
      <c r="A125" s="1" t="s">
        <v>113</v>
      </c>
      <c r="C125" s="13">
        <v>0</v>
      </c>
      <c r="D125" s="13"/>
      <c r="E125" s="13">
        <v>-3825425457</v>
      </c>
      <c r="F125" s="13"/>
      <c r="G125" s="13">
        <v>0</v>
      </c>
      <c r="H125" s="13"/>
      <c r="I125" s="13">
        <f t="shared" si="4"/>
        <v>-3825425457</v>
      </c>
      <c r="J125" s="4"/>
      <c r="K125" s="8">
        <f t="shared" si="5"/>
        <v>-1.1346559060980981E-3</v>
      </c>
      <c r="L125" s="4"/>
      <c r="M125" s="13">
        <v>0</v>
      </c>
      <c r="N125" s="13"/>
      <c r="O125" s="13">
        <v>-3825425457</v>
      </c>
      <c r="P125" s="13"/>
      <c r="Q125" s="13">
        <v>0</v>
      </c>
      <c r="R125" s="13"/>
      <c r="S125" s="13">
        <f t="shared" si="6"/>
        <v>-3825425457</v>
      </c>
      <c r="T125" s="4"/>
      <c r="U125" s="8">
        <f t="shared" si="7"/>
        <v>2.4692556769279977E-3</v>
      </c>
    </row>
    <row r="126" spans="1:21">
      <c r="A126" s="1" t="s">
        <v>50</v>
      </c>
      <c r="C126" s="13">
        <v>0</v>
      </c>
      <c r="D126" s="13"/>
      <c r="E126" s="13">
        <v>0</v>
      </c>
      <c r="F126" s="13"/>
      <c r="G126" s="13">
        <v>0</v>
      </c>
      <c r="H126" s="13"/>
      <c r="I126" s="13">
        <f t="shared" si="4"/>
        <v>0</v>
      </c>
      <c r="J126" s="4"/>
      <c r="K126" s="8">
        <f t="shared" si="5"/>
        <v>0</v>
      </c>
      <c r="L126" s="4"/>
      <c r="M126" s="13">
        <v>0</v>
      </c>
      <c r="N126" s="13"/>
      <c r="O126" s="13">
        <v>-985531712</v>
      </c>
      <c r="P126" s="13"/>
      <c r="Q126" s="13">
        <v>0</v>
      </c>
      <c r="R126" s="13"/>
      <c r="S126" s="13">
        <f t="shared" si="6"/>
        <v>-985531712</v>
      </c>
      <c r="T126" s="4"/>
      <c r="U126" s="8">
        <f t="shared" si="7"/>
        <v>6.3614617563532581E-4</v>
      </c>
    </row>
    <row r="127" spans="1:21">
      <c r="A127" s="1" t="s">
        <v>18</v>
      </c>
      <c r="C127" s="13">
        <v>0</v>
      </c>
      <c r="D127" s="13"/>
      <c r="E127" s="13">
        <v>23182783184</v>
      </c>
      <c r="F127" s="13"/>
      <c r="G127" s="13">
        <v>0</v>
      </c>
      <c r="H127" s="13"/>
      <c r="I127" s="13">
        <f t="shared" si="4"/>
        <v>23182783184</v>
      </c>
      <c r="J127" s="4"/>
      <c r="K127" s="8">
        <f t="shared" si="5"/>
        <v>6.8762238750159684E-3</v>
      </c>
      <c r="L127" s="4"/>
      <c r="M127" s="13">
        <v>0</v>
      </c>
      <c r="N127" s="13"/>
      <c r="O127" s="13">
        <v>21029951556</v>
      </c>
      <c r="P127" s="13"/>
      <c r="Q127" s="13">
        <v>0</v>
      </c>
      <c r="R127" s="13"/>
      <c r="S127" s="13">
        <f t="shared" si="6"/>
        <v>21029951556</v>
      </c>
      <c r="T127" s="4"/>
      <c r="U127" s="8">
        <f t="shared" si="7"/>
        <v>-1.3574523369721429E-2</v>
      </c>
    </row>
    <row r="128" spans="1:21">
      <c r="A128" s="1" t="s">
        <v>116</v>
      </c>
      <c r="C128" s="13">
        <v>0</v>
      </c>
      <c r="D128" s="13"/>
      <c r="E128" s="13">
        <v>377658412689</v>
      </c>
      <c r="F128" s="13"/>
      <c r="G128" s="13">
        <v>0</v>
      </c>
      <c r="H128" s="13"/>
      <c r="I128" s="13">
        <f t="shared" si="4"/>
        <v>377658412689</v>
      </c>
      <c r="J128" s="4"/>
      <c r="K128" s="8">
        <f t="shared" si="5"/>
        <v>0.11201691243547522</v>
      </c>
      <c r="L128" s="4"/>
      <c r="M128" s="13">
        <v>0</v>
      </c>
      <c r="N128" s="13"/>
      <c r="O128" s="13">
        <v>377658412689</v>
      </c>
      <c r="P128" s="13"/>
      <c r="Q128" s="13">
        <v>0</v>
      </c>
      <c r="R128" s="13"/>
      <c r="S128" s="13">
        <f t="shared" si="6"/>
        <v>377658412689</v>
      </c>
      <c r="T128" s="4"/>
      <c r="U128" s="8">
        <f t="shared" si="7"/>
        <v>-0.24377293191415331</v>
      </c>
    </row>
    <row r="129" spans="1:21">
      <c r="A129" s="1" t="s">
        <v>111</v>
      </c>
      <c r="C129" s="13">
        <v>0</v>
      </c>
      <c r="D129" s="13"/>
      <c r="E129" s="13">
        <v>50266379685</v>
      </c>
      <c r="F129" s="13"/>
      <c r="G129" s="13">
        <v>0</v>
      </c>
      <c r="H129" s="13"/>
      <c r="I129" s="13">
        <f t="shared" si="4"/>
        <v>50266379685</v>
      </c>
      <c r="J129" s="4"/>
      <c r="K129" s="8">
        <f t="shared" si="5"/>
        <v>1.4909464379547236E-2</v>
      </c>
      <c r="L129" s="4"/>
      <c r="M129" s="13">
        <v>0</v>
      </c>
      <c r="N129" s="13"/>
      <c r="O129" s="13">
        <v>50266379685</v>
      </c>
      <c r="P129" s="13"/>
      <c r="Q129" s="13">
        <v>0</v>
      </c>
      <c r="R129" s="13"/>
      <c r="S129" s="13">
        <f t="shared" si="6"/>
        <v>50266379685</v>
      </c>
      <c r="T129" s="4"/>
      <c r="U129" s="8">
        <f t="shared" si="7"/>
        <v>-3.2446206256269088E-2</v>
      </c>
    </row>
    <row r="130" spans="1:21" ht="24.75" thickBot="1">
      <c r="C130" s="14">
        <f>SUM(C8:C129)</f>
        <v>0</v>
      </c>
      <c r="D130" s="13"/>
      <c r="E130" s="14">
        <f>SUM(E8:E129)</f>
        <v>3669818467006</v>
      </c>
      <c r="F130" s="13"/>
      <c r="G130" s="14">
        <f>SUM(G8:G129)</f>
        <v>-298377454413</v>
      </c>
      <c r="H130" s="13"/>
      <c r="I130" s="14">
        <f>SUM(I8:I129)</f>
        <v>3371441012593</v>
      </c>
      <c r="J130" s="4"/>
      <c r="K130" s="11">
        <f>SUM(K8:K129)</f>
        <v>1.0000000000000002</v>
      </c>
      <c r="L130" s="4"/>
      <c r="M130" s="14">
        <f>SUM(M8:M129)</f>
        <v>3259810130501</v>
      </c>
      <c r="N130" s="13"/>
      <c r="O130" s="14">
        <f>SUM(O8:O129)</f>
        <v>-4339633940604</v>
      </c>
      <c r="P130" s="13"/>
      <c r="Q130" s="14">
        <f>SUM(Q8:Q129)</f>
        <v>-473812841578</v>
      </c>
      <c r="R130" s="13"/>
      <c r="S130" s="14">
        <f>SUM(S8:S129)</f>
        <v>-1549222096660</v>
      </c>
      <c r="T130" s="4"/>
      <c r="U130" s="11">
        <f>SUM(U8:U129)</f>
        <v>1.0000000000000004</v>
      </c>
    </row>
    <row r="131" spans="1:21" ht="24.75" thickTop="1">
      <c r="C131" s="12"/>
      <c r="D131" s="12"/>
      <c r="E131" s="12"/>
      <c r="F131" s="12"/>
      <c r="G131" s="12"/>
      <c r="H131" s="12"/>
      <c r="I131" s="12"/>
      <c r="M131" s="12"/>
      <c r="N131" s="12"/>
      <c r="O131" s="12"/>
      <c r="P131" s="12"/>
      <c r="Q131" s="12"/>
      <c r="R131" s="12"/>
      <c r="S131" s="12"/>
    </row>
    <row r="132" spans="1:21">
      <c r="C132" s="12"/>
      <c r="D132" s="12"/>
      <c r="E132" s="12"/>
      <c r="F132" s="12"/>
      <c r="G132" s="12"/>
      <c r="H132" s="12"/>
      <c r="I132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2023-12-31T09:58:52Z</dcterms:modified>
</cp:coreProperties>
</file>