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 1402\"/>
    </mc:Choice>
  </mc:AlternateContent>
  <xr:revisionPtr revIDLastSave="0" documentId="13_ncr:1_{AF65F5BA-2688-4ECF-B7E9-533A51D35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4" hidden="1">'درآمد سود سهام'!$A$7:$A$86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5" i="10" l="1"/>
  <c r="O125" i="10"/>
  <c r="M125" i="10"/>
  <c r="C9" i="15" l="1"/>
  <c r="C8" i="15"/>
  <c r="C7" i="15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15" i="12"/>
  <c r="Q16" i="12"/>
  <c r="Q38" i="12" s="1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8" i="12"/>
  <c r="I122" i="11"/>
  <c r="S123" i="11"/>
  <c r="M129" i="11"/>
  <c r="O129" i="11"/>
  <c r="Q12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4" i="11"/>
  <c r="S125" i="11"/>
  <c r="S126" i="11"/>
  <c r="S127" i="11"/>
  <c r="S12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3" i="11"/>
  <c r="I124" i="11"/>
  <c r="I125" i="11"/>
  <c r="I126" i="11"/>
  <c r="I127" i="11"/>
  <c r="I128" i="11"/>
  <c r="I8" i="11"/>
  <c r="I125" i="10"/>
  <c r="G125" i="10"/>
  <c r="E12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8" i="10"/>
  <c r="I8" i="9"/>
  <c r="Q10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O86" i="8"/>
  <c r="S11" i="6"/>
  <c r="AK15" i="3"/>
  <c r="Y111" i="1"/>
  <c r="C10" i="15"/>
  <c r="E7" i="15" s="1"/>
  <c r="E9" i="14"/>
  <c r="C9" i="14"/>
  <c r="I11" i="13"/>
  <c r="E11" i="13"/>
  <c r="O38" i="12"/>
  <c r="M38" i="12"/>
  <c r="K38" i="12"/>
  <c r="G38" i="12"/>
  <c r="E38" i="12"/>
  <c r="C38" i="12"/>
  <c r="G129" i="11"/>
  <c r="E129" i="11"/>
  <c r="C129" i="11"/>
  <c r="O103" i="9"/>
  <c r="M103" i="9"/>
  <c r="G103" i="9"/>
  <c r="E103" i="9"/>
  <c r="S86" i="8"/>
  <c r="Q86" i="8"/>
  <c r="M86" i="8"/>
  <c r="K86" i="8"/>
  <c r="I86" i="8"/>
  <c r="S20" i="7"/>
  <c r="Q20" i="7"/>
  <c r="O20" i="7"/>
  <c r="M20" i="7"/>
  <c r="K20" i="7"/>
  <c r="I20" i="7"/>
  <c r="Q11" i="6"/>
  <c r="O11" i="6"/>
  <c r="M11" i="6"/>
  <c r="K11" i="6"/>
  <c r="AI15" i="3"/>
  <c r="AG15" i="3"/>
  <c r="AA15" i="3"/>
  <c r="W15" i="3"/>
  <c r="S15" i="3"/>
  <c r="Q15" i="3"/>
  <c r="W111" i="1"/>
  <c r="U111" i="1"/>
  <c r="O111" i="1"/>
  <c r="K111" i="1"/>
  <c r="G111" i="1"/>
  <c r="E111" i="1"/>
  <c r="G10" i="15" l="1"/>
  <c r="E9" i="15"/>
  <c r="E8" i="15"/>
  <c r="I38" i="12"/>
  <c r="I129" i="11"/>
  <c r="K16" i="11" s="1"/>
  <c r="S129" i="11"/>
  <c r="U80" i="11" s="1"/>
  <c r="Q103" i="9"/>
  <c r="I103" i="9"/>
  <c r="E10" i="15" l="1"/>
  <c r="K10" i="11"/>
  <c r="K32" i="11"/>
  <c r="K76" i="11"/>
  <c r="K104" i="11"/>
  <c r="K112" i="11"/>
  <c r="K122" i="11"/>
  <c r="K45" i="11"/>
  <c r="K68" i="11"/>
  <c r="K26" i="11"/>
  <c r="K21" i="11"/>
  <c r="K128" i="11"/>
  <c r="K73" i="11"/>
  <c r="K70" i="11"/>
  <c r="K97" i="11"/>
  <c r="K91" i="11"/>
  <c r="K119" i="11"/>
  <c r="K34" i="11"/>
  <c r="K54" i="11"/>
  <c r="K46" i="11"/>
  <c r="K11" i="11"/>
  <c r="K105" i="11"/>
  <c r="K99" i="11"/>
  <c r="K127" i="11"/>
  <c r="K8" i="11"/>
  <c r="K66" i="11"/>
  <c r="K35" i="11"/>
  <c r="K12" i="11"/>
  <c r="K124" i="11"/>
  <c r="K77" i="11"/>
  <c r="K87" i="11"/>
  <c r="K64" i="11"/>
  <c r="K41" i="11"/>
  <c r="K14" i="11"/>
  <c r="K74" i="11"/>
  <c r="K59" i="11"/>
  <c r="K28" i="11"/>
  <c r="K30" i="11"/>
  <c r="K85" i="11"/>
  <c r="K31" i="11"/>
  <c r="K71" i="11"/>
  <c r="K40" i="11"/>
  <c r="K58" i="11"/>
  <c r="K100" i="11"/>
  <c r="K90" i="11"/>
  <c r="K103" i="11"/>
  <c r="K123" i="11"/>
  <c r="K92" i="11"/>
  <c r="K53" i="11"/>
  <c r="K9" i="11"/>
  <c r="K113" i="11"/>
  <c r="K27" i="11"/>
  <c r="K86" i="11"/>
  <c r="K61" i="11"/>
  <c r="K15" i="11"/>
  <c r="K48" i="11"/>
  <c r="K33" i="11"/>
  <c r="K72" i="11"/>
  <c r="K49" i="11"/>
  <c r="K94" i="11"/>
  <c r="K67" i="11"/>
  <c r="K36" i="11"/>
  <c r="K78" i="11"/>
  <c r="K109" i="11"/>
  <c r="K96" i="11"/>
  <c r="K65" i="11"/>
  <c r="K126" i="11"/>
  <c r="K98" i="11"/>
  <c r="K75" i="11"/>
  <c r="K60" i="11"/>
  <c r="K13" i="11"/>
  <c r="K117" i="11"/>
  <c r="K47" i="11"/>
  <c r="K125" i="11"/>
  <c r="K79" i="11"/>
  <c r="K111" i="11"/>
  <c r="K56" i="11"/>
  <c r="K120" i="11"/>
  <c r="K57" i="11"/>
  <c r="K121" i="11"/>
  <c r="K18" i="11"/>
  <c r="K82" i="11"/>
  <c r="K19" i="11"/>
  <c r="K83" i="11"/>
  <c r="K20" i="11"/>
  <c r="K84" i="11"/>
  <c r="K118" i="11"/>
  <c r="K69" i="11"/>
  <c r="K22" i="11"/>
  <c r="K23" i="11"/>
  <c r="K55" i="11"/>
  <c r="K80" i="11"/>
  <c r="K81" i="11"/>
  <c r="K42" i="11"/>
  <c r="K106" i="11"/>
  <c r="K43" i="11"/>
  <c r="K107" i="11"/>
  <c r="K44" i="11"/>
  <c r="K108" i="11"/>
  <c r="K29" i="11"/>
  <c r="K93" i="11"/>
  <c r="K102" i="11"/>
  <c r="K95" i="11"/>
  <c r="K63" i="11"/>
  <c r="K17" i="11"/>
  <c r="K38" i="11"/>
  <c r="K24" i="11"/>
  <c r="K88" i="11"/>
  <c r="K25" i="11"/>
  <c r="K89" i="11"/>
  <c r="K62" i="11"/>
  <c r="K50" i="11"/>
  <c r="K114" i="11"/>
  <c r="K51" i="11"/>
  <c r="K115" i="11"/>
  <c r="K52" i="11"/>
  <c r="K116" i="11"/>
  <c r="K37" i="11"/>
  <c r="K101" i="11"/>
  <c r="K110" i="11"/>
  <c r="K39" i="11"/>
  <c r="U38" i="11"/>
  <c r="U33" i="11"/>
  <c r="U57" i="11"/>
  <c r="U50" i="11"/>
  <c r="U115" i="11"/>
  <c r="U62" i="11"/>
  <c r="U73" i="11"/>
  <c r="U58" i="11"/>
  <c r="U27" i="11"/>
  <c r="U22" i="11"/>
  <c r="U100" i="11"/>
  <c r="U53" i="11"/>
  <c r="U78" i="11"/>
  <c r="U48" i="11"/>
  <c r="U81" i="11"/>
  <c r="U15" i="11"/>
  <c r="U74" i="11"/>
  <c r="U43" i="11"/>
  <c r="U12" i="11"/>
  <c r="U108" i="11"/>
  <c r="U61" i="11"/>
  <c r="U118" i="11"/>
  <c r="U96" i="11"/>
  <c r="U37" i="11"/>
  <c r="U126" i="11"/>
  <c r="U97" i="11"/>
  <c r="U71" i="11"/>
  <c r="U90" i="11"/>
  <c r="U51" i="11"/>
  <c r="U20" i="11"/>
  <c r="U124" i="11"/>
  <c r="U77" i="11"/>
  <c r="U63" i="11"/>
  <c r="U32" i="11"/>
  <c r="U84" i="11"/>
  <c r="U103" i="11"/>
  <c r="U110" i="11"/>
  <c r="U24" i="11"/>
  <c r="U86" i="11"/>
  <c r="U19" i="11"/>
  <c r="U64" i="11"/>
  <c r="U113" i="11"/>
  <c r="U98" i="11"/>
  <c r="U67" i="11"/>
  <c r="U36" i="11"/>
  <c r="U85" i="11"/>
  <c r="U79" i="11"/>
  <c r="U17" i="11"/>
  <c r="U121" i="11"/>
  <c r="U10" i="11"/>
  <c r="U114" i="11"/>
  <c r="U83" i="11"/>
  <c r="U44" i="11"/>
  <c r="U31" i="11"/>
  <c r="U101" i="11"/>
  <c r="U127" i="11"/>
  <c r="U26" i="11"/>
  <c r="U30" i="11"/>
  <c r="U91" i="11"/>
  <c r="U60" i="11"/>
  <c r="U13" i="11"/>
  <c r="U117" i="11"/>
  <c r="U72" i="11"/>
  <c r="U49" i="11"/>
  <c r="U54" i="11"/>
  <c r="U34" i="11"/>
  <c r="U95" i="11"/>
  <c r="U107" i="11"/>
  <c r="U76" i="11"/>
  <c r="U21" i="11"/>
  <c r="U125" i="11"/>
  <c r="U56" i="11"/>
  <c r="U65" i="11"/>
  <c r="U8" i="11"/>
  <c r="U55" i="11"/>
  <c r="U42" i="11"/>
  <c r="U106" i="11"/>
  <c r="U35" i="11"/>
  <c r="U99" i="11"/>
  <c r="U28" i="11"/>
  <c r="U92" i="11"/>
  <c r="U87" i="11"/>
  <c r="U69" i="11"/>
  <c r="U46" i="11"/>
  <c r="U111" i="11"/>
  <c r="U112" i="11"/>
  <c r="U88" i="11"/>
  <c r="U122" i="11"/>
  <c r="U128" i="11"/>
  <c r="U9" i="11"/>
  <c r="U25" i="11"/>
  <c r="U89" i="11"/>
  <c r="U70" i="11"/>
  <c r="U119" i="11"/>
  <c r="U66" i="11"/>
  <c r="U23" i="11"/>
  <c r="U59" i="11"/>
  <c r="U123" i="11"/>
  <c r="U52" i="11"/>
  <c r="U116" i="11"/>
  <c r="U29" i="11"/>
  <c r="U93" i="11"/>
  <c r="U94" i="11"/>
  <c r="U16" i="11"/>
  <c r="U104" i="11"/>
  <c r="U40" i="11"/>
  <c r="U41" i="11"/>
  <c r="U105" i="11"/>
  <c r="U102" i="11"/>
  <c r="U18" i="11"/>
  <c r="U82" i="11"/>
  <c r="U11" i="11"/>
  <c r="U75" i="11"/>
  <c r="U39" i="11"/>
  <c r="U68" i="11"/>
  <c r="U14" i="11"/>
  <c r="U45" i="11"/>
  <c r="U109" i="11"/>
  <c r="U47" i="11"/>
  <c r="U120" i="11"/>
  <c r="K129" i="11" l="1"/>
  <c r="U129" i="11"/>
</calcChain>
</file>

<file path=xl/sharedStrings.xml><?xml version="1.0" encoding="utf-8"?>
<sst xmlns="http://schemas.openxmlformats.org/spreadsheetml/2006/main" count="1720" uniqueCount="301">
  <si>
    <t>صندوق سرمایه‌گذاری مشترک پیشرو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</si>
  <si>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</si>
  <si>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</si>
  <si>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</si>
  <si>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</si>
  <si>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</si>
  <si>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</si>
  <si>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</si>
  <si>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</si>
  <si>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</si>
  <si>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</si>
  <si>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</si>
  <si>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</si>
  <si>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</si>
  <si>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</si>
  <si>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</si>
  <si>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</si>
  <si>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</si>
  <si>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</si>
  <si>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</si>
  <si>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</si>
  <si>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</si>
  <si>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</si>
  <si>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</si>
  <si>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</si>
  <si>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</si>
  <si>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</si>
  <si>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</si>
  <si>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</si>
  <si>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</si>
  <si>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</si>
  <si>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</si>
  <si>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</si>
  <si>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</si>
  <si>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</si>
  <si>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</si>
  <si>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</si>
  <si>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</si>
  <si>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</si>
  <si>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</si>
  <si>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</si>
  <si>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</si>
  <si>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</si>
  <si>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</si>
  <si>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</si>
  <si>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</si>
  <si>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</si>
  <si>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</si>
  <si>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</si>
  <si>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بیمه اتکایی امین</t>
  </si>
  <si>
    <t>ح. مبین انرژی خلیج فارس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</si>
  <si>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</si>
  <si>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</si>
  <si>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</si>
  <si>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</si>
  <si>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</si>
  <si>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داروسازی‌ ابوریحان‌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</si>
  <si>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</si>
  <si>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</si>
  <si>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</si>
  <si>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</si>
  <si>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</si>
  <si>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</si>
  <si>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</si>
  <si>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</si>
  <si>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</si>
  <si>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</si>
  <si>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</si>
  <si>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</si>
  <si>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</si>
  <si>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</si>
  <si>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</si>
  <si>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</si>
  <si>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</si>
  <si>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</si>
  <si>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</si>
  <si>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</si>
  <si>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</si>
  <si>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</si>
  <si>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</si>
  <si>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</si>
  <si>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</si>
  <si>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</si>
  <si>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</si>
  <si>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</si>
  <si>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</si>
  <si>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</si>
  <si>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</si>
  <si>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</si>
  <si>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</si>
  <si>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</si>
  <si>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</si>
  <si>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</si>
  <si>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</si>
  <si>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</si>
  <si>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</si>
  <si>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</si>
  <si>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</si>
  <si>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</si>
  <si>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</si>
  <si>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</si>
  <si>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</si>
  <si>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</si>
  <si>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</si>
  <si>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</si>
  <si>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</si>
  <si>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</si>
  <si>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</si>
  <si>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</si>
  <si>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</si>
  <si>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</si>
  <si>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</si>
  <si>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</si>
  <si>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کویر تایر</t>
  </si>
  <si>
    <t>غلتک سازان سپاهان</t>
  </si>
  <si>
    <t>آهن و فولاد غدیر ایرانیان</t>
  </si>
  <si>
    <t>نشاسته و گلوکز آردینه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</si>
  <si>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</si>
  <si>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</si>
  <si>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</si>
  <si>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</si>
  <si>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</si>
  <si>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</si>
  <si>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</si>
  <si>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</si>
  <si>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</si>
  <si>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</si>
  <si>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اسنادخزانه-م6بودجه01-030814</t>
  </si>
  <si>
    <t>بله</t>
  </si>
  <si>
    <t>1401/12/10</t>
  </si>
  <si>
    <t>1403/08/14</t>
  </si>
  <si>
    <t>صکوک اجاره صملی404-6ماهه18%</t>
  </si>
  <si>
    <t>1400/05/05</t>
  </si>
  <si>
    <t>1404/05/04</t>
  </si>
  <si>
    <t>گام بانک ملت0211</t>
  </si>
  <si>
    <t>1402/02/16</t>
  </si>
  <si>
    <t>مرابحه عام دولت132-ش.خ041110</t>
  </si>
  <si>
    <t>1402/05/10</t>
  </si>
  <si>
    <t>1404/11/09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</si>
  <si>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</si>
  <si>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</si>
  <si>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</si>
  <si>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</si>
  <si>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</si>
  <si>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</si>
  <si>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</si>
  <si>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</si>
  <si>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</si>
  <si>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</si>
  <si>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</si>
  <si>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</si>
  <si>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</si>
  <si>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</si>
  <si>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</si>
  <si>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</si>
  <si>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</si>
  <si>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</si>
  <si>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</si>
  <si>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</si>
  <si>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</si>
  <si>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</si>
  <si>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</si>
  <si>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</si>
  <si>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</si>
  <si>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</si>
  <si>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</si>
  <si>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</si>
  <si>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</si>
  <si>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</si>
  <si>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</si>
  <si>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</si>
  <si>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</si>
  <si>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</si>
  <si>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</si>
  <si>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</si>
  <si>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</si>
  <si>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</si>
  <si>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</si>
  <si>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</si>
  <si>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</si>
  <si>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</si>
  <si>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</si>
  <si>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</si>
  <si>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</si>
  <si>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</si>
  <si>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</si>
  <si>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</si>
  <si>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</si>
  <si>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</si>
  <si>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</si>
  <si>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</si>
  <si>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</si>
  <si>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</si>
  <si>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</si>
  <si>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</si>
  <si>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</si>
  <si>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</si>
  <si>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</si>
  <si>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</si>
  <si>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</si>
  <si>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</si>
  <si>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</si>
  <si>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</si>
  <si>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</si>
  <si>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</si>
  <si>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</si>
  <si>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</si>
  <si>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</si>
  <si>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</si>
  <si>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</si>
  <si>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1402/10/28</t>
  </si>
  <si>
    <t>1402/03/02</t>
  </si>
  <si>
    <t>1402/07/29</t>
  </si>
  <si>
    <t>صنایع‌ لاستیکی‌  سهند</t>
  </si>
  <si>
    <t>1402/02/19</t>
  </si>
  <si>
    <t>1402/03/31</t>
  </si>
  <si>
    <t>بانک صادرات ایران</t>
  </si>
  <si>
    <t>1402/04/26</t>
  </si>
  <si>
    <t>1402/04/27</t>
  </si>
  <si>
    <t>1402/04/14</t>
  </si>
  <si>
    <t>1402/10/06</t>
  </si>
  <si>
    <t>1402/04/10</t>
  </si>
  <si>
    <t>1402/03/28</t>
  </si>
  <si>
    <t>1402/06/19</t>
  </si>
  <si>
    <t>1402/07/09</t>
  </si>
  <si>
    <t>واسپاری ملت</t>
  </si>
  <si>
    <t>1402/04/25</t>
  </si>
  <si>
    <t>1402/05/11</t>
  </si>
  <si>
    <t>پتروشیمی پارس</t>
  </si>
  <si>
    <t>1402/06/06</t>
  </si>
  <si>
    <t>1402/03/07</t>
  </si>
  <si>
    <t>1402/03/22</t>
  </si>
  <si>
    <t>سرمایه گذاری صبا تامین</t>
  </si>
  <si>
    <t>1402/06/22</t>
  </si>
  <si>
    <t>1402/07/30</t>
  </si>
  <si>
    <t>سرمایه گذاری سیمان تامین</t>
  </si>
  <si>
    <t>1402/05/16</t>
  </si>
  <si>
    <t>1402/04/11</t>
  </si>
  <si>
    <t>1402/02/07</t>
  </si>
  <si>
    <t>1402/03/27</t>
  </si>
  <si>
    <t>1402/10/27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</si>
  <si>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</si>
  <si>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</si>
  <si>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</si>
  <si>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</si>
  <si>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</si>
  <si>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</si>
  <si>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ح. گسترش سوخت سبززاگرس(س. عام)</t>
  </si>
  <si>
    <t>ح . معدنی‌وصنعتی‌چادرملو</t>
  </si>
  <si>
    <t>معدنی و صنعتی گل گهر</t>
  </si>
  <si>
    <t>نیروترانس‌</t>
  </si>
  <si>
    <t>تولیدی و خدمات صنایع نسوز توکا</t>
  </si>
  <si>
    <t>اختیارخ فملی-1853-1402/07/05</t>
  </si>
  <si>
    <t>گروه انتخاب الکترونیک آرمان</t>
  </si>
  <si>
    <t>صنایع پتروشیمی خلیج فارس</t>
  </si>
  <si>
    <t>ح . داروپخش‌ (هلدینگ‌</t>
  </si>
  <si>
    <t>ح . سرمایه گذاری صدرتامین</t>
  </si>
  <si>
    <t>س. الماس حکمت ایرانیان</t>
  </si>
  <si>
    <t>تمام سکه طرح جدید0112سامان</t>
  </si>
  <si>
    <t>ح . سرمایه گذاری صبا تامین</t>
  </si>
  <si>
    <t>ح . صبا فولاد خلیج فارس</t>
  </si>
  <si>
    <t>ح . سرمایه‌گذاری‌ سپه‌</t>
  </si>
  <si>
    <t>گ.س.وت.ص.پتروشیمی خلیج فارس</t>
  </si>
  <si>
    <t>اسنادخزانه-م20بودجه98-020806</t>
  </si>
  <si>
    <t>اسنادخزانه-م8بودجه99-020606</t>
  </si>
  <si>
    <t>اسنادخزانه-م7بودجه99-020704</t>
  </si>
  <si>
    <t>اسنادخزانه-م10بودجه99-020807</t>
  </si>
  <si>
    <t>اسنادخزانه-م11بودجه99-020906</t>
  </si>
  <si>
    <t>اسنادخزانه-م14بودجه99-021025</t>
  </si>
  <si>
    <t>اسنادخزانه-م4بودجه00-030522</t>
  </si>
  <si>
    <t>اسنادخزانه-م3بودجه00-030418</t>
  </si>
  <si>
    <t>اسنادخزانه-م5بودجه00-030626</t>
  </si>
  <si>
    <t>اسناد خزانه-م10بودجه00-031115</t>
  </si>
  <si>
    <t>گام بانک اقتصاد نوین0205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</si>
  <si>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</si>
  <si>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</si>
  <si>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</si>
  <si>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</si>
  <si>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اعتبارمولد رفاه0208</t>
  </si>
  <si>
    <t>گواهی اعتبار مولد سامان0208</t>
  </si>
  <si>
    <t>گواهی اعتبارمولد صنعت020930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</si>
  <si>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</si>
  <si>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</si>
  <si>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</si>
  <si>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</si>
  <si>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</si>
  <si>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</si>
  <si>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</si>
  <si>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</si>
  <si>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</si>
  <si>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</si>
  <si>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</si>
  <si>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</si>
  <si>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</si>
  <si>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</si>
  <si>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</si>
  <si>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</si>
  <si>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1402/11/01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</si>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</sst>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37" fontId="3" fillId="0" borderId="0" xfId="0" applyNumberFormat="1" applyFont="1"/>
    <xf numFmtId="37" fontId="3" fillId="0" borderId="2" xfId="0" applyNumberFormat="1" applyFont="1" applyBorder="1"/>
    <xf numFmtId="10" fontId="3" fillId="0" borderId="2" xfId="2" applyNumberFormat="1" applyFont="1" applyBorder="1" applyAlignment="1">
      <alignment horizontal="center"/>
    </xf>
    <xf numFmtId="10" fontId="3" fillId="0" borderId="0" xfId="2" applyNumberFormat="1" applyFont="1" applyFill="1" applyAlignment="1">
      <alignment horizontal="center"/>
    </xf>
    <xf numFmtId="164" fontId="3" fillId="0" borderId="0" xfId="1" applyNumberFormat="1" applyFont="1" applyFill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4"/>
  <sheetViews>
    <sheetView rightToLeft="1" tabSelected="1" workbookViewId="0">
      <selection activeCell="G105" sqref="A104:G105"/>
    </sheetView>
  </sheetViews>
  <sheetFormatPr defaultRowHeight="2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6" style="1" customWidth="1"/>
    <col min="12" max="12" width="1" style="1" customWidth="1"/>
    <col min="13" max="13" width="20" style="1" customWidth="1"/>
    <col min="14" max="14" width="1" style="1" customWidth="1"/>
    <col min="15" max="15" width="26" style="1" customWidth="1"/>
    <col min="16" max="16" width="1" style="1" customWidth="1"/>
    <col min="17" max="17" width="20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4.75">
      <c r="A6" s="20" t="s">
        <v>3</v>
      </c>
      <c r="C6" s="20" t="s">
        <v>297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7">
        <v>5773796</v>
      </c>
      <c r="D9" s="7"/>
      <c r="E9" s="7">
        <v>32552425367</v>
      </c>
      <c r="F9" s="7"/>
      <c r="G9" s="7">
        <v>53204626540.926003</v>
      </c>
      <c r="H9" s="7"/>
      <c r="I9" s="7">
        <v>0</v>
      </c>
      <c r="J9" s="7"/>
      <c r="K9" s="7">
        <v>0</v>
      </c>
      <c r="L9" s="7"/>
      <c r="M9" s="7">
        <v>-5773796</v>
      </c>
      <c r="N9" s="7"/>
      <c r="O9" s="7">
        <v>53108372879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5"/>
      <c r="Y9" s="9">
        <v>0</v>
      </c>
    </row>
    <row r="10" spans="1:25">
      <c r="A10" s="1" t="s">
        <v>16</v>
      </c>
      <c r="C10" s="7">
        <v>94154476</v>
      </c>
      <c r="D10" s="7"/>
      <c r="E10" s="7">
        <v>86852057881</v>
      </c>
      <c r="F10" s="7"/>
      <c r="G10" s="7">
        <v>208340815787.72299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94154476</v>
      </c>
      <c r="R10" s="7"/>
      <c r="S10" s="7">
        <v>2051</v>
      </c>
      <c r="T10" s="7"/>
      <c r="U10" s="7">
        <v>86852057881</v>
      </c>
      <c r="V10" s="7"/>
      <c r="W10" s="7">
        <v>191961820835.858</v>
      </c>
      <c r="X10" s="5"/>
      <c r="Y10" s="9">
        <v>4.6496796314514574E-3</v>
      </c>
    </row>
    <row r="11" spans="1:25">
      <c r="A11" s="1" t="s">
        <v>17</v>
      </c>
      <c r="C11" s="7">
        <v>28581169</v>
      </c>
      <c r="D11" s="7"/>
      <c r="E11" s="7">
        <v>106431950271</v>
      </c>
      <c r="F11" s="7"/>
      <c r="G11" s="7">
        <v>103501677534.931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28581169</v>
      </c>
      <c r="R11" s="7"/>
      <c r="S11" s="7">
        <v>3495</v>
      </c>
      <c r="T11" s="7"/>
      <c r="U11" s="7">
        <v>106431950271</v>
      </c>
      <c r="V11" s="7"/>
      <c r="W11" s="7">
        <v>99296833100.352798</v>
      </c>
      <c r="X11" s="5"/>
      <c r="Y11" s="9">
        <v>2.405157756495406E-3</v>
      </c>
    </row>
    <row r="12" spans="1:25">
      <c r="A12" s="1" t="s">
        <v>18</v>
      </c>
      <c r="C12" s="7">
        <v>141275283</v>
      </c>
      <c r="D12" s="7"/>
      <c r="E12" s="7">
        <v>268000397536</v>
      </c>
      <c r="F12" s="7"/>
      <c r="G12" s="7">
        <v>286767647325.078</v>
      </c>
      <c r="H12" s="7"/>
      <c r="I12" s="7">
        <v>0</v>
      </c>
      <c r="J12" s="7"/>
      <c r="K12" s="7">
        <v>0</v>
      </c>
      <c r="L12" s="7"/>
      <c r="M12" s="7">
        <v>-1</v>
      </c>
      <c r="N12" s="7"/>
      <c r="O12" s="7">
        <v>1</v>
      </c>
      <c r="P12" s="7"/>
      <c r="Q12" s="7">
        <v>141275282</v>
      </c>
      <c r="R12" s="7"/>
      <c r="S12" s="7">
        <v>1962</v>
      </c>
      <c r="T12" s="7"/>
      <c r="U12" s="7">
        <v>268000395639</v>
      </c>
      <c r="V12" s="7"/>
      <c r="W12" s="7">
        <v>275532869769.46002</v>
      </c>
      <c r="X12" s="5"/>
      <c r="Y12" s="9">
        <v>6.6739290489325866E-3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217785164082.517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3470</v>
      </c>
      <c r="T13" s="7"/>
      <c r="U13" s="7">
        <v>126033065609</v>
      </c>
      <c r="V13" s="7"/>
      <c r="W13" s="7">
        <v>198298220773.11301</v>
      </c>
      <c r="X13" s="5"/>
      <c r="Y13" s="9">
        <v>4.8031592639986888E-3</v>
      </c>
    </row>
    <row r="14" spans="1:25">
      <c r="A14" s="1" t="s">
        <v>20</v>
      </c>
      <c r="C14" s="7">
        <v>28681867</v>
      </c>
      <c r="D14" s="7"/>
      <c r="E14" s="7">
        <v>106310843607</v>
      </c>
      <c r="F14" s="7"/>
      <c r="G14" s="7">
        <v>181901519106.81299</v>
      </c>
      <c r="H14" s="7"/>
      <c r="I14" s="7">
        <v>28681867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57363734</v>
      </c>
      <c r="R14" s="7"/>
      <c r="S14" s="7">
        <v>3100</v>
      </c>
      <c r="T14" s="7"/>
      <c r="U14" s="7">
        <v>106310843607</v>
      </c>
      <c r="V14" s="7"/>
      <c r="W14" s="7">
        <v>176769501326.37</v>
      </c>
      <c r="X14" s="5"/>
      <c r="Y14" s="9">
        <v>4.28169281891663E-3</v>
      </c>
    </row>
    <row r="15" spans="1:25">
      <c r="A15" s="1" t="s">
        <v>21</v>
      </c>
      <c r="C15" s="7">
        <v>24900000</v>
      </c>
      <c r="D15" s="7"/>
      <c r="E15" s="7">
        <v>110674477590</v>
      </c>
      <c r="F15" s="7"/>
      <c r="G15" s="7">
        <v>102101360625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24900000</v>
      </c>
      <c r="R15" s="7"/>
      <c r="S15" s="7">
        <v>3954</v>
      </c>
      <c r="T15" s="7"/>
      <c r="U15" s="7">
        <v>110674477590</v>
      </c>
      <c r="V15" s="7"/>
      <c r="W15" s="7">
        <v>97868795130</v>
      </c>
      <c r="X15" s="5"/>
      <c r="Y15" s="9">
        <v>2.3705679665320866E-3</v>
      </c>
    </row>
    <row r="16" spans="1:25">
      <c r="A16" s="1" t="s">
        <v>22</v>
      </c>
      <c r="C16" s="7">
        <v>20286984</v>
      </c>
      <c r="D16" s="7"/>
      <c r="E16" s="7">
        <v>43335740629</v>
      </c>
      <c r="F16" s="7"/>
      <c r="G16" s="7">
        <v>55235431183.402802</v>
      </c>
      <c r="H16" s="7"/>
      <c r="I16" s="7">
        <v>6917212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27204196</v>
      </c>
      <c r="R16" s="7"/>
      <c r="S16" s="7">
        <v>2651</v>
      </c>
      <c r="T16" s="7"/>
      <c r="U16" s="7">
        <v>57965644009</v>
      </c>
      <c r="V16" s="7"/>
      <c r="W16" s="7">
        <v>71689219570.603806</v>
      </c>
      <c r="X16" s="5"/>
      <c r="Y16" s="9">
        <v>1.736448959385064E-3</v>
      </c>
    </row>
    <row r="17" spans="1:25">
      <c r="A17" s="1" t="s">
        <v>23</v>
      </c>
      <c r="C17" s="7">
        <v>43638230</v>
      </c>
      <c r="D17" s="7"/>
      <c r="E17" s="7">
        <v>534675997660</v>
      </c>
      <c r="F17" s="7"/>
      <c r="G17" s="7">
        <v>655884167876.28003</v>
      </c>
      <c r="H17" s="7"/>
      <c r="I17" s="7">
        <v>0</v>
      </c>
      <c r="J17" s="7"/>
      <c r="K17" s="7">
        <v>0</v>
      </c>
      <c r="L17" s="7"/>
      <c r="M17" s="7">
        <v>-22185405</v>
      </c>
      <c r="N17" s="7"/>
      <c r="O17" s="7">
        <v>301836228421</v>
      </c>
      <c r="P17" s="7"/>
      <c r="Q17" s="7">
        <v>21452825</v>
      </c>
      <c r="R17" s="7"/>
      <c r="S17" s="7">
        <v>13550</v>
      </c>
      <c r="T17" s="7"/>
      <c r="U17" s="7">
        <v>262850042485</v>
      </c>
      <c r="V17" s="7"/>
      <c r="W17" s="7">
        <v>288956198366.43799</v>
      </c>
      <c r="X17" s="5"/>
      <c r="Y17" s="9">
        <v>6.9990675441389703E-3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1336567738738.79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7700</v>
      </c>
      <c r="T18" s="7"/>
      <c r="U18" s="7">
        <v>1032074651259</v>
      </c>
      <c r="V18" s="7"/>
      <c r="W18" s="7">
        <v>1198087495726.27</v>
      </c>
      <c r="X18" s="5"/>
      <c r="Y18" s="9">
        <v>2.9019953037112082E-2</v>
      </c>
    </row>
    <row r="19" spans="1:25">
      <c r="A19" s="1" t="s">
        <v>25</v>
      </c>
      <c r="C19" s="7">
        <v>40400000</v>
      </c>
      <c r="D19" s="7"/>
      <c r="E19" s="7">
        <v>334507793478</v>
      </c>
      <c r="F19" s="7"/>
      <c r="G19" s="7">
        <v>399989815200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40400000</v>
      </c>
      <c r="R19" s="7"/>
      <c r="S19" s="7">
        <v>9500</v>
      </c>
      <c r="T19" s="7"/>
      <c r="U19" s="7">
        <v>334507793478</v>
      </c>
      <c r="V19" s="7"/>
      <c r="W19" s="7">
        <v>381516390000</v>
      </c>
      <c r="X19" s="5"/>
      <c r="Y19" s="9">
        <v>9.2410510586099052E-3</v>
      </c>
    </row>
    <row r="20" spans="1:25">
      <c r="A20" s="1" t="s">
        <v>26</v>
      </c>
      <c r="C20" s="7">
        <v>17265251</v>
      </c>
      <c r="D20" s="7"/>
      <c r="E20" s="7">
        <v>193834305880</v>
      </c>
      <c r="F20" s="7"/>
      <c r="G20" s="7">
        <v>236156313130.12799</v>
      </c>
      <c r="H20" s="7"/>
      <c r="I20" s="7">
        <v>0</v>
      </c>
      <c r="J20" s="7"/>
      <c r="K20" s="7">
        <v>0</v>
      </c>
      <c r="L20" s="7"/>
      <c r="M20" s="7">
        <v>-4134674</v>
      </c>
      <c r="N20" s="7"/>
      <c r="O20" s="7">
        <v>52205082399</v>
      </c>
      <c r="P20" s="7"/>
      <c r="Q20" s="7">
        <v>13130577</v>
      </c>
      <c r="R20" s="7"/>
      <c r="S20" s="7">
        <v>12070</v>
      </c>
      <c r="T20" s="7"/>
      <c r="U20" s="7">
        <v>147414959598</v>
      </c>
      <c r="V20" s="7"/>
      <c r="W20" s="7">
        <v>157543072306.879</v>
      </c>
      <c r="X20" s="5"/>
      <c r="Y20" s="9">
        <v>3.8159922175771818E-3</v>
      </c>
    </row>
    <row r="21" spans="1:25">
      <c r="A21" s="1" t="s">
        <v>27</v>
      </c>
      <c r="C21" s="7">
        <v>26405961</v>
      </c>
      <c r="D21" s="7"/>
      <c r="E21" s="7">
        <v>79671846755</v>
      </c>
      <c r="F21" s="7"/>
      <c r="G21" s="7">
        <v>108617722811.623</v>
      </c>
      <c r="H21" s="7"/>
      <c r="I21" s="7">
        <v>11042493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37448454</v>
      </c>
      <c r="R21" s="7"/>
      <c r="S21" s="7">
        <v>2828</v>
      </c>
      <c r="T21" s="7"/>
      <c r="U21" s="7">
        <v>79671846755</v>
      </c>
      <c r="V21" s="7"/>
      <c r="W21" s="7">
        <v>105274097755.924</v>
      </c>
      <c r="X21" s="5"/>
      <c r="Y21" s="9">
        <v>2.5499384509053047E-3</v>
      </c>
    </row>
    <row r="22" spans="1:25">
      <c r="A22" s="1" t="s">
        <v>28</v>
      </c>
      <c r="C22" s="7">
        <v>23716367</v>
      </c>
      <c r="D22" s="7"/>
      <c r="E22" s="7">
        <v>418593877550</v>
      </c>
      <c r="F22" s="7"/>
      <c r="G22" s="7">
        <v>316144164405.25299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23716367</v>
      </c>
      <c r="R22" s="7"/>
      <c r="S22" s="7">
        <v>12180</v>
      </c>
      <c r="T22" s="7"/>
      <c r="U22" s="7">
        <v>418593877550</v>
      </c>
      <c r="V22" s="7"/>
      <c r="W22" s="7">
        <v>287146601227.14301</v>
      </c>
      <c r="X22" s="5"/>
      <c r="Y22" s="9">
        <v>6.9552356669298696E-3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102191696161.313</v>
      </c>
      <c r="H23" s="7"/>
      <c r="I23" s="7">
        <v>0</v>
      </c>
      <c r="J23" s="7"/>
      <c r="K23" s="7">
        <v>0</v>
      </c>
      <c r="L23" s="7"/>
      <c r="M23" s="7">
        <v>-1348241</v>
      </c>
      <c r="N23" s="7"/>
      <c r="O23" s="7">
        <v>109188063282</v>
      </c>
      <c r="P23" s="7"/>
      <c r="Q23" s="7">
        <v>0</v>
      </c>
      <c r="R23" s="7"/>
      <c r="S23" s="7">
        <v>0</v>
      </c>
      <c r="T23" s="7"/>
      <c r="U23" s="7">
        <v>0</v>
      </c>
      <c r="V23" s="7"/>
      <c r="W23" s="7">
        <v>0</v>
      </c>
      <c r="X23" s="5"/>
      <c r="Y23" s="9">
        <v>0</v>
      </c>
    </row>
    <row r="24" spans="1:25">
      <c r="A24" s="1" t="s">
        <v>30</v>
      </c>
      <c r="C24" s="7">
        <v>10200000</v>
      </c>
      <c r="D24" s="7"/>
      <c r="E24" s="7">
        <v>188793681177</v>
      </c>
      <c r="F24" s="7"/>
      <c r="G24" s="7">
        <v>597610931400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10200000</v>
      </c>
      <c r="R24" s="7"/>
      <c r="S24" s="7">
        <v>58300</v>
      </c>
      <c r="T24" s="7"/>
      <c r="U24" s="7">
        <v>188793681177</v>
      </c>
      <c r="V24" s="7"/>
      <c r="W24" s="7">
        <v>591121773000</v>
      </c>
      <c r="X24" s="5"/>
      <c r="Y24" s="9">
        <v>1.4318091251987927E-2</v>
      </c>
    </row>
    <row r="25" spans="1:25">
      <c r="A25" s="1" t="s">
        <v>31</v>
      </c>
      <c r="C25" s="7">
        <v>13567513</v>
      </c>
      <c r="D25" s="7"/>
      <c r="E25" s="7">
        <v>1139108662396</v>
      </c>
      <c r="F25" s="7"/>
      <c r="G25" s="7">
        <v>2004541047419.72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13567513</v>
      </c>
      <c r="R25" s="7"/>
      <c r="S25" s="7">
        <v>146560</v>
      </c>
      <c r="T25" s="7"/>
      <c r="U25" s="7">
        <v>1139108662396</v>
      </c>
      <c r="V25" s="7"/>
      <c r="W25" s="7">
        <v>1976623399783.5801</v>
      </c>
      <c r="X25" s="5"/>
      <c r="Y25" s="9">
        <v>4.7877570242901395E-2</v>
      </c>
    </row>
    <row r="26" spans="1:25">
      <c r="A26" s="1" t="s">
        <v>32</v>
      </c>
      <c r="C26" s="7">
        <v>22604504</v>
      </c>
      <c r="D26" s="7"/>
      <c r="E26" s="7">
        <v>238596485512</v>
      </c>
      <c r="F26" s="7"/>
      <c r="G26" s="7">
        <v>397269727317.216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22604504</v>
      </c>
      <c r="R26" s="7"/>
      <c r="S26" s="7">
        <v>16590</v>
      </c>
      <c r="T26" s="7"/>
      <c r="U26" s="7">
        <v>238596485512</v>
      </c>
      <c r="V26" s="7"/>
      <c r="W26" s="7">
        <v>372777419467.90802</v>
      </c>
      <c r="X26" s="5"/>
      <c r="Y26" s="9">
        <v>9.0293766063360478E-3</v>
      </c>
    </row>
    <row r="27" spans="1:25">
      <c r="A27" s="1" t="s">
        <v>33</v>
      </c>
      <c r="C27" s="7">
        <v>2567202</v>
      </c>
      <c r="D27" s="7"/>
      <c r="E27" s="7">
        <v>122045219152</v>
      </c>
      <c r="F27" s="7"/>
      <c r="G27" s="7">
        <v>461209793476.11298</v>
      </c>
      <c r="H27" s="7"/>
      <c r="I27" s="7">
        <v>0</v>
      </c>
      <c r="J27" s="7"/>
      <c r="K27" s="7">
        <v>0</v>
      </c>
      <c r="L27" s="7"/>
      <c r="M27" s="7">
        <v>-315375</v>
      </c>
      <c r="N27" s="7"/>
      <c r="O27" s="7">
        <v>55876636146</v>
      </c>
      <c r="P27" s="7"/>
      <c r="Q27" s="7">
        <v>2251827</v>
      </c>
      <c r="R27" s="7"/>
      <c r="S27" s="7">
        <v>173100</v>
      </c>
      <c r="T27" s="7"/>
      <c r="U27" s="7">
        <v>107052237892</v>
      </c>
      <c r="V27" s="7"/>
      <c r="W27" s="7">
        <v>387471995740.48499</v>
      </c>
      <c r="X27" s="5"/>
      <c r="Y27" s="9">
        <v>9.3853071329892315E-3</v>
      </c>
    </row>
    <row r="28" spans="1:25">
      <c r="A28" s="1" t="s">
        <v>34</v>
      </c>
      <c r="C28" s="7">
        <v>799790</v>
      </c>
      <c r="D28" s="7"/>
      <c r="E28" s="7">
        <v>105410141669</v>
      </c>
      <c r="F28" s="7"/>
      <c r="G28" s="7">
        <v>104387603059.35001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799790</v>
      </c>
      <c r="R28" s="7"/>
      <c r="S28" s="7">
        <v>124950</v>
      </c>
      <c r="T28" s="7"/>
      <c r="U28" s="7">
        <v>105410141669</v>
      </c>
      <c r="V28" s="7"/>
      <c r="W28" s="7">
        <v>99339154625.024994</v>
      </c>
      <c r="X28" s="5"/>
      <c r="Y28" s="9">
        <v>2.4061828641464139E-3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266994426236.07599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27850</v>
      </c>
      <c r="T29" s="7"/>
      <c r="U29" s="7">
        <v>382837816099</v>
      </c>
      <c r="V29" s="7"/>
      <c r="W29" s="7">
        <v>244920776372.685</v>
      </c>
      <c r="X29" s="5"/>
      <c r="Y29" s="9">
        <v>5.9324460471393134E-3</v>
      </c>
    </row>
    <row r="30" spans="1:25">
      <c r="A30" s="1" t="s">
        <v>36</v>
      </c>
      <c r="C30" s="7">
        <v>4545779</v>
      </c>
      <c r="D30" s="7"/>
      <c r="E30" s="7">
        <v>378929702740</v>
      </c>
      <c r="F30" s="7"/>
      <c r="G30" s="7">
        <v>673742883789.04504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4545779</v>
      </c>
      <c r="R30" s="7"/>
      <c r="S30" s="7">
        <v>149340</v>
      </c>
      <c r="T30" s="7"/>
      <c r="U30" s="7">
        <v>378929702740</v>
      </c>
      <c r="V30" s="7"/>
      <c r="W30" s="7">
        <v>674827379376.63306</v>
      </c>
      <c r="X30" s="5"/>
      <c r="Y30" s="9">
        <v>1.6345599906120372E-2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181823633162.04599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45030</v>
      </c>
      <c r="T31" s="7"/>
      <c r="U31" s="7">
        <v>222974603215</v>
      </c>
      <c r="V31" s="7"/>
      <c r="W31" s="7">
        <v>175471886011.293</v>
      </c>
      <c r="X31" s="5"/>
      <c r="Y31" s="9">
        <v>4.2502621131976425E-3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742718597274.76001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24060</v>
      </c>
      <c r="T32" s="7"/>
      <c r="U32" s="7">
        <v>123813263944</v>
      </c>
      <c r="V32" s="7"/>
      <c r="W32" s="7">
        <v>756234001287.80103</v>
      </c>
      <c r="X32" s="5"/>
      <c r="Y32" s="9">
        <v>1.8317422793179182E-2</v>
      </c>
    </row>
    <row r="33" spans="1:25">
      <c r="A33" s="1" t="s">
        <v>39</v>
      </c>
      <c r="C33" s="7">
        <v>16189409</v>
      </c>
      <c r="D33" s="7"/>
      <c r="E33" s="7">
        <v>225099590211</v>
      </c>
      <c r="F33" s="7"/>
      <c r="G33" s="7">
        <v>454629566964.71301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16189409</v>
      </c>
      <c r="R33" s="7"/>
      <c r="S33" s="7">
        <v>26300</v>
      </c>
      <c r="T33" s="7"/>
      <c r="U33" s="7">
        <v>225099590211</v>
      </c>
      <c r="V33" s="7"/>
      <c r="W33" s="7">
        <v>423248057032.63501</v>
      </c>
      <c r="X33" s="5"/>
      <c r="Y33" s="9">
        <v>1.025187123807713E-2</v>
      </c>
    </row>
    <row r="34" spans="1:25">
      <c r="A34" s="1" t="s">
        <v>40</v>
      </c>
      <c r="C34" s="7">
        <v>101931034</v>
      </c>
      <c r="D34" s="7"/>
      <c r="E34" s="7">
        <v>371585429908</v>
      </c>
      <c r="F34" s="7"/>
      <c r="G34" s="7">
        <v>582616129999.27502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101931034</v>
      </c>
      <c r="R34" s="7"/>
      <c r="S34" s="7">
        <v>5620</v>
      </c>
      <c r="T34" s="7"/>
      <c r="U34" s="7">
        <v>371585429908</v>
      </c>
      <c r="V34" s="7"/>
      <c r="W34" s="7">
        <v>569443939234.07397</v>
      </c>
      <c r="X34" s="5"/>
      <c r="Y34" s="9">
        <v>1.3793012975086165E-2</v>
      </c>
    </row>
    <row r="35" spans="1:25">
      <c r="A35" s="1" t="s">
        <v>41</v>
      </c>
      <c r="C35" s="7">
        <v>28419330</v>
      </c>
      <c r="D35" s="7"/>
      <c r="E35" s="7">
        <v>53366501864</v>
      </c>
      <c r="F35" s="7"/>
      <c r="G35" s="7">
        <v>285609875713.51501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28419330</v>
      </c>
      <c r="R35" s="7"/>
      <c r="S35" s="7">
        <v>9490</v>
      </c>
      <c r="T35" s="7"/>
      <c r="U35" s="7">
        <v>53366501864</v>
      </c>
      <c r="V35" s="7"/>
      <c r="W35" s="7">
        <v>268094730021.88501</v>
      </c>
      <c r="X35" s="5"/>
      <c r="Y35" s="9">
        <v>6.493763187150301E-3</v>
      </c>
    </row>
    <row r="36" spans="1:25">
      <c r="A36" s="1" t="s">
        <v>42</v>
      </c>
      <c r="C36" s="7">
        <v>375100</v>
      </c>
      <c r="D36" s="7"/>
      <c r="E36" s="7">
        <v>769111791800</v>
      </c>
      <c r="F36" s="7"/>
      <c r="G36" s="7">
        <v>1179995509862.1299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375100</v>
      </c>
      <c r="R36" s="7"/>
      <c r="S36" s="7">
        <v>3328665</v>
      </c>
      <c r="T36" s="7"/>
      <c r="U36" s="7">
        <v>769111791800</v>
      </c>
      <c r="V36" s="7"/>
      <c r="W36" s="7">
        <v>1247021513698.1299</v>
      </c>
      <c r="X36" s="5"/>
      <c r="Y36" s="9">
        <v>3.020522782591183E-2</v>
      </c>
    </row>
    <row r="37" spans="1:25">
      <c r="A37" s="1" t="s">
        <v>43</v>
      </c>
      <c r="C37" s="7">
        <v>4500</v>
      </c>
      <c r="D37" s="7"/>
      <c r="E37" s="7">
        <v>6967684403</v>
      </c>
      <c r="F37" s="7"/>
      <c r="G37" s="7">
        <v>14143852057.5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4500</v>
      </c>
      <c r="R37" s="7"/>
      <c r="S37" s="7">
        <v>3333848</v>
      </c>
      <c r="T37" s="7"/>
      <c r="U37" s="7">
        <v>6967684403</v>
      </c>
      <c r="V37" s="7"/>
      <c r="W37" s="7">
        <v>14983563105</v>
      </c>
      <c r="X37" s="5"/>
      <c r="Y37" s="9">
        <v>3.6293033621231469E-4</v>
      </c>
    </row>
    <row r="38" spans="1:25">
      <c r="A38" s="1" t="s">
        <v>44</v>
      </c>
      <c r="C38" s="7">
        <v>361300</v>
      </c>
      <c r="D38" s="7"/>
      <c r="E38" s="7">
        <v>454585270646</v>
      </c>
      <c r="F38" s="7"/>
      <c r="G38" s="7">
        <v>1138379915760.5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361300</v>
      </c>
      <c r="R38" s="7"/>
      <c r="S38" s="7">
        <v>3329405</v>
      </c>
      <c r="T38" s="7"/>
      <c r="U38" s="7">
        <v>454585270646</v>
      </c>
      <c r="V38" s="7"/>
      <c r="W38" s="7">
        <v>1201410383966.8799</v>
      </c>
      <c r="X38" s="5"/>
      <c r="Y38" s="9">
        <v>2.9100439696921193E-2</v>
      </c>
    </row>
    <row r="39" spans="1:25">
      <c r="A39" s="1" t="s">
        <v>45</v>
      </c>
      <c r="C39" s="7">
        <v>4300</v>
      </c>
      <c r="D39" s="7"/>
      <c r="E39" s="7">
        <v>10887084000</v>
      </c>
      <c r="F39" s="7"/>
      <c r="G39" s="7">
        <v>13568365216.375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4300</v>
      </c>
      <c r="R39" s="7"/>
      <c r="S39" s="7">
        <v>3321476</v>
      </c>
      <c r="T39" s="7"/>
      <c r="U39" s="7">
        <v>10887084000</v>
      </c>
      <c r="V39" s="7"/>
      <c r="W39" s="7">
        <v>14264493866.5</v>
      </c>
      <c r="X39" s="5"/>
      <c r="Y39" s="9">
        <v>3.4551311451011139E-4</v>
      </c>
    </row>
    <row r="40" spans="1:25">
      <c r="A40" s="1" t="s">
        <v>46</v>
      </c>
      <c r="C40" s="7">
        <v>25100</v>
      </c>
      <c r="D40" s="7"/>
      <c r="E40" s="7">
        <v>70624171200</v>
      </c>
      <c r="F40" s="7"/>
      <c r="G40" s="7">
        <v>79167620220.5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25100</v>
      </c>
      <c r="R40" s="7"/>
      <c r="S40" s="7">
        <v>3339274</v>
      </c>
      <c r="T40" s="7"/>
      <c r="U40" s="7">
        <v>70624171200</v>
      </c>
      <c r="V40" s="7"/>
      <c r="W40" s="7">
        <v>83711007678.25</v>
      </c>
      <c r="X40" s="5"/>
      <c r="Y40" s="9">
        <v>2.0276394839089194E-3</v>
      </c>
    </row>
    <row r="41" spans="1:25">
      <c r="A41" s="1" t="s">
        <v>47</v>
      </c>
      <c r="C41" s="7">
        <v>39087605</v>
      </c>
      <c r="D41" s="7"/>
      <c r="E41" s="7">
        <v>138481257302</v>
      </c>
      <c r="F41" s="7"/>
      <c r="G41" s="7">
        <v>196995021113.767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39087605</v>
      </c>
      <c r="R41" s="7"/>
      <c r="S41" s="7">
        <v>4852</v>
      </c>
      <c r="T41" s="7"/>
      <c r="U41" s="7">
        <v>138481257302</v>
      </c>
      <c r="V41" s="7"/>
      <c r="W41" s="7">
        <v>188524623756.21301</v>
      </c>
      <c r="X41" s="5"/>
      <c r="Y41" s="9">
        <v>4.5664241946103187E-3</v>
      </c>
    </row>
    <row r="42" spans="1:25">
      <c r="A42" s="1" t="s">
        <v>48</v>
      </c>
      <c r="C42" s="7">
        <v>4400000</v>
      </c>
      <c r="D42" s="7"/>
      <c r="E42" s="7">
        <v>53992981152</v>
      </c>
      <c r="F42" s="7"/>
      <c r="G42" s="7">
        <v>58215544200</v>
      </c>
      <c r="H42" s="7"/>
      <c r="I42" s="7">
        <v>0</v>
      </c>
      <c r="J42" s="7"/>
      <c r="K42" s="7">
        <v>0</v>
      </c>
      <c r="L42" s="7"/>
      <c r="M42" s="7">
        <v>-4400000</v>
      </c>
      <c r="N42" s="7"/>
      <c r="O42" s="7">
        <v>58410811061</v>
      </c>
      <c r="P42" s="7"/>
      <c r="Q42" s="7">
        <v>0</v>
      </c>
      <c r="R42" s="7"/>
      <c r="S42" s="7">
        <v>0</v>
      </c>
      <c r="T42" s="7"/>
      <c r="U42" s="7">
        <v>0</v>
      </c>
      <c r="V42" s="7"/>
      <c r="W42" s="7">
        <v>0</v>
      </c>
      <c r="X42" s="5"/>
      <c r="Y42" s="9">
        <v>0</v>
      </c>
    </row>
    <row r="43" spans="1:25">
      <c r="A43" s="1" t="s">
        <v>49</v>
      </c>
      <c r="C43" s="7">
        <v>6917212</v>
      </c>
      <c r="D43" s="7"/>
      <c r="E43" s="7">
        <v>7712691380</v>
      </c>
      <c r="F43" s="7"/>
      <c r="G43" s="7">
        <v>11648036473.0884</v>
      </c>
      <c r="H43" s="7"/>
      <c r="I43" s="7">
        <v>0</v>
      </c>
      <c r="J43" s="7"/>
      <c r="K43" s="7">
        <v>0</v>
      </c>
      <c r="L43" s="7"/>
      <c r="M43" s="7">
        <v>-6917212</v>
      </c>
      <c r="N43" s="7"/>
      <c r="O43" s="7">
        <v>0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v>0</v>
      </c>
      <c r="X43" s="5"/>
      <c r="Y43" s="9">
        <v>0</v>
      </c>
    </row>
    <row r="44" spans="1:25">
      <c r="A44" s="1" t="s">
        <v>50</v>
      </c>
      <c r="C44" s="7">
        <v>100963864</v>
      </c>
      <c r="D44" s="7"/>
      <c r="E44" s="7">
        <v>406177624872</v>
      </c>
      <c r="F44" s="7"/>
      <c r="G44" s="7">
        <v>679458383392.28406</v>
      </c>
      <c r="H44" s="7"/>
      <c r="I44" s="7">
        <v>0</v>
      </c>
      <c r="J44" s="7"/>
      <c r="K44" s="7">
        <v>0</v>
      </c>
      <c r="L44" s="7"/>
      <c r="M44" s="7">
        <v>-100963864</v>
      </c>
      <c r="N44" s="7"/>
      <c r="O44" s="7">
        <v>0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X44" s="5"/>
      <c r="Y44" s="9">
        <v>0</v>
      </c>
    </row>
    <row r="45" spans="1:25">
      <c r="A45" s="1" t="s">
        <v>51</v>
      </c>
      <c r="C45" s="7">
        <v>72316982</v>
      </c>
      <c r="D45" s="7"/>
      <c r="E45" s="7">
        <v>463884624843</v>
      </c>
      <c r="F45" s="7"/>
      <c r="G45" s="7">
        <v>510395541295.40997</v>
      </c>
      <c r="H45" s="7"/>
      <c r="I45" s="7">
        <v>0</v>
      </c>
      <c r="J45" s="7"/>
      <c r="K45" s="7">
        <v>0</v>
      </c>
      <c r="L45" s="7"/>
      <c r="M45" s="7">
        <v>-1316982</v>
      </c>
      <c r="N45" s="7"/>
      <c r="O45" s="7">
        <v>9805503264</v>
      </c>
      <c r="P45" s="7"/>
      <c r="Q45" s="7">
        <v>71000000</v>
      </c>
      <c r="R45" s="7"/>
      <c r="S45" s="7">
        <v>7070</v>
      </c>
      <c r="T45" s="7"/>
      <c r="U45" s="7">
        <v>455436710065</v>
      </c>
      <c r="V45" s="7"/>
      <c r="W45" s="7">
        <v>498983278500</v>
      </c>
      <c r="X45" s="5"/>
      <c r="Y45" s="9">
        <v>1.208632204244506E-2</v>
      </c>
    </row>
    <row r="46" spans="1:25">
      <c r="A46" s="1" t="s">
        <v>52</v>
      </c>
      <c r="C46" s="7">
        <v>19534256</v>
      </c>
      <c r="D46" s="7"/>
      <c r="E46" s="7">
        <v>113592685247</v>
      </c>
      <c r="F46" s="7"/>
      <c r="G46" s="7">
        <v>248356567591.272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19534256</v>
      </c>
      <c r="R46" s="7"/>
      <c r="S46" s="7">
        <v>14470</v>
      </c>
      <c r="T46" s="7"/>
      <c r="U46" s="7">
        <v>113592685247</v>
      </c>
      <c r="V46" s="7"/>
      <c r="W46" s="7">
        <v>280978853248.29602</v>
      </c>
      <c r="X46" s="5"/>
      <c r="Y46" s="9">
        <v>6.8058411049055148E-3</v>
      </c>
    </row>
    <row r="47" spans="1:25">
      <c r="A47" s="1" t="s">
        <v>53</v>
      </c>
      <c r="C47" s="7">
        <v>17714652</v>
      </c>
      <c r="D47" s="7"/>
      <c r="E47" s="7">
        <v>295122225563</v>
      </c>
      <c r="F47" s="7"/>
      <c r="G47" s="7">
        <v>347606591458.64398</v>
      </c>
      <c r="H47" s="7"/>
      <c r="I47" s="7">
        <v>11374991</v>
      </c>
      <c r="J47" s="7"/>
      <c r="K47" s="7">
        <v>216287038839</v>
      </c>
      <c r="L47" s="7"/>
      <c r="M47" s="7">
        <v>0</v>
      </c>
      <c r="N47" s="7"/>
      <c r="O47" s="7">
        <v>0</v>
      </c>
      <c r="P47" s="7"/>
      <c r="Q47" s="7">
        <v>29089643</v>
      </c>
      <c r="R47" s="7"/>
      <c r="S47" s="7">
        <v>18140</v>
      </c>
      <c r="T47" s="7"/>
      <c r="U47" s="7">
        <v>511409264402</v>
      </c>
      <c r="V47" s="7"/>
      <c r="W47" s="7">
        <v>524546391582.08099</v>
      </c>
      <c r="X47" s="5"/>
      <c r="Y47" s="9">
        <v>1.2705509158386604E-2</v>
      </c>
    </row>
    <row r="48" spans="1:25">
      <c r="A48" s="1" t="s">
        <v>54</v>
      </c>
      <c r="C48" s="7">
        <v>447914</v>
      </c>
      <c r="D48" s="7"/>
      <c r="E48" s="7">
        <v>15458318323</v>
      </c>
      <c r="F48" s="7"/>
      <c r="G48" s="7">
        <v>21661359554.205002</v>
      </c>
      <c r="H48" s="7"/>
      <c r="I48" s="7">
        <v>0</v>
      </c>
      <c r="J48" s="7"/>
      <c r="K48" s="7">
        <v>0</v>
      </c>
      <c r="L48" s="7"/>
      <c r="M48" s="7">
        <v>-447914</v>
      </c>
      <c r="N48" s="7"/>
      <c r="O48" s="7">
        <v>20190568661</v>
      </c>
      <c r="P48" s="7"/>
      <c r="Q48" s="7">
        <v>0</v>
      </c>
      <c r="R48" s="7"/>
      <c r="S48" s="7">
        <v>0</v>
      </c>
      <c r="T48" s="7"/>
      <c r="U48" s="7">
        <v>0</v>
      </c>
      <c r="V48" s="7"/>
      <c r="W48" s="7">
        <v>0</v>
      </c>
      <c r="X48" s="5"/>
      <c r="Y48" s="9">
        <v>0</v>
      </c>
    </row>
    <row r="49" spans="1:25">
      <c r="A49" s="1" t="s">
        <v>55</v>
      </c>
      <c r="C49" s="7">
        <v>21644108</v>
      </c>
      <c r="D49" s="7"/>
      <c r="E49" s="7">
        <v>227717379818</v>
      </c>
      <c r="F49" s="7"/>
      <c r="G49" s="7">
        <v>460427966928.35999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21644108</v>
      </c>
      <c r="R49" s="7"/>
      <c r="S49" s="7">
        <v>20650</v>
      </c>
      <c r="T49" s="7"/>
      <c r="U49" s="7">
        <v>227717379818</v>
      </c>
      <c r="V49" s="7"/>
      <c r="W49" s="7">
        <v>444291472760.31</v>
      </c>
      <c r="X49" s="5"/>
      <c r="Y49" s="9">
        <v>1.0761582706009083E-2</v>
      </c>
    </row>
    <row r="50" spans="1:25">
      <c r="A50" s="1" t="s">
        <v>56</v>
      </c>
      <c r="C50" s="7">
        <v>3500000</v>
      </c>
      <c r="D50" s="7"/>
      <c r="E50" s="7">
        <v>53079211816</v>
      </c>
      <c r="F50" s="7"/>
      <c r="G50" s="7">
        <v>52396375500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3500000</v>
      </c>
      <c r="R50" s="7"/>
      <c r="S50" s="7">
        <v>13670</v>
      </c>
      <c r="T50" s="7"/>
      <c r="U50" s="7">
        <v>53079211816</v>
      </c>
      <c r="V50" s="7"/>
      <c r="W50" s="7">
        <v>47560322250</v>
      </c>
      <c r="X50" s="5"/>
      <c r="Y50" s="9">
        <v>1.1520012712329102E-3</v>
      </c>
    </row>
    <row r="51" spans="1:25">
      <c r="A51" s="1" t="s">
        <v>57</v>
      </c>
      <c r="C51" s="7">
        <v>8831842</v>
      </c>
      <c r="D51" s="7"/>
      <c r="E51" s="7">
        <v>27813324724</v>
      </c>
      <c r="F51" s="7"/>
      <c r="G51" s="7">
        <v>39348789164.728203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8831842</v>
      </c>
      <c r="R51" s="7"/>
      <c r="S51" s="7">
        <v>4042</v>
      </c>
      <c r="T51" s="7"/>
      <c r="U51" s="7">
        <v>27813324724</v>
      </c>
      <c r="V51" s="7"/>
      <c r="W51" s="7">
        <v>35485900447.084198</v>
      </c>
      <c r="X51" s="5"/>
      <c r="Y51" s="9">
        <v>8.5953585871436126E-4</v>
      </c>
    </row>
    <row r="52" spans="1:25">
      <c r="A52" s="1" t="s">
        <v>58</v>
      </c>
      <c r="C52" s="7">
        <v>5779305</v>
      </c>
      <c r="D52" s="7"/>
      <c r="E52" s="7">
        <v>123695091220</v>
      </c>
      <c r="F52" s="7"/>
      <c r="G52" s="7">
        <v>124090231721.39999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5779305</v>
      </c>
      <c r="R52" s="7"/>
      <c r="S52" s="7">
        <v>23350</v>
      </c>
      <c r="T52" s="7"/>
      <c r="U52" s="7">
        <v>123695091220</v>
      </c>
      <c r="V52" s="7"/>
      <c r="W52" s="7">
        <v>134143838458.08701</v>
      </c>
      <c r="X52" s="5"/>
      <c r="Y52" s="9">
        <v>3.2492183635651956E-3</v>
      </c>
    </row>
    <row r="53" spans="1:25">
      <c r="A53" s="1" t="s">
        <v>59</v>
      </c>
      <c r="C53" s="7">
        <v>117673324</v>
      </c>
      <c r="D53" s="7"/>
      <c r="E53" s="7">
        <v>187569054018</v>
      </c>
      <c r="F53" s="7"/>
      <c r="G53" s="7">
        <v>225758213703.84601</v>
      </c>
      <c r="H53" s="7"/>
      <c r="I53" s="7">
        <v>22721151</v>
      </c>
      <c r="J53" s="7"/>
      <c r="K53" s="7">
        <v>43273141755</v>
      </c>
      <c r="L53" s="7"/>
      <c r="M53" s="7">
        <v>0</v>
      </c>
      <c r="N53" s="7"/>
      <c r="O53" s="7">
        <v>0</v>
      </c>
      <c r="P53" s="7"/>
      <c r="Q53" s="7">
        <v>140394475</v>
      </c>
      <c r="R53" s="7"/>
      <c r="S53" s="7">
        <v>1910</v>
      </c>
      <c r="T53" s="7"/>
      <c r="U53" s="7">
        <v>230842195773</v>
      </c>
      <c r="V53" s="7"/>
      <c r="W53" s="7">
        <v>266557934238.862</v>
      </c>
      <c r="X53" s="5"/>
      <c r="Y53" s="9">
        <v>6.4565390765489927E-3</v>
      </c>
    </row>
    <row r="54" spans="1:25">
      <c r="A54" s="1" t="s">
        <v>60</v>
      </c>
      <c r="C54" s="7">
        <v>13359573</v>
      </c>
      <c r="D54" s="7"/>
      <c r="E54" s="7">
        <v>115056179264</v>
      </c>
      <c r="F54" s="7"/>
      <c r="G54" s="7">
        <v>120941720804.7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13359573</v>
      </c>
      <c r="R54" s="7"/>
      <c r="S54" s="7">
        <v>8000</v>
      </c>
      <c r="T54" s="7"/>
      <c r="U54" s="7">
        <v>115056179264</v>
      </c>
      <c r="V54" s="7"/>
      <c r="W54" s="7">
        <v>106240668325.2</v>
      </c>
      <c r="X54" s="5"/>
      <c r="Y54" s="9">
        <v>2.5733506245800169E-3</v>
      </c>
    </row>
    <row r="55" spans="1:25">
      <c r="A55" s="1" t="s">
        <v>61</v>
      </c>
      <c r="C55" s="7">
        <v>11359792</v>
      </c>
      <c r="D55" s="7"/>
      <c r="E55" s="7">
        <v>91092876655</v>
      </c>
      <c r="F55" s="7"/>
      <c r="G55" s="7">
        <v>66172299252.335999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11359792</v>
      </c>
      <c r="R55" s="7"/>
      <c r="S55" s="7">
        <v>5860</v>
      </c>
      <c r="T55" s="7"/>
      <c r="U55" s="7">
        <v>91092876655</v>
      </c>
      <c r="V55" s="7"/>
      <c r="W55" s="7">
        <v>66172299252.335999</v>
      </c>
      <c r="X55" s="5"/>
      <c r="Y55" s="9">
        <v>1.60281867852768E-3</v>
      </c>
    </row>
    <row r="56" spans="1:25">
      <c r="A56" s="1" t="s">
        <v>62</v>
      </c>
      <c r="C56" s="7">
        <v>1383759883</v>
      </c>
      <c r="D56" s="7"/>
      <c r="E56" s="7">
        <v>1386352919524</v>
      </c>
      <c r="F56" s="7"/>
      <c r="G56" s="7">
        <v>1664387079152.3401</v>
      </c>
      <c r="H56" s="7"/>
      <c r="I56" s="7">
        <v>0</v>
      </c>
      <c r="J56" s="7"/>
      <c r="K56" s="7">
        <v>0</v>
      </c>
      <c r="L56" s="7"/>
      <c r="M56" s="7">
        <v>-28758432</v>
      </c>
      <c r="N56" s="7"/>
      <c r="O56" s="7">
        <v>33203083131</v>
      </c>
      <c r="P56" s="7"/>
      <c r="Q56" s="7">
        <v>1355001451</v>
      </c>
      <c r="R56" s="7"/>
      <c r="S56" s="7">
        <v>1126</v>
      </c>
      <c r="T56" s="7"/>
      <c r="U56" s="7">
        <v>1357540596900</v>
      </c>
      <c r="V56" s="7"/>
      <c r="W56" s="7">
        <v>1516653530604.74</v>
      </c>
      <c r="X56" s="5"/>
      <c r="Y56" s="9">
        <v>3.6736227019078742E-2</v>
      </c>
    </row>
    <row r="57" spans="1:25">
      <c r="A57" s="1" t="s">
        <v>63</v>
      </c>
      <c r="C57" s="7">
        <v>5320000</v>
      </c>
      <c r="D57" s="7"/>
      <c r="E57" s="7">
        <v>97924852482</v>
      </c>
      <c r="F57" s="7"/>
      <c r="G57" s="7">
        <v>163462774860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5320000</v>
      </c>
      <c r="R57" s="7"/>
      <c r="S57" s="7">
        <v>28730</v>
      </c>
      <c r="T57" s="7"/>
      <c r="U57" s="7">
        <v>97924852482</v>
      </c>
      <c r="V57" s="7"/>
      <c r="W57" s="7">
        <v>151934180580</v>
      </c>
      <c r="X57" s="5"/>
      <c r="Y57" s="9">
        <v>3.6801342146476003E-3</v>
      </c>
    </row>
    <row r="58" spans="1:25">
      <c r="A58" s="1" t="s">
        <v>64</v>
      </c>
      <c r="C58" s="7">
        <v>20601730</v>
      </c>
      <c r="D58" s="7"/>
      <c r="E58" s="7">
        <v>130408178197</v>
      </c>
      <c r="F58" s="7"/>
      <c r="G58" s="7">
        <v>179192559931.875</v>
      </c>
      <c r="H58" s="7"/>
      <c r="I58" s="7">
        <v>0</v>
      </c>
      <c r="J58" s="7"/>
      <c r="K58" s="7">
        <v>0</v>
      </c>
      <c r="L58" s="7"/>
      <c r="M58" s="7">
        <v>-2233989</v>
      </c>
      <c r="N58" s="7"/>
      <c r="O58" s="7">
        <v>19400931514</v>
      </c>
      <c r="P58" s="7"/>
      <c r="Q58" s="7">
        <v>18367741</v>
      </c>
      <c r="R58" s="7"/>
      <c r="S58" s="7">
        <v>8360</v>
      </c>
      <c r="T58" s="7"/>
      <c r="U58" s="7">
        <v>116267111619</v>
      </c>
      <c r="V58" s="7"/>
      <c r="W58" s="7">
        <v>152640666587.17801</v>
      </c>
      <c r="X58" s="5"/>
      <c r="Y58" s="9">
        <v>3.6972466466050459E-3</v>
      </c>
    </row>
    <row r="59" spans="1:25">
      <c r="A59" s="1" t="s">
        <v>65</v>
      </c>
      <c r="C59" s="7">
        <v>106490755</v>
      </c>
      <c r="D59" s="7"/>
      <c r="E59" s="7">
        <v>338226399420</v>
      </c>
      <c r="F59" s="7"/>
      <c r="G59" s="7">
        <v>751585658555.02502</v>
      </c>
      <c r="H59" s="7"/>
      <c r="I59" s="7">
        <v>44439715</v>
      </c>
      <c r="J59" s="7"/>
      <c r="K59" s="7">
        <v>334742348</v>
      </c>
      <c r="L59" s="7"/>
      <c r="M59" s="7">
        <v>0</v>
      </c>
      <c r="N59" s="7"/>
      <c r="O59" s="7">
        <v>0</v>
      </c>
      <c r="P59" s="7"/>
      <c r="Q59" s="7">
        <v>150930470</v>
      </c>
      <c r="R59" s="7"/>
      <c r="S59" s="7">
        <v>4786</v>
      </c>
      <c r="T59" s="7"/>
      <c r="U59" s="7">
        <v>338561141768</v>
      </c>
      <c r="V59" s="7"/>
      <c r="W59" s="7">
        <v>718055227704.95105</v>
      </c>
      <c r="X59" s="5"/>
      <c r="Y59" s="9">
        <v>1.7392660436221927E-2</v>
      </c>
    </row>
    <row r="60" spans="1:25">
      <c r="A60" s="1" t="s">
        <v>66</v>
      </c>
      <c r="C60" s="7">
        <v>141690388</v>
      </c>
      <c r="D60" s="7"/>
      <c r="E60" s="7">
        <v>362910468344</v>
      </c>
      <c r="F60" s="7"/>
      <c r="G60" s="7">
        <v>738040010202.93604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141690388</v>
      </c>
      <c r="R60" s="7"/>
      <c r="S60" s="7">
        <v>5060</v>
      </c>
      <c r="T60" s="7"/>
      <c r="U60" s="7">
        <v>362910468344</v>
      </c>
      <c r="V60" s="7"/>
      <c r="W60" s="7">
        <v>712687490768.48401</v>
      </c>
      <c r="X60" s="5"/>
      <c r="Y60" s="9">
        <v>1.7262643660011925E-2</v>
      </c>
    </row>
    <row r="61" spans="1:25">
      <c r="A61" s="1" t="s">
        <v>67</v>
      </c>
      <c r="C61" s="7">
        <v>17439506</v>
      </c>
      <c r="D61" s="7"/>
      <c r="E61" s="7">
        <v>90862152949</v>
      </c>
      <c r="F61" s="7"/>
      <c r="G61" s="7">
        <v>91879426978.289993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17439506</v>
      </c>
      <c r="R61" s="7"/>
      <c r="S61" s="7">
        <v>4664</v>
      </c>
      <c r="T61" s="7"/>
      <c r="U61" s="7">
        <v>90862152949</v>
      </c>
      <c r="V61" s="7"/>
      <c r="W61" s="7">
        <v>80853895740.895203</v>
      </c>
      <c r="X61" s="5"/>
      <c r="Y61" s="9">
        <v>1.9584348101771842E-3</v>
      </c>
    </row>
    <row r="62" spans="1:25">
      <c r="A62" s="1" t="s">
        <v>68</v>
      </c>
      <c r="C62" s="7">
        <v>49951230</v>
      </c>
      <c r="D62" s="7"/>
      <c r="E62" s="7">
        <v>237232702686</v>
      </c>
      <c r="F62" s="7"/>
      <c r="G62" s="7">
        <v>895261983872.44495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49951230</v>
      </c>
      <c r="R62" s="7"/>
      <c r="S62" s="7">
        <v>17460</v>
      </c>
      <c r="T62" s="7"/>
      <c r="U62" s="7">
        <v>237232702686</v>
      </c>
      <c r="V62" s="7"/>
      <c r="W62" s="7">
        <v>866959192368.98999</v>
      </c>
      <c r="X62" s="5"/>
      <c r="Y62" s="9">
        <v>2.0999397070236073E-2</v>
      </c>
    </row>
    <row r="63" spans="1:25">
      <c r="A63" s="1" t="s">
        <v>69</v>
      </c>
      <c r="C63" s="7">
        <v>106204642</v>
      </c>
      <c r="D63" s="7"/>
      <c r="E63" s="7">
        <v>1263845581869</v>
      </c>
      <c r="F63" s="7"/>
      <c r="G63" s="7">
        <v>2515798021977.7798</v>
      </c>
      <c r="H63" s="7"/>
      <c r="I63" s="7">
        <v>0</v>
      </c>
      <c r="J63" s="7"/>
      <c r="K63" s="7">
        <v>0</v>
      </c>
      <c r="L63" s="7"/>
      <c r="M63" s="7">
        <v>-100000</v>
      </c>
      <c r="N63" s="7"/>
      <c r="O63" s="7">
        <v>2186910029</v>
      </c>
      <c r="P63" s="7"/>
      <c r="Q63" s="7">
        <v>106104642</v>
      </c>
      <c r="R63" s="7"/>
      <c r="S63" s="7">
        <v>21790</v>
      </c>
      <c r="T63" s="7"/>
      <c r="U63" s="7">
        <v>1262655572131</v>
      </c>
      <c r="V63" s="7"/>
      <c r="W63" s="7">
        <v>2298263629292.3799</v>
      </c>
      <c r="X63" s="5"/>
      <c r="Y63" s="9">
        <v>5.5668307053432203E-2</v>
      </c>
    </row>
    <row r="64" spans="1:25">
      <c r="A64" s="1" t="s">
        <v>70</v>
      </c>
      <c r="C64" s="7">
        <v>3391684</v>
      </c>
      <c r="D64" s="7"/>
      <c r="E64" s="7">
        <v>37380526065</v>
      </c>
      <c r="F64" s="7"/>
      <c r="G64" s="7">
        <v>93626651645.154007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3391684</v>
      </c>
      <c r="R64" s="7"/>
      <c r="S64" s="7">
        <v>28150</v>
      </c>
      <c r="T64" s="7"/>
      <c r="U64" s="7">
        <v>37380526065</v>
      </c>
      <c r="V64" s="7"/>
      <c r="W64" s="7">
        <v>94907822967.630005</v>
      </c>
      <c r="X64" s="5"/>
      <c r="Y64" s="9">
        <v>2.2988476010306629E-3</v>
      </c>
    </row>
    <row r="65" spans="1:25">
      <c r="A65" s="1" t="s">
        <v>71</v>
      </c>
      <c r="C65" s="7">
        <v>6118000</v>
      </c>
      <c r="D65" s="7"/>
      <c r="E65" s="7">
        <v>295235658182</v>
      </c>
      <c r="F65" s="7"/>
      <c r="G65" s="7">
        <v>294592602276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6118000</v>
      </c>
      <c r="R65" s="7"/>
      <c r="S65" s="7">
        <v>48840</v>
      </c>
      <c r="T65" s="7"/>
      <c r="U65" s="7">
        <v>295235658182</v>
      </c>
      <c r="V65" s="7"/>
      <c r="W65" s="7">
        <v>297025241436</v>
      </c>
      <c r="X65" s="5"/>
      <c r="Y65" s="9">
        <v>7.1945150817924507E-3</v>
      </c>
    </row>
    <row r="66" spans="1:25">
      <c r="A66" s="1" t="s">
        <v>72</v>
      </c>
      <c r="C66" s="7">
        <v>4406736</v>
      </c>
      <c r="D66" s="7"/>
      <c r="E66" s="7">
        <v>233022060747</v>
      </c>
      <c r="F66" s="7"/>
      <c r="G66" s="7">
        <v>640650453417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4406736</v>
      </c>
      <c r="R66" s="7"/>
      <c r="S66" s="7">
        <v>139400</v>
      </c>
      <c r="T66" s="7"/>
      <c r="U66" s="7">
        <v>233022060747</v>
      </c>
      <c r="V66" s="7"/>
      <c r="W66" s="7">
        <v>610643919359.52002</v>
      </c>
      <c r="X66" s="5"/>
      <c r="Y66" s="9">
        <v>1.4790954688554781E-2</v>
      </c>
    </row>
    <row r="67" spans="1:25">
      <c r="A67" s="1" t="s">
        <v>73</v>
      </c>
      <c r="C67" s="7">
        <v>6601911</v>
      </c>
      <c r="D67" s="7"/>
      <c r="E67" s="7">
        <v>121041784644</v>
      </c>
      <c r="F67" s="7"/>
      <c r="G67" s="7">
        <v>246951752959.966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6601911</v>
      </c>
      <c r="R67" s="7"/>
      <c r="S67" s="7">
        <v>33780</v>
      </c>
      <c r="T67" s="7"/>
      <c r="U67" s="7">
        <v>121041784644</v>
      </c>
      <c r="V67" s="7"/>
      <c r="W67" s="7">
        <v>221685628886.19901</v>
      </c>
      <c r="X67" s="5"/>
      <c r="Y67" s="9">
        <v>5.3696466762474136E-3</v>
      </c>
    </row>
    <row r="68" spans="1:25">
      <c r="A68" s="1" t="s">
        <v>74</v>
      </c>
      <c r="C68" s="7">
        <v>6470000</v>
      </c>
      <c r="D68" s="7"/>
      <c r="E68" s="7">
        <v>77902503255</v>
      </c>
      <c r="F68" s="7"/>
      <c r="G68" s="7">
        <v>202849620390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6470000</v>
      </c>
      <c r="R68" s="7"/>
      <c r="S68" s="7">
        <v>30220</v>
      </c>
      <c r="T68" s="7"/>
      <c r="U68" s="7">
        <v>77902503255</v>
      </c>
      <c r="V68" s="7"/>
      <c r="W68" s="7">
        <v>194360035770</v>
      </c>
      <c r="X68" s="5"/>
      <c r="Y68" s="9">
        <v>4.7077689488092961E-3</v>
      </c>
    </row>
    <row r="69" spans="1:25">
      <c r="A69" s="1" t="s">
        <v>75</v>
      </c>
      <c r="C69" s="7">
        <v>3083596</v>
      </c>
      <c r="D69" s="7"/>
      <c r="E69" s="7">
        <v>83539587535</v>
      </c>
      <c r="F69" s="7"/>
      <c r="G69" s="7">
        <v>152036330748.48001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3083596</v>
      </c>
      <c r="R69" s="7"/>
      <c r="S69" s="7">
        <v>48380</v>
      </c>
      <c r="T69" s="7"/>
      <c r="U69" s="7">
        <v>83539587535</v>
      </c>
      <c r="V69" s="7"/>
      <c r="W69" s="7">
        <v>148296727451.84399</v>
      </c>
      <c r="X69" s="5"/>
      <c r="Y69" s="9">
        <v>3.5920281962388235E-3</v>
      </c>
    </row>
    <row r="70" spans="1:25">
      <c r="A70" s="1" t="s">
        <v>76</v>
      </c>
      <c r="C70" s="7">
        <v>11741531</v>
      </c>
      <c r="D70" s="7"/>
      <c r="E70" s="7">
        <v>132866986914</v>
      </c>
      <c r="F70" s="7"/>
      <c r="G70" s="7">
        <v>320270594356.69202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11741531</v>
      </c>
      <c r="R70" s="7"/>
      <c r="S70" s="7">
        <v>25550</v>
      </c>
      <c r="T70" s="7"/>
      <c r="U70" s="7">
        <v>132866986914</v>
      </c>
      <c r="V70" s="7"/>
      <c r="W70" s="7">
        <v>298211140153.552</v>
      </c>
      <c r="X70" s="5"/>
      <c r="Y70" s="9">
        <v>7.223239799488689E-3</v>
      </c>
    </row>
    <row r="71" spans="1:25">
      <c r="A71" s="1" t="s">
        <v>77</v>
      </c>
      <c r="C71" s="7">
        <v>11481221</v>
      </c>
      <c r="D71" s="7"/>
      <c r="E71" s="7">
        <v>214094602308</v>
      </c>
      <c r="F71" s="7"/>
      <c r="G71" s="7">
        <v>730996740429.953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11481221</v>
      </c>
      <c r="R71" s="7"/>
      <c r="S71" s="7">
        <v>62180</v>
      </c>
      <c r="T71" s="7"/>
      <c r="U71" s="7">
        <v>214094602308</v>
      </c>
      <c r="V71" s="7"/>
      <c r="W71" s="7">
        <v>709654602965.40906</v>
      </c>
      <c r="X71" s="5"/>
      <c r="Y71" s="9">
        <v>1.7189181361201507E-2</v>
      </c>
    </row>
    <row r="72" spans="1:25">
      <c r="A72" s="1" t="s">
        <v>78</v>
      </c>
      <c r="C72" s="7">
        <v>6086041</v>
      </c>
      <c r="D72" s="7"/>
      <c r="E72" s="7">
        <v>173764372459</v>
      </c>
      <c r="F72" s="7"/>
      <c r="G72" s="7">
        <v>205149703290.655</v>
      </c>
      <c r="H72" s="7"/>
      <c r="I72" s="7">
        <v>0</v>
      </c>
      <c r="J72" s="7"/>
      <c r="K72" s="7">
        <v>0</v>
      </c>
      <c r="L72" s="7"/>
      <c r="M72" s="7">
        <v>-758482</v>
      </c>
      <c r="N72" s="7"/>
      <c r="O72" s="7">
        <v>27976999462</v>
      </c>
      <c r="P72" s="7"/>
      <c r="Q72" s="7">
        <v>5327559</v>
      </c>
      <c r="R72" s="7"/>
      <c r="S72" s="7">
        <v>35040</v>
      </c>
      <c r="T72" s="7"/>
      <c r="U72" s="7">
        <v>152108726568</v>
      </c>
      <c r="V72" s="7"/>
      <c r="W72" s="7">
        <v>185566935239.20801</v>
      </c>
      <c r="X72" s="5"/>
      <c r="Y72" s="9">
        <v>4.4947833652317767E-3</v>
      </c>
    </row>
    <row r="73" spans="1:25">
      <c r="A73" s="1" t="s">
        <v>79</v>
      </c>
      <c r="C73" s="7">
        <v>45861974</v>
      </c>
      <c r="D73" s="7"/>
      <c r="E73" s="7">
        <v>371178100259</v>
      </c>
      <c r="F73" s="7"/>
      <c r="G73" s="7">
        <v>1157963019469.3799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45861974</v>
      </c>
      <c r="R73" s="7"/>
      <c r="S73" s="7">
        <v>25650</v>
      </c>
      <c r="T73" s="7"/>
      <c r="U73" s="7">
        <v>371178100259</v>
      </c>
      <c r="V73" s="7"/>
      <c r="W73" s="7">
        <v>1169360293283.05</v>
      </c>
      <c r="X73" s="5"/>
      <c r="Y73" s="9">
        <v>2.8324125671611956E-2</v>
      </c>
    </row>
    <row r="74" spans="1:25">
      <c r="A74" s="1" t="s">
        <v>80</v>
      </c>
      <c r="C74" s="7">
        <v>8716106</v>
      </c>
      <c r="D74" s="7"/>
      <c r="E74" s="7">
        <v>50911105151</v>
      </c>
      <c r="F74" s="7"/>
      <c r="G74" s="7">
        <v>44707505073.587997</v>
      </c>
      <c r="H74" s="7"/>
      <c r="I74" s="7">
        <v>1622679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10338785</v>
      </c>
      <c r="R74" s="7"/>
      <c r="S74" s="7">
        <v>4283</v>
      </c>
      <c r="T74" s="7"/>
      <c r="U74" s="7">
        <v>50911105151</v>
      </c>
      <c r="V74" s="7"/>
      <c r="W74" s="7">
        <v>44017544108.877701</v>
      </c>
      <c r="X74" s="5"/>
      <c r="Y74" s="9">
        <v>1.0661884606969374E-3</v>
      </c>
    </row>
    <row r="75" spans="1:25">
      <c r="A75" s="1" t="s">
        <v>81</v>
      </c>
      <c r="C75" s="7">
        <v>119221</v>
      </c>
      <c r="D75" s="7"/>
      <c r="E75" s="7">
        <v>399999586299</v>
      </c>
      <c r="F75" s="7"/>
      <c r="G75" s="7">
        <v>424617941269.57098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119221</v>
      </c>
      <c r="R75" s="7"/>
      <c r="S75" s="7">
        <v>3763967</v>
      </c>
      <c r="T75" s="7"/>
      <c r="U75" s="7">
        <v>399999586299</v>
      </c>
      <c r="V75" s="7"/>
      <c r="W75" s="7">
        <v>447666924323.703</v>
      </c>
      <c r="X75" s="5"/>
      <c r="Y75" s="9">
        <v>1.0843342549257702E-2</v>
      </c>
    </row>
    <row r="76" spans="1:25">
      <c r="A76" s="1" t="s">
        <v>82</v>
      </c>
      <c r="C76" s="7">
        <v>3450567</v>
      </c>
      <c r="D76" s="7"/>
      <c r="E76" s="7">
        <v>31292063065</v>
      </c>
      <c r="F76" s="7"/>
      <c r="G76" s="7">
        <v>41777840018.943001</v>
      </c>
      <c r="H76" s="7"/>
      <c r="I76" s="7">
        <v>2350567</v>
      </c>
      <c r="J76" s="7"/>
      <c r="K76" s="7">
        <v>1208095951</v>
      </c>
      <c r="L76" s="7"/>
      <c r="M76" s="7">
        <v>-1300000</v>
      </c>
      <c r="N76" s="7"/>
      <c r="O76" s="7">
        <v>16499241960</v>
      </c>
      <c r="P76" s="7"/>
      <c r="Q76" s="7">
        <v>4501134</v>
      </c>
      <c r="R76" s="7"/>
      <c r="S76" s="7">
        <v>6690</v>
      </c>
      <c r="T76" s="7"/>
      <c r="U76" s="7">
        <v>20639420133</v>
      </c>
      <c r="V76" s="7"/>
      <c r="W76" s="7">
        <v>29933416570.563</v>
      </c>
      <c r="X76" s="5"/>
      <c r="Y76" s="9">
        <v>7.2504416097880482E-4</v>
      </c>
    </row>
    <row r="77" spans="1:25">
      <c r="A77" s="1" t="s">
        <v>83</v>
      </c>
      <c r="C77" s="7">
        <v>54699508</v>
      </c>
      <c r="D77" s="7"/>
      <c r="E77" s="7">
        <v>305725708135</v>
      </c>
      <c r="F77" s="7"/>
      <c r="G77" s="7">
        <v>268607786881.35599</v>
      </c>
      <c r="H77" s="7"/>
      <c r="I77" s="7">
        <v>35007685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89707193</v>
      </c>
      <c r="R77" s="7"/>
      <c r="S77" s="7">
        <v>2912</v>
      </c>
      <c r="T77" s="7"/>
      <c r="U77" s="7">
        <v>305725708135</v>
      </c>
      <c r="V77" s="7"/>
      <c r="W77" s="7">
        <v>259673043307.20499</v>
      </c>
      <c r="X77" s="5"/>
      <c r="Y77" s="9">
        <v>6.289773951117808E-3</v>
      </c>
    </row>
    <row r="78" spans="1:25">
      <c r="A78" s="1" t="s">
        <v>84</v>
      </c>
      <c r="C78" s="7">
        <v>21000000</v>
      </c>
      <c r="D78" s="7"/>
      <c r="E78" s="7">
        <v>101619000000</v>
      </c>
      <c r="F78" s="7"/>
      <c r="G78" s="7">
        <v>108132759000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21000000</v>
      </c>
      <c r="R78" s="7"/>
      <c r="S78" s="7">
        <v>4778</v>
      </c>
      <c r="T78" s="7"/>
      <c r="U78" s="7">
        <v>101619000000</v>
      </c>
      <c r="V78" s="7"/>
      <c r="W78" s="7">
        <v>99740988900</v>
      </c>
      <c r="X78" s="5"/>
      <c r="Y78" s="9">
        <v>2.4159160529411169E-3</v>
      </c>
    </row>
    <row r="79" spans="1:25">
      <c r="A79" s="1" t="s">
        <v>85</v>
      </c>
      <c r="C79" s="7">
        <v>4478077</v>
      </c>
      <c r="D79" s="7"/>
      <c r="E79" s="7">
        <v>69323619557</v>
      </c>
      <c r="F79" s="7"/>
      <c r="G79" s="7">
        <v>80971556117.251495</v>
      </c>
      <c r="H79" s="7"/>
      <c r="I79" s="7">
        <v>460000</v>
      </c>
      <c r="J79" s="7"/>
      <c r="K79" s="7">
        <v>8246245372</v>
      </c>
      <c r="L79" s="7"/>
      <c r="M79" s="7">
        <v>0</v>
      </c>
      <c r="N79" s="7"/>
      <c r="O79" s="7">
        <v>0</v>
      </c>
      <c r="P79" s="7"/>
      <c r="Q79" s="7">
        <v>4938077</v>
      </c>
      <c r="R79" s="7"/>
      <c r="S79" s="7">
        <v>17860</v>
      </c>
      <c r="T79" s="7"/>
      <c r="U79" s="7">
        <v>77569864929</v>
      </c>
      <c r="V79" s="7"/>
      <c r="W79" s="7">
        <v>87669300591.440994</v>
      </c>
      <c r="X79" s="5"/>
      <c r="Y79" s="9">
        <v>2.1235168508438808E-3</v>
      </c>
    </row>
    <row r="80" spans="1:25">
      <c r="A80" s="1" t="s">
        <v>86</v>
      </c>
      <c r="C80" s="7">
        <v>3965054</v>
      </c>
      <c r="D80" s="7"/>
      <c r="E80" s="7">
        <v>180115704227</v>
      </c>
      <c r="F80" s="7"/>
      <c r="G80" s="7">
        <v>166526766487.57501</v>
      </c>
      <c r="H80" s="7"/>
      <c r="I80" s="7">
        <v>0</v>
      </c>
      <c r="J80" s="7"/>
      <c r="K80" s="7">
        <v>0</v>
      </c>
      <c r="L80" s="7"/>
      <c r="M80" s="7">
        <v>-300000</v>
      </c>
      <c r="N80" s="7"/>
      <c r="O80" s="7">
        <v>12465387202</v>
      </c>
      <c r="P80" s="7"/>
      <c r="Q80" s="7">
        <v>3665054</v>
      </c>
      <c r="R80" s="7"/>
      <c r="S80" s="7">
        <v>39600</v>
      </c>
      <c r="T80" s="7"/>
      <c r="U80" s="7">
        <v>166487967689</v>
      </c>
      <c r="V80" s="7"/>
      <c r="W80" s="7">
        <v>144272578376.51999</v>
      </c>
      <c r="X80" s="5"/>
      <c r="Y80" s="9">
        <v>3.4945556680663721E-3</v>
      </c>
    </row>
    <row r="81" spans="1:25">
      <c r="A81" s="1" t="s">
        <v>87</v>
      </c>
      <c r="C81" s="7">
        <v>21900000</v>
      </c>
      <c r="D81" s="7"/>
      <c r="E81" s="7">
        <v>213445783447</v>
      </c>
      <c r="F81" s="7"/>
      <c r="G81" s="7">
        <v>421025901300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21900000</v>
      </c>
      <c r="R81" s="7"/>
      <c r="S81" s="7">
        <v>19050</v>
      </c>
      <c r="T81" s="7"/>
      <c r="U81" s="7">
        <v>213445783447</v>
      </c>
      <c r="V81" s="7"/>
      <c r="W81" s="7">
        <v>414712689750</v>
      </c>
      <c r="X81" s="5"/>
      <c r="Y81" s="9">
        <v>1.0045128442930587E-2</v>
      </c>
    </row>
    <row r="82" spans="1:25">
      <c r="A82" s="1" t="s">
        <v>88</v>
      </c>
      <c r="C82" s="7">
        <v>1521275</v>
      </c>
      <c r="D82" s="7"/>
      <c r="E82" s="7">
        <v>26259424493</v>
      </c>
      <c r="F82" s="7"/>
      <c r="G82" s="7">
        <v>32134747542.1875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1521275</v>
      </c>
      <c r="R82" s="7"/>
      <c r="S82" s="7">
        <v>18520</v>
      </c>
      <c r="T82" s="7"/>
      <c r="U82" s="7">
        <v>26259424493</v>
      </c>
      <c r="V82" s="7"/>
      <c r="W82" s="7">
        <v>28006377622.650002</v>
      </c>
      <c r="X82" s="5"/>
      <c r="Y82" s="9">
        <v>6.7836762026821063E-4</v>
      </c>
    </row>
    <row r="83" spans="1:25">
      <c r="A83" s="1" t="s">
        <v>89</v>
      </c>
      <c r="C83" s="7">
        <v>16680623</v>
      </c>
      <c r="D83" s="7"/>
      <c r="E83" s="7">
        <v>82517739235</v>
      </c>
      <c r="F83" s="7"/>
      <c r="G83" s="7">
        <v>96337778833.201508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16680623</v>
      </c>
      <c r="R83" s="7"/>
      <c r="S83" s="7">
        <v>6250</v>
      </c>
      <c r="T83" s="7"/>
      <c r="U83" s="7">
        <v>82517739235</v>
      </c>
      <c r="V83" s="7"/>
      <c r="W83" s="7">
        <v>103633583082.188</v>
      </c>
      <c r="X83" s="5"/>
      <c r="Y83" s="9">
        <v>2.5102020719193507E-3</v>
      </c>
    </row>
    <row r="84" spans="1:25">
      <c r="A84" s="1" t="s">
        <v>90</v>
      </c>
      <c r="C84" s="7">
        <v>348099418</v>
      </c>
      <c r="D84" s="7"/>
      <c r="E84" s="7">
        <v>617075236337</v>
      </c>
      <c r="F84" s="7"/>
      <c r="G84" s="7">
        <v>1266463308854.21</v>
      </c>
      <c r="H84" s="7"/>
      <c r="I84" s="7">
        <v>0</v>
      </c>
      <c r="J84" s="7"/>
      <c r="K84" s="7">
        <v>0</v>
      </c>
      <c r="L84" s="7"/>
      <c r="M84" s="7">
        <v>-800000</v>
      </c>
      <c r="N84" s="7"/>
      <c r="O84" s="7">
        <v>2905359080</v>
      </c>
      <c r="P84" s="7"/>
      <c r="Q84" s="7">
        <v>347299418</v>
      </c>
      <c r="R84" s="7"/>
      <c r="S84" s="7">
        <v>3787</v>
      </c>
      <c r="T84" s="7"/>
      <c r="U84" s="7">
        <v>615657077720</v>
      </c>
      <c r="V84" s="7"/>
      <c r="W84" s="7">
        <v>1307397319735</v>
      </c>
      <c r="X84" s="5"/>
      <c r="Y84" s="9">
        <v>3.1667644437401166E-2</v>
      </c>
    </row>
    <row r="85" spans="1:25">
      <c r="A85" s="1" t="s">
        <v>91</v>
      </c>
      <c r="C85" s="7">
        <v>132997404</v>
      </c>
      <c r="D85" s="7"/>
      <c r="E85" s="7">
        <v>443312672385</v>
      </c>
      <c r="F85" s="7"/>
      <c r="G85" s="7">
        <v>1052360312791.75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132997404</v>
      </c>
      <c r="R85" s="7"/>
      <c r="S85" s="7">
        <v>8330</v>
      </c>
      <c r="T85" s="7"/>
      <c r="U85" s="7">
        <v>443312672385</v>
      </c>
      <c r="V85" s="7"/>
      <c r="W85" s="7">
        <v>1101276558486.8501</v>
      </c>
      <c r="X85" s="5"/>
      <c r="Y85" s="9">
        <v>2.6675008396433976E-2</v>
      </c>
    </row>
    <row r="86" spans="1:25">
      <c r="A86" s="1" t="s">
        <v>92</v>
      </c>
      <c r="C86" s="7">
        <v>457928837</v>
      </c>
      <c r="D86" s="7"/>
      <c r="E86" s="7">
        <v>1098145608532</v>
      </c>
      <c r="F86" s="7"/>
      <c r="G86" s="7">
        <v>2840473961019.8599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457928837</v>
      </c>
      <c r="R86" s="7"/>
      <c r="S86" s="7">
        <v>5930</v>
      </c>
      <c r="T86" s="7"/>
      <c r="U86" s="7">
        <v>1098145608532</v>
      </c>
      <c r="V86" s="7"/>
      <c r="W86" s="7">
        <v>2699360671289.71</v>
      </c>
      <c r="X86" s="5"/>
      <c r="Y86" s="9">
        <v>6.5383638666196536E-2</v>
      </c>
    </row>
    <row r="87" spans="1:25">
      <c r="A87" s="1" t="s">
        <v>93</v>
      </c>
      <c r="C87" s="7">
        <v>24900000</v>
      </c>
      <c r="D87" s="7"/>
      <c r="E87" s="7">
        <v>138408159015</v>
      </c>
      <c r="F87" s="7"/>
      <c r="G87" s="7">
        <v>303210101250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24900000</v>
      </c>
      <c r="R87" s="7"/>
      <c r="S87" s="7">
        <v>11750</v>
      </c>
      <c r="T87" s="7"/>
      <c r="U87" s="7">
        <v>138408159015</v>
      </c>
      <c r="V87" s="7"/>
      <c r="W87" s="7">
        <v>290834178750</v>
      </c>
      <c r="X87" s="5"/>
      <c r="Y87" s="9">
        <v>7.044555793311081E-3</v>
      </c>
    </row>
    <row r="88" spans="1:25">
      <c r="A88" s="1" t="s">
        <v>94</v>
      </c>
      <c r="C88" s="7">
        <v>182722218</v>
      </c>
      <c r="D88" s="7"/>
      <c r="E88" s="7">
        <v>557302764900</v>
      </c>
      <c r="F88" s="7"/>
      <c r="G88" s="7">
        <v>604299714211.24805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182722218</v>
      </c>
      <c r="R88" s="7"/>
      <c r="S88" s="7">
        <v>3052</v>
      </c>
      <c r="T88" s="7"/>
      <c r="U88" s="7">
        <v>557302764900</v>
      </c>
      <c r="V88" s="7"/>
      <c r="W88" s="7">
        <v>554350083490.45105</v>
      </c>
      <c r="X88" s="5"/>
      <c r="Y88" s="9">
        <v>1.342741114183829E-2</v>
      </c>
    </row>
    <row r="89" spans="1:25">
      <c r="A89" s="1" t="s">
        <v>95</v>
      </c>
      <c r="C89" s="7">
        <v>83959992</v>
      </c>
      <c r="D89" s="7"/>
      <c r="E89" s="7">
        <v>128467759302</v>
      </c>
      <c r="F89" s="7"/>
      <c r="G89" s="7">
        <v>136123961407.636</v>
      </c>
      <c r="H89" s="7"/>
      <c r="I89" s="7">
        <v>0</v>
      </c>
      <c r="J89" s="7"/>
      <c r="K89" s="7">
        <v>0</v>
      </c>
      <c r="L89" s="7"/>
      <c r="M89" s="7">
        <v>-30959992</v>
      </c>
      <c r="N89" s="7"/>
      <c r="O89" s="7">
        <v>54568833266</v>
      </c>
      <c r="P89" s="7"/>
      <c r="Q89" s="7">
        <v>53000000</v>
      </c>
      <c r="R89" s="7"/>
      <c r="S89" s="7">
        <v>1610</v>
      </c>
      <c r="T89" s="7"/>
      <c r="U89" s="7">
        <v>81095663294</v>
      </c>
      <c r="V89" s="7"/>
      <c r="W89" s="7">
        <v>84822286500</v>
      </c>
      <c r="X89" s="5"/>
      <c r="Y89" s="9">
        <v>2.0545567661052195E-3</v>
      </c>
    </row>
    <row r="90" spans="1:25">
      <c r="A90" s="1" t="s">
        <v>96</v>
      </c>
      <c r="C90" s="7">
        <v>136702803</v>
      </c>
      <c r="D90" s="7"/>
      <c r="E90" s="7">
        <v>1587367168163</v>
      </c>
      <c r="F90" s="7"/>
      <c r="G90" s="7">
        <v>1774715842467.28</v>
      </c>
      <c r="H90" s="7"/>
      <c r="I90" s="7">
        <v>45567601</v>
      </c>
      <c r="J90" s="7"/>
      <c r="K90" s="7">
        <v>1587367166287.3501</v>
      </c>
      <c r="L90" s="7"/>
      <c r="M90" s="7">
        <v>-136702803</v>
      </c>
      <c r="N90" s="7"/>
      <c r="O90" s="7">
        <v>1587367166287.3501</v>
      </c>
      <c r="P90" s="7"/>
      <c r="Q90" s="7">
        <v>45567601</v>
      </c>
      <c r="R90" s="7"/>
      <c r="S90" s="7">
        <v>35100</v>
      </c>
      <c r="T90" s="7"/>
      <c r="U90" s="7">
        <v>1587367168155</v>
      </c>
      <c r="V90" s="7"/>
      <c r="W90" s="7">
        <v>1589906229469.1599</v>
      </c>
      <c r="X90" s="5"/>
      <c r="Y90" s="9">
        <v>3.8510546414340055E-2</v>
      </c>
    </row>
    <row r="91" spans="1:25">
      <c r="A91" s="1" t="s">
        <v>97</v>
      </c>
      <c r="C91" s="7">
        <v>35615076</v>
      </c>
      <c r="D91" s="7"/>
      <c r="E91" s="7">
        <v>274774374570</v>
      </c>
      <c r="F91" s="7"/>
      <c r="G91" s="7">
        <v>309423673442.77197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35615076</v>
      </c>
      <c r="R91" s="7"/>
      <c r="S91" s="7">
        <v>8230</v>
      </c>
      <c r="T91" s="7"/>
      <c r="U91" s="7">
        <v>274774374570</v>
      </c>
      <c r="V91" s="7"/>
      <c r="W91" s="7">
        <v>291368058630.89398</v>
      </c>
      <c r="X91" s="5"/>
      <c r="Y91" s="9">
        <v>7.0574873772949465E-3</v>
      </c>
    </row>
    <row r="92" spans="1:25">
      <c r="A92" s="1" t="s">
        <v>98</v>
      </c>
      <c r="C92" s="7">
        <v>49981932</v>
      </c>
      <c r="D92" s="7"/>
      <c r="E92" s="7">
        <v>251141627773</v>
      </c>
      <c r="F92" s="7"/>
      <c r="G92" s="7">
        <v>401451079197.16803</v>
      </c>
      <c r="H92" s="7"/>
      <c r="I92" s="7">
        <v>100963864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150945796</v>
      </c>
      <c r="R92" s="7"/>
      <c r="S92" s="7">
        <v>8070</v>
      </c>
      <c r="T92" s="7"/>
      <c r="U92" s="7">
        <v>758283116645</v>
      </c>
      <c r="V92" s="7"/>
      <c r="W92" s="7">
        <v>1210884684906.3701</v>
      </c>
      <c r="X92" s="5"/>
      <c r="Y92" s="9">
        <v>2.9329925247270589E-2</v>
      </c>
    </row>
    <row r="93" spans="1:25">
      <c r="A93" s="1" t="s">
        <v>99</v>
      </c>
      <c r="C93" s="7">
        <v>32800000</v>
      </c>
      <c r="D93" s="7"/>
      <c r="E93" s="7">
        <v>354758070518</v>
      </c>
      <c r="F93" s="7"/>
      <c r="G93" s="7">
        <v>355718804400</v>
      </c>
      <c r="H93" s="7"/>
      <c r="I93" s="7">
        <v>0</v>
      </c>
      <c r="J93" s="7"/>
      <c r="K93" s="7">
        <v>0</v>
      </c>
      <c r="L93" s="7"/>
      <c r="M93" s="7">
        <v>-600000</v>
      </c>
      <c r="N93" s="7"/>
      <c r="O93" s="7">
        <v>6620373072</v>
      </c>
      <c r="P93" s="7"/>
      <c r="Q93" s="7">
        <v>32200000</v>
      </c>
      <c r="R93" s="7"/>
      <c r="S93" s="7">
        <v>11090</v>
      </c>
      <c r="T93" s="7"/>
      <c r="U93" s="7">
        <v>348268593618</v>
      </c>
      <c r="V93" s="7"/>
      <c r="W93" s="7">
        <v>354973266900</v>
      </c>
      <c r="X93" s="5"/>
      <c r="Y93" s="9">
        <v>8.5981262400403342E-3</v>
      </c>
    </row>
    <row r="94" spans="1:25">
      <c r="A94" s="1" t="s">
        <v>100</v>
      </c>
      <c r="C94" s="7">
        <v>2101747</v>
      </c>
      <c r="D94" s="7"/>
      <c r="E94" s="7">
        <v>32778102421</v>
      </c>
      <c r="F94" s="7"/>
      <c r="G94" s="7">
        <v>41178952041.448502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2101747</v>
      </c>
      <c r="R94" s="7"/>
      <c r="S94" s="7">
        <v>17530</v>
      </c>
      <c r="T94" s="7"/>
      <c r="U94" s="7">
        <v>32778102421</v>
      </c>
      <c r="V94" s="7"/>
      <c r="W94" s="7">
        <v>36624405341.7855</v>
      </c>
      <c r="X94" s="5"/>
      <c r="Y94" s="9">
        <v>8.8711260807082277E-4</v>
      </c>
    </row>
    <row r="95" spans="1:25">
      <c r="A95" s="1" t="s">
        <v>101</v>
      </c>
      <c r="C95" s="7">
        <v>90637545</v>
      </c>
      <c r="D95" s="7"/>
      <c r="E95" s="7">
        <v>246456066298</v>
      </c>
      <c r="F95" s="7"/>
      <c r="G95" s="7">
        <v>483827611130.93201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90637545</v>
      </c>
      <c r="R95" s="7"/>
      <c r="S95" s="7">
        <v>4980</v>
      </c>
      <c r="T95" s="7"/>
      <c r="U95" s="7">
        <v>246456066298</v>
      </c>
      <c r="V95" s="7"/>
      <c r="W95" s="7">
        <v>448689293004.10498</v>
      </c>
      <c r="X95" s="5"/>
      <c r="Y95" s="9">
        <v>1.0868106259085001E-2</v>
      </c>
    </row>
    <row r="96" spans="1:25">
      <c r="A96" s="1" t="s">
        <v>102</v>
      </c>
      <c r="C96" s="7">
        <v>5847144</v>
      </c>
      <c r="D96" s="7"/>
      <c r="E96" s="7">
        <v>21773912802</v>
      </c>
      <c r="F96" s="7"/>
      <c r="G96" s="7">
        <v>47021939759.987999</v>
      </c>
      <c r="H96" s="7"/>
      <c r="I96" s="7">
        <v>0</v>
      </c>
      <c r="J96" s="7"/>
      <c r="K96" s="7">
        <v>0</v>
      </c>
      <c r="L96" s="7"/>
      <c r="M96" s="7">
        <v>-5847144</v>
      </c>
      <c r="N96" s="7"/>
      <c r="O96" s="7">
        <v>46327772271</v>
      </c>
      <c r="P96" s="7"/>
      <c r="Q96" s="7">
        <v>0</v>
      </c>
      <c r="R96" s="7"/>
      <c r="S96" s="7">
        <v>0</v>
      </c>
      <c r="T96" s="7"/>
      <c r="U96" s="7">
        <v>0</v>
      </c>
      <c r="V96" s="7"/>
      <c r="W96" s="7">
        <v>0</v>
      </c>
      <c r="X96" s="5"/>
      <c r="Y96" s="9">
        <v>0</v>
      </c>
    </row>
    <row r="97" spans="1:25">
      <c r="A97" s="1" t="s">
        <v>103</v>
      </c>
      <c r="C97" s="7">
        <v>151052657</v>
      </c>
      <c r="D97" s="7"/>
      <c r="E97" s="7">
        <v>447474716963</v>
      </c>
      <c r="F97" s="7"/>
      <c r="G97" s="7">
        <v>1115643430123.02</v>
      </c>
      <c r="H97" s="7"/>
      <c r="I97" s="7">
        <v>44655797</v>
      </c>
      <c r="J97" s="7"/>
      <c r="K97" s="7">
        <v>0</v>
      </c>
      <c r="L97" s="7"/>
      <c r="M97" s="7">
        <v>-2200000</v>
      </c>
      <c r="N97" s="7"/>
      <c r="O97" s="7">
        <v>16198044810</v>
      </c>
      <c r="P97" s="7"/>
      <c r="Q97" s="7">
        <v>193508454</v>
      </c>
      <c r="R97" s="7"/>
      <c r="S97" s="7">
        <v>5608</v>
      </c>
      <c r="T97" s="7"/>
      <c r="U97" s="7">
        <v>440957490478</v>
      </c>
      <c r="V97" s="7"/>
      <c r="W97" s="7">
        <v>1078738497342.3101</v>
      </c>
      <c r="X97" s="5"/>
      <c r="Y97" s="9">
        <v>2.6129093779767659E-2</v>
      </c>
    </row>
    <row r="98" spans="1:25">
      <c r="A98" s="1" t="s">
        <v>104</v>
      </c>
      <c r="C98" s="7">
        <v>1540332</v>
      </c>
      <c r="D98" s="7"/>
      <c r="E98" s="7">
        <v>9951871164</v>
      </c>
      <c r="F98" s="7"/>
      <c r="G98" s="7">
        <v>7916133517.1820002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1540332</v>
      </c>
      <c r="R98" s="7"/>
      <c r="S98" s="7">
        <v>4894</v>
      </c>
      <c r="T98" s="7"/>
      <c r="U98" s="7">
        <v>9951871164</v>
      </c>
      <c r="V98" s="7"/>
      <c r="W98" s="7">
        <v>7493531418.3923998</v>
      </c>
      <c r="X98" s="5"/>
      <c r="Y98" s="9">
        <v>1.8150755317920068E-4</v>
      </c>
    </row>
    <row r="99" spans="1:25">
      <c r="A99" s="1" t="s">
        <v>105</v>
      </c>
      <c r="C99" s="7">
        <v>16864805</v>
      </c>
      <c r="D99" s="7"/>
      <c r="E99" s="7">
        <v>540932467793</v>
      </c>
      <c r="F99" s="7"/>
      <c r="G99" s="7">
        <v>1272422469237.98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16864805</v>
      </c>
      <c r="R99" s="7"/>
      <c r="S99" s="7">
        <v>73400</v>
      </c>
      <c r="T99" s="7"/>
      <c r="U99" s="7">
        <v>540932467793</v>
      </c>
      <c r="V99" s="7"/>
      <c r="W99" s="7">
        <v>1230511320712.3501</v>
      </c>
      <c r="X99" s="5"/>
      <c r="Y99" s="9">
        <v>2.9805319616544746E-2</v>
      </c>
    </row>
    <row r="100" spans="1:25">
      <c r="A100" s="1" t="s">
        <v>106</v>
      </c>
      <c r="C100" s="7">
        <v>2000000</v>
      </c>
      <c r="D100" s="7"/>
      <c r="E100" s="7">
        <v>36262762965</v>
      </c>
      <c r="F100" s="7"/>
      <c r="G100" s="7">
        <v>63420390000</v>
      </c>
      <c r="H100" s="7"/>
      <c r="I100" s="7">
        <v>0</v>
      </c>
      <c r="J100" s="7"/>
      <c r="K100" s="7">
        <v>0</v>
      </c>
      <c r="L100" s="7"/>
      <c r="M100" s="7">
        <v>-2000000</v>
      </c>
      <c r="N100" s="7"/>
      <c r="O100" s="7">
        <v>58701823845</v>
      </c>
      <c r="P100" s="7"/>
      <c r="Q100" s="7">
        <v>0</v>
      </c>
      <c r="R100" s="7"/>
      <c r="S100" s="7">
        <v>0</v>
      </c>
      <c r="T100" s="7"/>
      <c r="U100" s="7">
        <v>0</v>
      </c>
      <c r="V100" s="7"/>
      <c r="W100" s="7">
        <v>0</v>
      </c>
      <c r="X100" s="5"/>
      <c r="Y100" s="9">
        <v>0</v>
      </c>
    </row>
    <row r="101" spans="1:25">
      <c r="A101" s="1" t="s">
        <v>107</v>
      </c>
      <c r="C101" s="7">
        <v>56056136</v>
      </c>
      <c r="D101" s="7"/>
      <c r="E101" s="7">
        <v>194730172777</v>
      </c>
      <c r="F101" s="7"/>
      <c r="G101" s="7">
        <v>274155201794.73599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56056136</v>
      </c>
      <c r="R101" s="7"/>
      <c r="S101" s="7">
        <v>4621</v>
      </c>
      <c r="T101" s="7"/>
      <c r="U101" s="7">
        <v>194730172777</v>
      </c>
      <c r="V101" s="7"/>
      <c r="W101" s="7">
        <v>257494143799.487</v>
      </c>
      <c r="X101" s="5"/>
      <c r="Y101" s="9">
        <v>6.2369968696340946E-3</v>
      </c>
    </row>
    <row r="102" spans="1:25">
      <c r="A102" s="1" t="s">
        <v>108</v>
      </c>
      <c r="C102" s="7">
        <v>1999315</v>
      </c>
      <c r="D102" s="7"/>
      <c r="E102" s="7">
        <v>29446324477</v>
      </c>
      <c r="F102" s="7"/>
      <c r="G102" s="7">
        <v>46088248366.642502</v>
      </c>
      <c r="H102" s="7"/>
      <c r="I102" s="7">
        <v>0</v>
      </c>
      <c r="J102" s="7"/>
      <c r="K102" s="7">
        <v>0</v>
      </c>
      <c r="L102" s="7"/>
      <c r="M102" s="7">
        <v>-106612</v>
      </c>
      <c r="N102" s="7"/>
      <c r="O102" s="7">
        <v>2306571111</v>
      </c>
      <c r="P102" s="7"/>
      <c r="Q102" s="7">
        <v>1892703</v>
      </c>
      <c r="R102" s="7"/>
      <c r="S102" s="7">
        <v>20500</v>
      </c>
      <c r="T102" s="7"/>
      <c r="U102" s="7">
        <v>27876120906</v>
      </c>
      <c r="V102" s="7"/>
      <c r="W102" s="7">
        <v>38569549051.574997</v>
      </c>
      <c r="X102" s="5"/>
      <c r="Y102" s="9">
        <v>9.3422768047570328E-4</v>
      </c>
    </row>
    <row r="103" spans="1:25">
      <c r="A103" s="1" t="s">
        <v>109</v>
      </c>
      <c r="C103" s="7">
        <v>1812550</v>
      </c>
      <c r="D103" s="7"/>
      <c r="E103" s="7">
        <v>15407658515</v>
      </c>
      <c r="F103" s="7"/>
      <c r="G103" s="7">
        <v>19098712471.5</v>
      </c>
      <c r="H103" s="7"/>
      <c r="I103" s="7">
        <v>609443</v>
      </c>
      <c r="J103" s="7"/>
      <c r="K103" s="7">
        <v>6712151742</v>
      </c>
      <c r="L103" s="7"/>
      <c r="M103" s="7">
        <v>0</v>
      </c>
      <c r="N103" s="7"/>
      <c r="O103" s="7">
        <v>0</v>
      </c>
      <c r="P103" s="7"/>
      <c r="Q103" s="7">
        <v>2421993</v>
      </c>
      <c r="R103" s="7"/>
      <c r="S103" s="7">
        <v>10810</v>
      </c>
      <c r="T103" s="7"/>
      <c r="U103" s="7">
        <v>22119810257</v>
      </c>
      <c r="V103" s="7"/>
      <c r="W103" s="7">
        <v>26025962951.2365</v>
      </c>
      <c r="X103" s="5"/>
      <c r="Y103" s="9">
        <v>6.3039821823085039E-4</v>
      </c>
    </row>
    <row r="104" spans="1:25">
      <c r="A104" s="1" t="s">
        <v>110</v>
      </c>
      <c r="C104" s="7">
        <v>2639418</v>
      </c>
      <c r="D104" s="7"/>
      <c r="E104" s="7">
        <v>27497064097</v>
      </c>
      <c r="F104" s="7"/>
      <c r="G104" s="7">
        <v>75720370539.294006</v>
      </c>
      <c r="H104" s="7"/>
      <c r="I104" s="7">
        <v>0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2639418</v>
      </c>
      <c r="R104" s="7"/>
      <c r="S104" s="7">
        <v>27400</v>
      </c>
      <c r="T104" s="7"/>
      <c r="U104" s="7">
        <v>27497064097</v>
      </c>
      <c r="V104" s="7"/>
      <c r="W104" s="7">
        <v>71889748883.460007</v>
      </c>
      <c r="X104" s="5"/>
      <c r="Y104" s="9">
        <v>1.74130615993378E-3</v>
      </c>
    </row>
    <row r="105" spans="1:25">
      <c r="A105" s="1" t="s">
        <v>111</v>
      </c>
      <c r="C105" s="7">
        <v>13833515</v>
      </c>
      <c r="D105" s="7"/>
      <c r="E105" s="7">
        <v>151069714463</v>
      </c>
      <c r="F105" s="7"/>
      <c r="G105" s="7">
        <v>151950821722.53799</v>
      </c>
      <c r="H105" s="7"/>
      <c r="I105" s="7">
        <v>0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v>13833515</v>
      </c>
      <c r="R105" s="7"/>
      <c r="S105" s="7">
        <v>10690</v>
      </c>
      <c r="T105" s="7"/>
      <c r="U105" s="7">
        <v>151069714463</v>
      </c>
      <c r="V105" s="7"/>
      <c r="W105" s="7">
        <v>147000387711.668</v>
      </c>
      <c r="X105" s="5"/>
      <c r="Y105" s="9">
        <v>3.5606283873648942E-3</v>
      </c>
    </row>
    <row r="106" spans="1:25">
      <c r="A106" s="1" t="s">
        <v>112</v>
      </c>
      <c r="C106" s="7">
        <v>17368000</v>
      </c>
      <c r="D106" s="7"/>
      <c r="E106" s="7">
        <v>96109420002</v>
      </c>
      <c r="F106" s="7"/>
      <c r="G106" s="7">
        <v>95991511824</v>
      </c>
      <c r="H106" s="7"/>
      <c r="I106" s="7">
        <v>0</v>
      </c>
      <c r="J106" s="7"/>
      <c r="K106" s="7">
        <v>0</v>
      </c>
      <c r="L106" s="7"/>
      <c r="M106" s="7">
        <v>-200000</v>
      </c>
      <c r="N106" s="7"/>
      <c r="O106" s="7">
        <v>870787800</v>
      </c>
      <c r="P106" s="7"/>
      <c r="Q106" s="7">
        <v>17168000</v>
      </c>
      <c r="R106" s="7"/>
      <c r="S106" s="7">
        <v>4346</v>
      </c>
      <c r="T106" s="7"/>
      <c r="U106" s="7">
        <v>95002678638</v>
      </c>
      <c r="V106" s="7"/>
      <c r="W106" s="7">
        <v>74168185838.399994</v>
      </c>
      <c r="X106" s="5"/>
      <c r="Y106" s="9">
        <v>1.796494227304684E-3</v>
      </c>
    </row>
    <row r="107" spans="1:25">
      <c r="A107" s="1" t="s">
        <v>113</v>
      </c>
      <c r="C107" s="7">
        <v>18100000</v>
      </c>
      <c r="D107" s="7"/>
      <c r="E107" s="7">
        <v>38265927048</v>
      </c>
      <c r="F107" s="7"/>
      <c r="G107" s="7">
        <v>135482056650</v>
      </c>
      <c r="H107" s="7"/>
      <c r="I107" s="7">
        <v>0</v>
      </c>
      <c r="J107" s="7"/>
      <c r="K107" s="7">
        <v>0</v>
      </c>
      <c r="L107" s="7"/>
      <c r="M107" s="7">
        <v>-18100000</v>
      </c>
      <c r="N107" s="7"/>
      <c r="O107" s="7">
        <v>131132822557</v>
      </c>
      <c r="P107" s="7"/>
      <c r="Q107" s="7">
        <v>0</v>
      </c>
      <c r="R107" s="7"/>
      <c r="S107" s="7">
        <v>0</v>
      </c>
      <c r="T107" s="7"/>
      <c r="U107" s="7">
        <v>0</v>
      </c>
      <c r="V107" s="7"/>
      <c r="W107" s="7">
        <v>0</v>
      </c>
      <c r="X107" s="5"/>
      <c r="Y107" s="9">
        <v>0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3092455</v>
      </c>
      <c r="J108" s="7"/>
      <c r="K108" s="7">
        <v>14821609396</v>
      </c>
      <c r="L108" s="7"/>
      <c r="M108" s="7">
        <v>0</v>
      </c>
      <c r="N108" s="7"/>
      <c r="O108" s="7">
        <v>0</v>
      </c>
      <c r="P108" s="7"/>
      <c r="Q108" s="7">
        <v>3092455</v>
      </c>
      <c r="R108" s="7"/>
      <c r="S108" s="7">
        <v>4529</v>
      </c>
      <c r="T108" s="7"/>
      <c r="U108" s="7">
        <v>14821609396</v>
      </c>
      <c r="V108" s="7"/>
      <c r="W108" s="7">
        <v>13922394609.2647</v>
      </c>
      <c r="X108" s="5"/>
      <c r="Y108" s="9">
        <v>3.3722682121816681E-4</v>
      </c>
    </row>
    <row r="109" spans="1:25">
      <c r="A109" s="1" t="s">
        <v>115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37600000</v>
      </c>
      <c r="J109" s="7"/>
      <c r="K109" s="7">
        <v>299039240160</v>
      </c>
      <c r="L109" s="7"/>
      <c r="M109" s="7">
        <v>0</v>
      </c>
      <c r="N109" s="7"/>
      <c r="O109" s="7">
        <v>0</v>
      </c>
      <c r="P109" s="7"/>
      <c r="Q109" s="7">
        <v>37600000</v>
      </c>
      <c r="R109" s="7"/>
      <c r="S109" s="7">
        <v>7970</v>
      </c>
      <c r="T109" s="7"/>
      <c r="U109" s="7">
        <v>299039240160</v>
      </c>
      <c r="V109" s="7"/>
      <c r="W109" s="7">
        <v>297888951600</v>
      </c>
      <c r="X109" s="5"/>
      <c r="Y109" s="9">
        <v>7.2154357812291492E-3</v>
      </c>
    </row>
    <row r="110" spans="1:25">
      <c r="A110" s="1" t="s">
        <v>116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229000</v>
      </c>
      <c r="J110" s="7"/>
      <c r="K110" s="7">
        <v>14671828929</v>
      </c>
      <c r="L110" s="7"/>
      <c r="M110" s="7">
        <v>0</v>
      </c>
      <c r="N110" s="7"/>
      <c r="O110" s="7">
        <v>0</v>
      </c>
      <c r="P110" s="7"/>
      <c r="Q110" s="7">
        <v>229000</v>
      </c>
      <c r="R110" s="7"/>
      <c r="S110" s="7">
        <v>75950</v>
      </c>
      <c r="T110" s="7"/>
      <c r="U110" s="7">
        <v>14671828929</v>
      </c>
      <c r="V110" s="7"/>
      <c r="W110" s="7">
        <v>17289064327.5</v>
      </c>
      <c r="X110" s="5"/>
      <c r="Y110" s="9">
        <v>4.1877395150970745E-4</v>
      </c>
    </row>
    <row r="111" spans="1:25">
      <c r="A111" s="1" t="s">
        <v>117</v>
      </c>
      <c r="C111" s="7" t="s">
        <v>117</v>
      </c>
      <c r="D111" s="7"/>
      <c r="E111" s="8">
        <f>SUM(E9:E110)</f>
        <v>25222013899124</v>
      </c>
      <c r="F111" s="7"/>
      <c r="G111" s="8">
        <f>SUM(G9:G110)</f>
        <v>42309966156851.469</v>
      </c>
      <c r="H111" s="7"/>
      <c r="I111" s="7" t="s">
        <v>117</v>
      </c>
      <c r="J111" s="7"/>
      <c r="K111" s="8">
        <f>SUM(K9:K110)</f>
        <v>2191961260779.3501</v>
      </c>
      <c r="L111" s="7"/>
      <c r="M111" s="7" t="s">
        <v>117</v>
      </c>
      <c r="N111" s="7"/>
      <c r="O111" s="8">
        <f>SUM(O9:O110)</f>
        <v>2679353373511.3501</v>
      </c>
      <c r="P111" s="7"/>
      <c r="Q111" s="7" t="s">
        <v>117</v>
      </c>
      <c r="R111" s="7"/>
      <c r="S111" s="7" t="s">
        <v>117</v>
      </c>
      <c r="T111" s="7"/>
      <c r="U111" s="8">
        <f>SUM(U9:U110)</f>
        <v>25123362072171</v>
      </c>
      <c r="V111" s="7"/>
      <c r="W111" s="8">
        <f>SUM(W9:W110)</f>
        <v>40542957555518.781</v>
      </c>
      <c r="X111" s="5"/>
      <c r="Y111" s="10">
        <f>SUM(Y9:Y110)</f>
        <v>0.982027379839706</v>
      </c>
    </row>
    <row r="114" spans="25:25">
      <c r="Y114" s="7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E21" sqref="E21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</row>
    <row r="4" spans="1:1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4.75">
      <c r="A6" s="20" t="s">
        <v>288</v>
      </c>
      <c r="B6" s="20" t="s">
        <v>288</v>
      </c>
      <c r="C6" s="20" t="s">
        <v>288</v>
      </c>
      <c r="E6" s="20" t="s">
        <v>166</v>
      </c>
      <c r="F6" s="20" t="s">
        <v>166</v>
      </c>
      <c r="G6" s="20" t="s">
        <v>166</v>
      </c>
      <c r="I6" s="20" t="s">
        <v>167</v>
      </c>
      <c r="J6" s="20" t="s">
        <v>167</v>
      </c>
      <c r="K6" s="20" t="s">
        <v>167</v>
      </c>
    </row>
    <row r="7" spans="1:11" ht="25.5" thickBot="1">
      <c r="A7" s="20" t="s">
        <v>289</v>
      </c>
      <c r="C7" s="20" t="s">
        <v>148</v>
      </c>
      <c r="E7" s="20" t="s">
        <v>290</v>
      </c>
      <c r="G7" s="20" t="s">
        <v>291</v>
      </c>
      <c r="I7" s="20" t="s">
        <v>290</v>
      </c>
      <c r="K7" s="20" t="s">
        <v>291</v>
      </c>
    </row>
    <row r="8" spans="1:11">
      <c r="A8" s="1" t="s">
        <v>154</v>
      </c>
      <c r="C8" s="5" t="s">
        <v>155</v>
      </c>
      <c r="E8" s="4">
        <v>2129430</v>
      </c>
      <c r="F8" s="5"/>
      <c r="G8" s="9">
        <f>E8/$E$11</f>
        <v>4.0816211892297547E-4</v>
      </c>
      <c r="H8" s="5"/>
      <c r="I8" s="4">
        <v>116318007</v>
      </c>
      <c r="K8" s="9">
        <f>I8/$I$11</f>
        <v>4.5421994433546284E-3</v>
      </c>
    </row>
    <row r="9" spans="1:11">
      <c r="A9" s="1" t="s">
        <v>158</v>
      </c>
      <c r="C9" s="5" t="s">
        <v>159</v>
      </c>
      <c r="E9" s="4">
        <v>3969341</v>
      </c>
      <c r="F9" s="5"/>
      <c r="G9" s="9">
        <f t="shared" ref="G9:G10" si="0">E9/$E$11</f>
        <v>7.60830190843485E-4</v>
      </c>
      <c r="H9" s="5"/>
      <c r="I9" s="4">
        <v>8085811989</v>
      </c>
      <c r="K9" s="9">
        <f t="shared" ref="K9:K10" si="1">I9/$I$11</f>
        <v>0.31574965616033962</v>
      </c>
    </row>
    <row r="10" spans="1:11" ht="24.75" thickBot="1">
      <c r="A10" s="1" t="s">
        <v>161</v>
      </c>
      <c r="C10" s="5" t="s">
        <v>162</v>
      </c>
      <c r="E10" s="4">
        <v>5211019382</v>
      </c>
      <c r="F10" s="5"/>
      <c r="G10" s="9">
        <f t="shared" si="0"/>
        <v>0.99883100769023359</v>
      </c>
      <c r="H10" s="5"/>
      <c r="I10" s="4">
        <v>17406170223</v>
      </c>
      <c r="K10" s="9">
        <f t="shared" si="1"/>
        <v>0.67970814439630578</v>
      </c>
    </row>
    <row r="11" spans="1:11" ht="24.75" thickBot="1">
      <c r="A11" s="1" t="s">
        <v>117</v>
      </c>
      <c r="C11" s="5" t="s">
        <v>117</v>
      </c>
      <c r="E11" s="6">
        <f>SUM(E8:E10)</f>
        <v>5217118153</v>
      </c>
      <c r="F11" s="5"/>
      <c r="G11" s="15">
        <f>SUM(G8:G10)</f>
        <v>1</v>
      </c>
      <c r="H11" s="5"/>
      <c r="I11" s="6">
        <f>SUM(I8:I10)</f>
        <v>25608300219</v>
      </c>
      <c r="K11" s="15">
        <f>SUM(K8:K10)</f>
        <v>1</v>
      </c>
    </row>
    <row r="12" spans="1:11" ht="24.75" thickTop="1">
      <c r="E12" s="5"/>
      <c r="F12" s="5"/>
      <c r="G12" s="5"/>
      <c r="H12" s="5"/>
      <c r="I12" s="5"/>
      <c r="K12" s="5"/>
    </row>
    <row r="13" spans="1:11">
      <c r="E13" s="5"/>
      <c r="F13" s="5"/>
      <c r="G13" s="5"/>
      <c r="H13" s="5"/>
      <c r="I13" s="5"/>
    </row>
    <row r="14" spans="1:11">
      <c r="E14" s="5"/>
      <c r="F14" s="5"/>
      <c r="G14" s="5"/>
      <c r="H14" s="5"/>
      <c r="I14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8" sqref="C8:E9"/>
    </sheetView>
  </sheetViews>
  <sheetFormatPr defaultRowHeight="24"/>
  <cols>
    <col min="1" max="1" width="31" style="1" bestFit="1" customWidth="1"/>
    <col min="2" max="2" width="1" style="1" customWidth="1"/>
    <col min="3" max="3" width="16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</row>
    <row r="4" spans="1: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5" spans="1:5" ht="24.75">
      <c r="C5" s="2"/>
      <c r="D5" s="2"/>
      <c r="E5" s="2" t="s">
        <v>299</v>
      </c>
    </row>
    <row r="6" spans="1:5" ht="24.75">
      <c r="A6" s="20" t="s">
        <v>292</v>
      </c>
      <c r="C6" s="20" t="s">
        <v>166</v>
      </c>
      <c r="D6" s="2"/>
      <c r="E6" s="19" t="s">
        <v>300</v>
      </c>
    </row>
    <row r="7" spans="1:5" ht="24.75">
      <c r="A7" s="20" t="s">
        <v>292</v>
      </c>
      <c r="C7" s="20" t="s">
        <v>151</v>
      </c>
      <c r="E7" s="20" t="s">
        <v>151</v>
      </c>
    </row>
    <row r="8" spans="1:5">
      <c r="A8" s="1" t="s">
        <v>293</v>
      </c>
      <c r="C8" s="4">
        <v>0</v>
      </c>
      <c r="D8" s="5"/>
      <c r="E8" s="4">
        <v>3853007375</v>
      </c>
    </row>
    <row r="9" spans="1:5">
      <c r="A9" s="1" t="s">
        <v>117</v>
      </c>
      <c r="C9" s="6">
        <f>SUM(C8:C8)</f>
        <v>0</v>
      </c>
      <c r="D9" s="5"/>
      <c r="E9" s="6">
        <f>SUM(E8:E8)</f>
        <v>3853007375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9"/>
    </sheetView>
  </sheetViews>
  <sheetFormatPr defaultRowHeight="24"/>
  <cols>
    <col min="1" max="1" width="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</row>
    <row r="4" spans="1: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4.75">
      <c r="A6" s="20" t="s">
        <v>168</v>
      </c>
      <c r="C6" s="20" t="s">
        <v>151</v>
      </c>
      <c r="E6" s="20" t="s">
        <v>285</v>
      </c>
      <c r="G6" s="20" t="s">
        <v>13</v>
      </c>
    </row>
    <row r="7" spans="1:7">
      <c r="A7" s="1" t="s">
        <v>294</v>
      </c>
      <c r="C7" s="13">
        <f>'سرمایه‌گذاری در سهام'!I129</f>
        <v>-1107997306673</v>
      </c>
      <c r="E7" s="9">
        <f>C7/$C$10</f>
        <v>1.0096787498973734</v>
      </c>
      <c r="F7" s="5"/>
      <c r="G7" s="9">
        <v>-2.6837797673036932E-2</v>
      </c>
    </row>
    <row r="8" spans="1:7">
      <c r="A8" s="1" t="s">
        <v>295</v>
      </c>
      <c r="C8" s="13">
        <f>'سرمایه‌گذاری در اوراق بهادار'!I38</f>
        <v>5404110450</v>
      </c>
      <c r="E8" s="9">
        <f t="shared" ref="E8:E9" si="0">C8/$C$10</f>
        <v>-4.9245746813657808E-3</v>
      </c>
      <c r="F8" s="5"/>
      <c r="G8" s="9">
        <v>1.3089781174228807E-4</v>
      </c>
    </row>
    <row r="9" spans="1:7">
      <c r="A9" s="1" t="s">
        <v>296</v>
      </c>
      <c r="C9" s="13">
        <f>'درآمد سپرده بانکی'!E11</f>
        <v>5217118153</v>
      </c>
      <c r="E9" s="9">
        <f t="shared" si="0"/>
        <v>-4.7541752160075862E-3</v>
      </c>
      <c r="F9" s="5"/>
      <c r="G9" s="9">
        <v>1.2636850340996778E-4</v>
      </c>
    </row>
    <row r="10" spans="1:7">
      <c r="A10" s="1" t="s">
        <v>117</v>
      </c>
      <c r="C10" s="14">
        <f>SUM(C7:C9)</f>
        <v>-1097376078070</v>
      </c>
      <c r="E10" s="10">
        <f>SUM(E7:E9)</f>
        <v>1</v>
      </c>
      <c r="G10" s="10">
        <f>SUM(G7:G9)</f>
        <v>-2.6580531357884674E-2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5"/>
  <sheetViews>
    <sheetView rightToLeft="1" topLeftCell="N1" workbookViewId="0">
      <selection activeCell="AK14" sqref="AK9:AK14"/>
    </sheetView>
  </sheetViews>
  <sheetFormatPr defaultRowHeight="24"/>
  <cols>
    <col min="1" max="1" width="32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6" style="1" customWidth="1"/>
    <col min="26" max="26" width="1" style="1" customWidth="1"/>
    <col min="27" max="27" width="22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  <c r="AA2" s="21" t="s">
        <v>0</v>
      </c>
      <c r="AB2" s="21" t="s">
        <v>0</v>
      </c>
      <c r="AC2" s="21" t="s">
        <v>0</v>
      </c>
      <c r="AD2" s="21" t="s">
        <v>0</v>
      </c>
      <c r="AE2" s="21" t="s">
        <v>0</v>
      </c>
      <c r="AF2" s="21" t="s">
        <v>0</v>
      </c>
      <c r="AG2" s="21" t="s">
        <v>0</v>
      </c>
      <c r="AH2" s="21" t="s">
        <v>0</v>
      </c>
      <c r="AI2" s="21" t="s">
        <v>0</v>
      </c>
      <c r="AJ2" s="21" t="s">
        <v>0</v>
      </c>
      <c r="AK2" s="21" t="s">
        <v>0</v>
      </c>
    </row>
    <row r="3" spans="1:38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</row>
    <row r="4" spans="1:38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  <c r="Z4" s="21" t="s">
        <v>2</v>
      </c>
      <c r="AA4" s="21" t="s">
        <v>2</v>
      </c>
      <c r="AB4" s="21" t="s">
        <v>2</v>
      </c>
      <c r="AC4" s="21" t="s">
        <v>2</v>
      </c>
      <c r="AD4" s="21" t="s">
        <v>2</v>
      </c>
      <c r="AE4" s="21" t="s">
        <v>2</v>
      </c>
      <c r="AF4" s="21" t="s">
        <v>2</v>
      </c>
      <c r="AG4" s="21" t="s">
        <v>2</v>
      </c>
      <c r="AH4" s="21" t="s">
        <v>2</v>
      </c>
      <c r="AI4" s="21" t="s">
        <v>2</v>
      </c>
      <c r="AJ4" s="21" t="s">
        <v>2</v>
      </c>
      <c r="AK4" s="21" t="s">
        <v>2</v>
      </c>
    </row>
    <row r="6" spans="1:38" ht="24.75">
      <c r="A6" s="20" t="s">
        <v>119</v>
      </c>
      <c r="B6" s="20" t="s">
        <v>119</v>
      </c>
      <c r="C6" s="20" t="s">
        <v>119</v>
      </c>
      <c r="D6" s="20" t="s">
        <v>119</v>
      </c>
      <c r="E6" s="20" t="s">
        <v>119</v>
      </c>
      <c r="F6" s="20" t="s">
        <v>119</v>
      </c>
      <c r="G6" s="20" t="s">
        <v>119</v>
      </c>
      <c r="H6" s="20" t="s">
        <v>119</v>
      </c>
      <c r="I6" s="20" t="s">
        <v>119</v>
      </c>
      <c r="J6" s="20" t="s">
        <v>119</v>
      </c>
      <c r="K6" s="20" t="s">
        <v>119</v>
      </c>
      <c r="L6" s="20" t="s">
        <v>119</v>
      </c>
      <c r="M6" s="20" t="s">
        <v>119</v>
      </c>
      <c r="O6" s="20" t="s">
        <v>297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8" ht="24.75">
      <c r="A7" s="20" t="s">
        <v>120</v>
      </c>
      <c r="C7" s="20" t="s">
        <v>121</v>
      </c>
      <c r="E7" s="20" t="s">
        <v>122</v>
      </c>
      <c r="G7" s="20" t="s">
        <v>123</v>
      </c>
      <c r="I7" s="20" t="s">
        <v>124</v>
      </c>
      <c r="K7" s="20" t="s">
        <v>125</v>
      </c>
      <c r="M7" s="20" t="s">
        <v>118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126</v>
      </c>
      <c r="AG7" s="20" t="s">
        <v>8</v>
      </c>
      <c r="AI7" s="20" t="s">
        <v>9</v>
      </c>
      <c r="AK7" s="20" t="s">
        <v>13</v>
      </c>
    </row>
    <row r="8" spans="1:38" ht="24.75">
      <c r="A8" s="20" t="s">
        <v>120</v>
      </c>
      <c r="C8" s="20" t="s">
        <v>121</v>
      </c>
      <c r="E8" s="20" t="s">
        <v>122</v>
      </c>
      <c r="G8" s="20" t="s">
        <v>123</v>
      </c>
      <c r="I8" s="20" t="s">
        <v>124</v>
      </c>
      <c r="K8" s="20" t="s">
        <v>125</v>
      </c>
      <c r="M8" s="20" t="s">
        <v>118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126</v>
      </c>
      <c r="AG8" s="20" t="s">
        <v>8</v>
      </c>
      <c r="AI8" s="20" t="s">
        <v>9</v>
      </c>
      <c r="AK8" s="20" t="s">
        <v>13</v>
      </c>
    </row>
    <row r="9" spans="1:38">
      <c r="A9" s="1" t="s">
        <v>127</v>
      </c>
      <c r="C9" s="5" t="s">
        <v>128</v>
      </c>
      <c r="D9" s="5"/>
      <c r="E9" s="5" t="s">
        <v>128</v>
      </c>
      <c r="F9" s="5"/>
      <c r="G9" s="5" t="s">
        <v>129</v>
      </c>
      <c r="H9" s="5"/>
      <c r="I9" s="5" t="s">
        <v>130</v>
      </c>
      <c r="J9" s="5"/>
      <c r="K9" s="4">
        <v>0</v>
      </c>
      <c r="L9" s="5"/>
      <c r="M9" s="4">
        <v>0</v>
      </c>
      <c r="N9" s="5"/>
      <c r="O9" s="4">
        <v>105566</v>
      </c>
      <c r="P9" s="5"/>
      <c r="Q9" s="4">
        <v>81692242696</v>
      </c>
      <c r="R9" s="5"/>
      <c r="S9" s="4">
        <v>86341558395</v>
      </c>
      <c r="T9" s="5"/>
      <c r="U9" s="4">
        <v>0</v>
      </c>
      <c r="V9" s="5"/>
      <c r="W9" s="4">
        <v>0</v>
      </c>
      <c r="X9" s="5"/>
      <c r="Y9" s="4">
        <v>105566</v>
      </c>
      <c r="Z9" s="5"/>
      <c r="AA9" s="4">
        <v>86334622590</v>
      </c>
      <c r="AB9" s="5"/>
      <c r="AC9" s="4">
        <v>0</v>
      </c>
      <c r="AD9" s="5"/>
      <c r="AE9" s="4">
        <v>0</v>
      </c>
      <c r="AF9" s="5"/>
      <c r="AG9" s="4">
        <v>0</v>
      </c>
      <c r="AH9" s="5"/>
      <c r="AI9" s="4">
        <v>0</v>
      </c>
      <c r="AJ9" s="5"/>
      <c r="AK9" s="9">
        <v>0</v>
      </c>
      <c r="AL9" s="5"/>
    </row>
    <row r="10" spans="1:38">
      <c r="A10" s="1" t="s">
        <v>131</v>
      </c>
      <c r="C10" s="5" t="s">
        <v>128</v>
      </c>
      <c r="D10" s="5"/>
      <c r="E10" s="5" t="s">
        <v>128</v>
      </c>
      <c r="F10" s="5"/>
      <c r="G10" s="5" t="s">
        <v>132</v>
      </c>
      <c r="H10" s="5"/>
      <c r="I10" s="5" t="s">
        <v>133</v>
      </c>
      <c r="J10" s="5"/>
      <c r="K10" s="4">
        <v>18</v>
      </c>
      <c r="L10" s="5"/>
      <c r="M10" s="4">
        <v>18</v>
      </c>
      <c r="N10" s="5"/>
      <c r="O10" s="4">
        <v>51121</v>
      </c>
      <c r="P10" s="5"/>
      <c r="Q10" s="4">
        <v>45775904258</v>
      </c>
      <c r="R10" s="5"/>
      <c r="S10" s="4">
        <v>45816558643</v>
      </c>
      <c r="T10" s="5"/>
      <c r="U10" s="4">
        <v>0</v>
      </c>
      <c r="V10" s="5"/>
      <c r="W10" s="4">
        <v>0</v>
      </c>
      <c r="X10" s="5"/>
      <c r="Y10" s="4">
        <v>51121</v>
      </c>
      <c r="Z10" s="5"/>
      <c r="AA10" s="4">
        <v>45823714287</v>
      </c>
      <c r="AB10" s="5"/>
      <c r="AC10" s="4">
        <v>0</v>
      </c>
      <c r="AD10" s="5"/>
      <c r="AE10" s="4">
        <v>0</v>
      </c>
      <c r="AF10" s="5"/>
      <c r="AG10" s="4">
        <v>0</v>
      </c>
      <c r="AH10" s="5"/>
      <c r="AI10" s="4">
        <v>0</v>
      </c>
      <c r="AJ10" s="5"/>
      <c r="AK10" s="9">
        <v>0</v>
      </c>
      <c r="AL10" s="5"/>
    </row>
    <row r="11" spans="1:38">
      <c r="A11" s="1" t="s">
        <v>134</v>
      </c>
      <c r="C11" s="5" t="s">
        <v>128</v>
      </c>
      <c r="D11" s="5"/>
      <c r="E11" s="5" t="s">
        <v>128</v>
      </c>
      <c r="F11" s="5"/>
      <c r="G11" s="5" t="s">
        <v>135</v>
      </c>
      <c r="H11" s="5"/>
      <c r="I11" s="5" t="s">
        <v>6</v>
      </c>
      <c r="J11" s="5"/>
      <c r="K11" s="4">
        <v>0</v>
      </c>
      <c r="L11" s="5"/>
      <c r="M11" s="4">
        <v>0</v>
      </c>
      <c r="N11" s="5"/>
      <c r="O11" s="4">
        <v>82818</v>
      </c>
      <c r="P11" s="5"/>
      <c r="Q11" s="4">
        <v>80015031734</v>
      </c>
      <c r="R11" s="5"/>
      <c r="S11" s="4">
        <v>81087311300</v>
      </c>
      <c r="T11" s="5"/>
      <c r="U11" s="4">
        <v>0</v>
      </c>
      <c r="V11" s="5"/>
      <c r="W11" s="4">
        <v>0</v>
      </c>
      <c r="X11" s="5"/>
      <c r="Y11" s="4">
        <v>82818</v>
      </c>
      <c r="Z11" s="5"/>
      <c r="AA11" s="4">
        <v>82009695218</v>
      </c>
      <c r="AB11" s="5"/>
      <c r="AC11" s="4">
        <v>0</v>
      </c>
      <c r="AD11" s="5"/>
      <c r="AE11" s="4">
        <v>0</v>
      </c>
      <c r="AF11" s="5"/>
      <c r="AG11" s="4">
        <v>0</v>
      </c>
      <c r="AH11" s="5"/>
      <c r="AI11" s="4">
        <v>0</v>
      </c>
      <c r="AJ11" s="5"/>
      <c r="AK11" s="9">
        <v>0</v>
      </c>
      <c r="AL11" s="5"/>
    </row>
    <row r="12" spans="1:38">
      <c r="A12" s="1" t="s">
        <v>136</v>
      </c>
      <c r="C12" s="5" t="s">
        <v>128</v>
      </c>
      <c r="D12" s="5"/>
      <c r="E12" s="5" t="s">
        <v>128</v>
      </c>
      <c r="F12" s="5"/>
      <c r="G12" s="5" t="s">
        <v>137</v>
      </c>
      <c r="H12" s="5"/>
      <c r="I12" s="5" t="s">
        <v>138</v>
      </c>
      <c r="J12" s="5"/>
      <c r="K12" s="4">
        <v>20.5</v>
      </c>
      <c r="L12" s="5"/>
      <c r="M12" s="4">
        <v>20.5</v>
      </c>
      <c r="N12" s="5"/>
      <c r="O12" s="4">
        <v>135677</v>
      </c>
      <c r="P12" s="5"/>
      <c r="Q12" s="4">
        <v>127563515400</v>
      </c>
      <c r="R12" s="5"/>
      <c r="S12" s="4">
        <v>128492674420</v>
      </c>
      <c r="T12" s="5"/>
      <c r="U12" s="4">
        <v>0</v>
      </c>
      <c r="V12" s="5"/>
      <c r="W12" s="4">
        <v>0</v>
      </c>
      <c r="X12" s="5"/>
      <c r="Y12" s="4">
        <v>30000</v>
      </c>
      <c r="Z12" s="5"/>
      <c r="AA12" s="4">
        <v>27013102988</v>
      </c>
      <c r="AB12" s="5"/>
      <c r="AC12" s="4">
        <v>105677</v>
      </c>
      <c r="AD12" s="5"/>
      <c r="AE12" s="4">
        <v>900600</v>
      </c>
      <c r="AF12" s="5"/>
      <c r="AG12" s="4">
        <v>99357515400</v>
      </c>
      <c r="AH12" s="5"/>
      <c r="AI12" s="4">
        <v>95155456147</v>
      </c>
      <c r="AJ12" s="5"/>
      <c r="AK12" s="9">
        <v>2.3048457466263578E-3</v>
      </c>
      <c r="AL12" s="5"/>
    </row>
    <row r="13" spans="1:38">
      <c r="A13" s="1" t="s">
        <v>139</v>
      </c>
      <c r="C13" s="5" t="s">
        <v>128</v>
      </c>
      <c r="D13" s="5"/>
      <c r="E13" s="5" t="s">
        <v>128</v>
      </c>
      <c r="F13" s="5"/>
      <c r="G13" s="5" t="s">
        <v>140</v>
      </c>
      <c r="H13" s="5"/>
      <c r="I13" s="5" t="s">
        <v>141</v>
      </c>
      <c r="J13" s="5"/>
      <c r="K13" s="4">
        <v>15</v>
      </c>
      <c r="L13" s="5"/>
      <c r="M13" s="4">
        <v>15</v>
      </c>
      <c r="N13" s="5"/>
      <c r="O13" s="4">
        <v>47913</v>
      </c>
      <c r="P13" s="5"/>
      <c r="Q13" s="4">
        <v>44975581608</v>
      </c>
      <c r="R13" s="5"/>
      <c r="S13" s="4">
        <v>47472697883</v>
      </c>
      <c r="T13" s="5"/>
      <c r="U13" s="4">
        <v>0</v>
      </c>
      <c r="V13" s="5"/>
      <c r="W13" s="4">
        <v>0</v>
      </c>
      <c r="X13" s="5"/>
      <c r="Y13" s="4">
        <v>47913</v>
      </c>
      <c r="Z13" s="5"/>
      <c r="AA13" s="4">
        <v>47913000000</v>
      </c>
      <c r="AB13" s="5"/>
      <c r="AC13" s="4">
        <v>0</v>
      </c>
      <c r="AD13" s="5"/>
      <c r="AE13" s="4">
        <v>0</v>
      </c>
      <c r="AF13" s="5"/>
      <c r="AG13" s="4">
        <v>0</v>
      </c>
      <c r="AH13" s="5"/>
      <c r="AI13" s="4">
        <v>0</v>
      </c>
      <c r="AJ13" s="5"/>
      <c r="AK13" s="9">
        <v>0</v>
      </c>
      <c r="AL13" s="5"/>
    </row>
    <row r="14" spans="1:38">
      <c r="A14" s="1" t="s">
        <v>142</v>
      </c>
      <c r="C14" s="5" t="s">
        <v>128</v>
      </c>
      <c r="D14" s="5"/>
      <c r="E14" s="5" t="s">
        <v>128</v>
      </c>
      <c r="F14" s="5"/>
      <c r="G14" s="5" t="s">
        <v>143</v>
      </c>
      <c r="H14" s="5"/>
      <c r="I14" s="5" t="s">
        <v>144</v>
      </c>
      <c r="J14" s="5"/>
      <c r="K14" s="4">
        <v>17</v>
      </c>
      <c r="L14" s="5"/>
      <c r="M14" s="4">
        <v>17</v>
      </c>
      <c r="N14" s="5"/>
      <c r="O14" s="4">
        <v>170000</v>
      </c>
      <c r="P14" s="5"/>
      <c r="Q14" s="4">
        <v>158501144414</v>
      </c>
      <c r="R14" s="5"/>
      <c r="S14" s="4">
        <v>160382925325</v>
      </c>
      <c r="T14" s="5"/>
      <c r="U14" s="4">
        <v>0</v>
      </c>
      <c r="V14" s="5"/>
      <c r="W14" s="4">
        <v>0</v>
      </c>
      <c r="X14" s="5"/>
      <c r="Y14" s="4">
        <v>128632</v>
      </c>
      <c r="Z14" s="5"/>
      <c r="AA14" s="4">
        <v>119984034535</v>
      </c>
      <c r="AB14" s="5"/>
      <c r="AC14" s="4">
        <v>41368</v>
      </c>
      <c r="AD14" s="5"/>
      <c r="AE14" s="4">
        <v>942000</v>
      </c>
      <c r="AF14" s="5"/>
      <c r="AG14" s="4">
        <v>38569854954</v>
      </c>
      <c r="AH14" s="5"/>
      <c r="AI14" s="4">
        <v>38961592931</v>
      </c>
      <c r="AJ14" s="5"/>
      <c r="AK14" s="9">
        <v>9.4372372730866364E-4</v>
      </c>
      <c r="AL14" s="5"/>
    </row>
    <row r="15" spans="1:38">
      <c r="A15" s="1" t="s">
        <v>117</v>
      </c>
      <c r="C15" s="5" t="s">
        <v>117</v>
      </c>
      <c r="D15" s="5"/>
      <c r="E15" s="5" t="s">
        <v>117</v>
      </c>
      <c r="F15" s="5"/>
      <c r="G15" s="5" t="s">
        <v>117</v>
      </c>
      <c r="H15" s="5"/>
      <c r="I15" s="5" t="s">
        <v>117</v>
      </c>
      <c r="J15" s="5"/>
      <c r="K15" s="5" t="s">
        <v>117</v>
      </c>
      <c r="L15" s="5"/>
      <c r="M15" s="5" t="s">
        <v>117</v>
      </c>
      <c r="N15" s="5"/>
      <c r="O15" s="5" t="s">
        <v>117</v>
      </c>
      <c r="P15" s="5"/>
      <c r="Q15" s="6">
        <f>SUM(Q9:Q14)</f>
        <v>538523420110</v>
      </c>
      <c r="R15" s="5"/>
      <c r="S15" s="6">
        <f>SUM(S9:S14)</f>
        <v>549593725966</v>
      </c>
      <c r="T15" s="5"/>
      <c r="U15" s="5" t="s">
        <v>117</v>
      </c>
      <c r="V15" s="5"/>
      <c r="W15" s="6">
        <f>SUM(W9:W14)</f>
        <v>0</v>
      </c>
      <c r="X15" s="5"/>
      <c r="Y15" s="5" t="s">
        <v>117</v>
      </c>
      <c r="Z15" s="5"/>
      <c r="AA15" s="6">
        <f>SUM(AA9:AA14)</f>
        <v>409078169618</v>
      </c>
      <c r="AB15" s="5"/>
      <c r="AC15" s="5" t="s">
        <v>117</v>
      </c>
      <c r="AD15" s="5"/>
      <c r="AE15" s="5" t="s">
        <v>117</v>
      </c>
      <c r="AF15" s="5"/>
      <c r="AG15" s="6">
        <f>SUM(AG9:AG14)</f>
        <v>137927370354</v>
      </c>
      <c r="AH15" s="5"/>
      <c r="AI15" s="6">
        <f>SUM(AI9:AI14)</f>
        <v>134117049078</v>
      </c>
      <c r="AJ15" s="5"/>
      <c r="AK15" s="10">
        <f>SUM(AK9:AK14)</f>
        <v>3.2485694739350212E-3</v>
      </c>
      <c r="AL15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zoomScaleNormal="100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146</v>
      </c>
      <c r="C6" s="20" t="s">
        <v>147</v>
      </c>
      <c r="D6" s="20" t="s">
        <v>147</v>
      </c>
      <c r="E6" s="20" t="s">
        <v>147</v>
      </c>
      <c r="F6" s="20" t="s">
        <v>147</v>
      </c>
      <c r="G6" s="20" t="s">
        <v>147</v>
      </c>
      <c r="H6" s="20" t="s">
        <v>147</v>
      </c>
      <c r="I6" s="20" t="s">
        <v>147</v>
      </c>
      <c r="K6" s="20" t="s">
        <v>297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146</v>
      </c>
      <c r="C7" s="20" t="s">
        <v>148</v>
      </c>
      <c r="E7" s="20" t="s">
        <v>149</v>
      </c>
      <c r="G7" s="20" t="s">
        <v>150</v>
      </c>
      <c r="I7" s="20" t="s">
        <v>125</v>
      </c>
      <c r="K7" s="20" t="s">
        <v>151</v>
      </c>
      <c r="M7" s="20" t="s">
        <v>152</v>
      </c>
      <c r="O7" s="20" t="s">
        <v>153</v>
      </c>
      <c r="Q7" s="20" t="s">
        <v>151</v>
      </c>
      <c r="S7" s="20" t="s">
        <v>145</v>
      </c>
    </row>
    <row r="8" spans="1:19">
      <c r="A8" s="1" t="s">
        <v>154</v>
      </c>
      <c r="C8" s="5" t="s">
        <v>155</v>
      </c>
      <c r="D8" s="5"/>
      <c r="E8" s="5" t="s">
        <v>156</v>
      </c>
      <c r="F8" s="5"/>
      <c r="G8" s="5" t="s">
        <v>157</v>
      </c>
      <c r="H8" s="5"/>
      <c r="I8" s="4">
        <v>5</v>
      </c>
      <c r="J8" s="5"/>
      <c r="K8" s="11">
        <v>2463446347</v>
      </c>
      <c r="L8" s="11"/>
      <c r="M8" s="11">
        <v>2553679430</v>
      </c>
      <c r="N8" s="11"/>
      <c r="O8" s="11">
        <v>2000429320</v>
      </c>
      <c r="P8" s="11"/>
      <c r="Q8" s="11">
        <v>3016696457</v>
      </c>
      <c r="R8" s="5"/>
      <c r="S8" s="9">
        <v>7.3070113678378536E-5</v>
      </c>
    </row>
    <row r="9" spans="1:19">
      <c r="A9" s="1" t="s">
        <v>158</v>
      </c>
      <c r="C9" s="5" t="s">
        <v>159</v>
      </c>
      <c r="D9" s="5"/>
      <c r="E9" s="5" t="s">
        <v>156</v>
      </c>
      <c r="F9" s="5"/>
      <c r="G9" s="5" t="s">
        <v>160</v>
      </c>
      <c r="H9" s="5"/>
      <c r="I9" s="4">
        <v>5</v>
      </c>
      <c r="J9" s="5"/>
      <c r="K9" s="11">
        <v>3690209439</v>
      </c>
      <c r="L9" s="11"/>
      <c r="M9" s="11">
        <v>1017469341</v>
      </c>
      <c r="N9" s="11"/>
      <c r="O9" s="11">
        <v>3000346800</v>
      </c>
      <c r="P9" s="11"/>
      <c r="Q9" s="11">
        <v>1707331980</v>
      </c>
      <c r="R9" s="5"/>
      <c r="S9" s="9">
        <v>4.1354820958485021E-5</v>
      </c>
    </row>
    <row r="10" spans="1:19">
      <c r="A10" s="1" t="s">
        <v>161</v>
      </c>
      <c r="C10" s="5" t="s">
        <v>162</v>
      </c>
      <c r="D10" s="5"/>
      <c r="E10" s="5" t="s">
        <v>156</v>
      </c>
      <c r="F10" s="5"/>
      <c r="G10" s="5" t="s">
        <v>163</v>
      </c>
      <c r="H10" s="5"/>
      <c r="I10" s="4">
        <v>5</v>
      </c>
      <c r="J10" s="5"/>
      <c r="K10" s="11">
        <v>204748832304</v>
      </c>
      <c r="L10" s="11"/>
      <c r="M10" s="11">
        <v>13263490149557</v>
      </c>
      <c r="N10" s="11"/>
      <c r="O10" s="11">
        <v>13351656558347</v>
      </c>
      <c r="P10" s="11"/>
      <c r="Q10" s="11">
        <v>116582423514</v>
      </c>
      <c r="R10" s="5"/>
      <c r="S10" s="9">
        <v>2.8238475632183404E-3</v>
      </c>
    </row>
    <row r="11" spans="1:19">
      <c r="A11" s="1" t="s">
        <v>117</v>
      </c>
      <c r="C11" s="5" t="s">
        <v>117</v>
      </c>
      <c r="D11" s="5"/>
      <c r="E11" s="5" t="s">
        <v>117</v>
      </c>
      <c r="F11" s="5"/>
      <c r="G11" s="5" t="s">
        <v>117</v>
      </c>
      <c r="H11" s="5"/>
      <c r="I11" s="5" t="s">
        <v>117</v>
      </c>
      <c r="J11" s="5"/>
      <c r="K11" s="6">
        <f>SUM(K8:K10)</f>
        <v>210902488090</v>
      </c>
      <c r="L11" s="5"/>
      <c r="M11" s="6">
        <f>SUM(M8:M10)</f>
        <v>13267061298328</v>
      </c>
      <c r="N11" s="5"/>
      <c r="O11" s="6">
        <f>SUM(O8:O10)</f>
        <v>13356657334467</v>
      </c>
      <c r="P11" s="5"/>
      <c r="Q11" s="6">
        <f>SUM(Q8:Q10)</f>
        <v>121306451951</v>
      </c>
      <c r="R11" s="5"/>
      <c r="S11" s="10">
        <f>SUM(S8:S10)</f>
        <v>2.9382724978552041E-3</v>
      </c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workbookViewId="0">
      <selection activeCell="C27" sqref="C27:C28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  <c r="R3" s="21" t="s">
        <v>164</v>
      </c>
      <c r="S3" s="21" t="s">
        <v>164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165</v>
      </c>
      <c r="B6" s="20" t="s">
        <v>165</v>
      </c>
      <c r="C6" s="20" t="s">
        <v>165</v>
      </c>
      <c r="D6" s="20" t="s">
        <v>165</v>
      </c>
      <c r="E6" s="20" t="s">
        <v>165</v>
      </c>
      <c r="F6" s="20" t="s">
        <v>165</v>
      </c>
      <c r="G6" s="20" t="s">
        <v>165</v>
      </c>
      <c r="I6" s="20" t="s">
        <v>166</v>
      </c>
      <c r="J6" s="20" t="s">
        <v>166</v>
      </c>
      <c r="K6" s="20" t="s">
        <v>166</v>
      </c>
      <c r="L6" s="20" t="s">
        <v>166</v>
      </c>
      <c r="M6" s="20" t="s">
        <v>166</v>
      </c>
      <c r="O6" s="20" t="s">
        <v>167</v>
      </c>
      <c r="P6" s="20" t="s">
        <v>167</v>
      </c>
      <c r="Q6" s="20" t="s">
        <v>167</v>
      </c>
      <c r="R6" s="20" t="s">
        <v>167</v>
      </c>
      <c r="S6" s="20" t="s">
        <v>167</v>
      </c>
    </row>
    <row r="7" spans="1:19" ht="24.75">
      <c r="A7" s="20" t="s">
        <v>168</v>
      </c>
      <c r="C7" s="20" t="s">
        <v>169</v>
      </c>
      <c r="E7" s="20" t="s">
        <v>124</v>
      </c>
      <c r="G7" s="20" t="s">
        <v>125</v>
      </c>
      <c r="I7" s="20" t="s">
        <v>170</v>
      </c>
      <c r="K7" s="20" t="s">
        <v>171</v>
      </c>
      <c r="M7" s="20" t="s">
        <v>172</v>
      </c>
      <c r="O7" s="20" t="s">
        <v>170</v>
      </c>
      <c r="Q7" s="20" t="s">
        <v>171</v>
      </c>
      <c r="S7" s="20" t="s">
        <v>172</v>
      </c>
    </row>
    <row r="8" spans="1:19">
      <c r="A8" s="1" t="s">
        <v>136</v>
      </c>
      <c r="C8" s="5" t="s">
        <v>298</v>
      </c>
      <c r="D8" s="5"/>
      <c r="E8" s="5" t="s">
        <v>138</v>
      </c>
      <c r="F8" s="5"/>
      <c r="G8" s="4">
        <v>20.5</v>
      </c>
      <c r="H8" s="5"/>
      <c r="I8" s="4">
        <v>2220381629</v>
      </c>
      <c r="J8" s="5"/>
      <c r="K8" s="4">
        <v>0</v>
      </c>
      <c r="L8" s="5"/>
      <c r="M8" s="4">
        <v>2220381629</v>
      </c>
      <c r="N8" s="5"/>
      <c r="O8" s="4">
        <v>14721053024</v>
      </c>
      <c r="P8" s="5"/>
      <c r="Q8" s="4">
        <v>0</v>
      </c>
      <c r="R8" s="5"/>
      <c r="S8" s="4">
        <v>14721053024</v>
      </c>
    </row>
    <row r="9" spans="1:19">
      <c r="A9" s="1" t="s">
        <v>173</v>
      </c>
      <c r="C9" s="5" t="s">
        <v>298</v>
      </c>
      <c r="D9" s="5"/>
      <c r="E9" s="5" t="s">
        <v>174</v>
      </c>
      <c r="F9" s="5"/>
      <c r="G9" s="4">
        <v>20.5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14616457321</v>
      </c>
      <c r="P9" s="5"/>
      <c r="Q9" s="4">
        <v>0</v>
      </c>
      <c r="R9" s="5"/>
      <c r="S9" s="4">
        <v>14616457321</v>
      </c>
    </row>
    <row r="10" spans="1:19">
      <c r="A10" s="1" t="s">
        <v>175</v>
      </c>
      <c r="C10" s="5" t="s">
        <v>298</v>
      </c>
      <c r="D10" s="5"/>
      <c r="E10" s="5" t="s">
        <v>176</v>
      </c>
      <c r="F10" s="5"/>
      <c r="G10" s="4">
        <v>18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957373476</v>
      </c>
      <c r="P10" s="5"/>
      <c r="Q10" s="4">
        <v>0</v>
      </c>
      <c r="R10" s="5"/>
      <c r="S10" s="4">
        <v>957373476</v>
      </c>
    </row>
    <row r="11" spans="1:19">
      <c r="A11" s="1" t="s">
        <v>177</v>
      </c>
      <c r="C11" s="5" t="s">
        <v>298</v>
      </c>
      <c r="D11" s="5"/>
      <c r="E11" s="5" t="s">
        <v>178</v>
      </c>
      <c r="F11" s="5"/>
      <c r="G11" s="4">
        <v>18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2503821076</v>
      </c>
      <c r="P11" s="5"/>
      <c r="Q11" s="4">
        <v>0</v>
      </c>
      <c r="R11" s="5"/>
      <c r="S11" s="4">
        <v>2503821076</v>
      </c>
    </row>
    <row r="12" spans="1:19">
      <c r="A12" s="1" t="s">
        <v>142</v>
      </c>
      <c r="C12" s="5" t="s">
        <v>298</v>
      </c>
      <c r="D12" s="5"/>
      <c r="E12" s="5" t="s">
        <v>144</v>
      </c>
      <c r="F12" s="5"/>
      <c r="G12" s="4">
        <v>17</v>
      </c>
      <c r="H12" s="5"/>
      <c r="I12" s="4">
        <v>1020870910</v>
      </c>
      <c r="J12" s="5"/>
      <c r="K12" s="4">
        <v>0</v>
      </c>
      <c r="L12" s="5"/>
      <c r="M12" s="4">
        <v>1020870910</v>
      </c>
      <c r="N12" s="5"/>
      <c r="O12" s="4">
        <v>21061345797</v>
      </c>
      <c r="P12" s="5"/>
      <c r="Q12" s="4">
        <v>0</v>
      </c>
      <c r="R12" s="5"/>
      <c r="S12" s="4">
        <v>21061345797</v>
      </c>
    </row>
    <row r="13" spans="1:19">
      <c r="A13" s="1" t="s">
        <v>139</v>
      </c>
      <c r="C13" s="5" t="s">
        <v>298</v>
      </c>
      <c r="D13" s="5"/>
      <c r="E13" s="5" t="s">
        <v>141</v>
      </c>
      <c r="F13" s="5"/>
      <c r="G13" s="4">
        <v>15</v>
      </c>
      <c r="H13" s="5"/>
      <c r="I13" s="4">
        <v>261071339</v>
      </c>
      <c r="J13" s="5"/>
      <c r="K13" s="4">
        <v>0</v>
      </c>
      <c r="L13" s="5"/>
      <c r="M13" s="4">
        <v>261071339</v>
      </c>
      <c r="N13" s="5"/>
      <c r="O13" s="4">
        <v>13611707914</v>
      </c>
      <c r="P13" s="5"/>
      <c r="Q13" s="4">
        <v>0</v>
      </c>
      <c r="R13" s="5"/>
      <c r="S13" s="4">
        <v>13611707914</v>
      </c>
    </row>
    <row r="14" spans="1:19">
      <c r="A14" s="1" t="s">
        <v>131</v>
      </c>
      <c r="C14" s="5" t="s">
        <v>298</v>
      </c>
      <c r="D14" s="5"/>
      <c r="E14" s="5" t="s">
        <v>133</v>
      </c>
      <c r="F14" s="5"/>
      <c r="G14" s="4">
        <v>18</v>
      </c>
      <c r="H14" s="5"/>
      <c r="I14" s="4">
        <v>27379004</v>
      </c>
      <c r="J14" s="5"/>
      <c r="K14" s="4">
        <v>0</v>
      </c>
      <c r="L14" s="5"/>
      <c r="M14" s="4">
        <v>27379004</v>
      </c>
      <c r="N14" s="5"/>
      <c r="O14" s="4">
        <v>299790134</v>
      </c>
      <c r="P14" s="5"/>
      <c r="Q14" s="4">
        <v>0</v>
      </c>
      <c r="R14" s="5"/>
      <c r="S14" s="4">
        <v>299790134</v>
      </c>
    </row>
    <row r="15" spans="1:19">
      <c r="A15" s="1" t="s">
        <v>179</v>
      </c>
      <c r="C15" s="5" t="s">
        <v>298</v>
      </c>
      <c r="D15" s="5"/>
      <c r="E15" s="5" t="s">
        <v>180</v>
      </c>
      <c r="F15" s="5"/>
      <c r="G15" s="4">
        <v>16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1388679000</v>
      </c>
      <c r="P15" s="5"/>
      <c r="Q15" s="4">
        <v>0</v>
      </c>
      <c r="R15" s="5"/>
      <c r="S15" s="4">
        <v>1388679000</v>
      </c>
    </row>
    <row r="16" spans="1:19">
      <c r="A16" s="1" t="s">
        <v>181</v>
      </c>
      <c r="C16" s="5" t="s">
        <v>298</v>
      </c>
      <c r="D16" s="5"/>
      <c r="E16" s="5" t="s">
        <v>182</v>
      </c>
      <c r="F16" s="5"/>
      <c r="G16" s="4">
        <v>17</v>
      </c>
      <c r="H16" s="5"/>
      <c r="I16" s="4">
        <v>0</v>
      </c>
      <c r="J16" s="5"/>
      <c r="K16" s="4">
        <v>0</v>
      </c>
      <c r="L16" s="5"/>
      <c r="M16" s="4">
        <v>0</v>
      </c>
      <c r="N16" s="5"/>
      <c r="O16" s="4">
        <v>757259633</v>
      </c>
      <c r="P16" s="5"/>
      <c r="Q16" s="4">
        <v>0</v>
      </c>
      <c r="R16" s="5"/>
      <c r="S16" s="4">
        <v>757259633</v>
      </c>
    </row>
    <row r="17" spans="1:19">
      <c r="A17" s="1" t="s">
        <v>154</v>
      </c>
      <c r="C17" s="4">
        <v>1</v>
      </c>
      <c r="D17" s="5"/>
      <c r="E17" s="5" t="s">
        <v>298</v>
      </c>
      <c r="F17" s="5"/>
      <c r="G17" s="4">
        <v>5</v>
      </c>
      <c r="H17" s="5"/>
      <c r="I17" s="4">
        <v>2129430</v>
      </c>
      <c r="J17" s="5"/>
      <c r="K17" s="4">
        <v>0</v>
      </c>
      <c r="L17" s="5"/>
      <c r="M17" s="4">
        <v>2129430</v>
      </c>
      <c r="N17" s="5"/>
      <c r="O17" s="4">
        <v>116318007</v>
      </c>
      <c r="P17" s="5"/>
      <c r="Q17" s="4">
        <v>0</v>
      </c>
      <c r="R17" s="5"/>
      <c r="S17" s="4">
        <v>116318007</v>
      </c>
    </row>
    <row r="18" spans="1:19">
      <c r="A18" s="1" t="s">
        <v>158</v>
      </c>
      <c r="C18" s="4">
        <v>17</v>
      </c>
      <c r="D18" s="5"/>
      <c r="E18" s="5" t="s">
        <v>298</v>
      </c>
      <c r="F18" s="5"/>
      <c r="G18" s="4">
        <v>5</v>
      </c>
      <c r="H18" s="5"/>
      <c r="I18" s="4">
        <v>3969341</v>
      </c>
      <c r="J18" s="5"/>
      <c r="K18" s="4">
        <v>0</v>
      </c>
      <c r="L18" s="5"/>
      <c r="M18" s="4">
        <v>3969341</v>
      </c>
      <c r="N18" s="5"/>
      <c r="O18" s="4">
        <v>8085811989</v>
      </c>
      <c r="P18" s="5"/>
      <c r="Q18" s="4">
        <v>0</v>
      </c>
      <c r="R18" s="5"/>
      <c r="S18" s="4">
        <v>8085811989</v>
      </c>
    </row>
    <row r="19" spans="1:19">
      <c r="A19" s="1" t="s">
        <v>161</v>
      </c>
      <c r="C19" s="4">
        <v>1</v>
      </c>
      <c r="D19" s="5"/>
      <c r="E19" s="5" t="s">
        <v>298</v>
      </c>
      <c r="F19" s="5"/>
      <c r="G19" s="4">
        <v>5</v>
      </c>
      <c r="H19" s="5"/>
      <c r="I19" s="4">
        <v>5211019382</v>
      </c>
      <c r="J19" s="5"/>
      <c r="K19" s="4">
        <v>0</v>
      </c>
      <c r="L19" s="5"/>
      <c r="M19" s="4">
        <v>5211019382</v>
      </c>
      <c r="N19" s="5"/>
      <c r="O19" s="4">
        <v>17406170223</v>
      </c>
      <c r="P19" s="5"/>
      <c r="Q19" s="4">
        <v>0</v>
      </c>
      <c r="R19" s="5"/>
      <c r="S19" s="4">
        <v>17406170223</v>
      </c>
    </row>
    <row r="20" spans="1:19">
      <c r="A20" s="1" t="s">
        <v>117</v>
      </c>
      <c r="C20" s="5" t="s">
        <v>117</v>
      </c>
      <c r="D20" s="5"/>
      <c r="E20" s="5" t="s">
        <v>117</v>
      </c>
      <c r="F20" s="5"/>
      <c r="G20" s="4"/>
      <c r="H20" s="5"/>
      <c r="I20" s="6">
        <f>SUM(I8:I19)</f>
        <v>8746821035</v>
      </c>
      <c r="J20" s="5"/>
      <c r="K20" s="6">
        <f>SUM(K8:K19)</f>
        <v>0</v>
      </c>
      <c r="L20" s="5"/>
      <c r="M20" s="6">
        <f>SUM(M8:M19)</f>
        <v>8746821035</v>
      </c>
      <c r="N20" s="5"/>
      <c r="O20" s="6">
        <f>SUM(O8:O19)</f>
        <v>95525787594</v>
      </c>
      <c r="P20" s="5"/>
      <c r="Q20" s="6">
        <f>SUM(Q8:Q19)</f>
        <v>0</v>
      </c>
      <c r="R20" s="5"/>
      <c r="S20" s="6">
        <f>SUM(S8:S19)</f>
        <v>95525787594</v>
      </c>
    </row>
    <row r="21" spans="1:19">
      <c r="M21" s="3"/>
      <c r="N21" s="3"/>
      <c r="O21" s="3"/>
      <c r="P21" s="3"/>
      <c r="Q21" s="3"/>
      <c r="R21" s="3"/>
      <c r="S21" s="3"/>
    </row>
    <row r="25" spans="1:19">
      <c r="M25" s="12"/>
      <c r="N25" s="12"/>
      <c r="O25" s="12"/>
      <c r="P25" s="12"/>
      <c r="Q25" s="12"/>
      <c r="R25" s="12"/>
      <c r="S25" s="1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8"/>
  <sheetViews>
    <sheetView rightToLeft="1" workbookViewId="0">
      <selection activeCell="E88" sqref="E88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  <c r="R3" s="21" t="s">
        <v>164</v>
      </c>
      <c r="S3" s="21" t="s">
        <v>164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3</v>
      </c>
      <c r="C6" s="20" t="s">
        <v>183</v>
      </c>
      <c r="D6" s="20" t="s">
        <v>183</v>
      </c>
      <c r="E6" s="20" t="s">
        <v>183</v>
      </c>
      <c r="F6" s="20" t="s">
        <v>183</v>
      </c>
      <c r="G6" s="20" t="s">
        <v>183</v>
      </c>
      <c r="I6" s="20" t="s">
        <v>166</v>
      </c>
      <c r="J6" s="20" t="s">
        <v>166</v>
      </c>
      <c r="K6" s="20" t="s">
        <v>166</v>
      </c>
      <c r="L6" s="20" t="s">
        <v>166</v>
      </c>
      <c r="M6" s="20" t="s">
        <v>166</v>
      </c>
      <c r="O6" s="20" t="s">
        <v>167</v>
      </c>
      <c r="P6" s="20" t="s">
        <v>167</v>
      </c>
      <c r="Q6" s="20" t="s">
        <v>167</v>
      </c>
      <c r="R6" s="20" t="s">
        <v>167</v>
      </c>
      <c r="S6" s="20" t="s">
        <v>167</v>
      </c>
    </row>
    <row r="7" spans="1:19" ht="24.75">
      <c r="A7" s="20" t="s">
        <v>3</v>
      </c>
      <c r="C7" s="20" t="s">
        <v>184</v>
      </c>
      <c r="E7" s="20" t="s">
        <v>185</v>
      </c>
      <c r="G7" s="20" t="s">
        <v>186</v>
      </c>
      <c r="I7" s="20" t="s">
        <v>187</v>
      </c>
      <c r="K7" s="20" t="s">
        <v>171</v>
      </c>
      <c r="M7" s="20" t="s">
        <v>188</v>
      </c>
      <c r="O7" s="20" t="s">
        <v>187</v>
      </c>
      <c r="Q7" s="20" t="s">
        <v>171</v>
      </c>
      <c r="S7" s="20" t="s">
        <v>188</v>
      </c>
    </row>
    <row r="8" spans="1:19">
      <c r="A8" s="1" t="s">
        <v>108</v>
      </c>
      <c r="C8" s="5" t="s">
        <v>189</v>
      </c>
      <c r="D8" s="5"/>
      <c r="E8" s="4">
        <v>2747631</v>
      </c>
      <c r="F8" s="5"/>
      <c r="G8" s="4">
        <v>3050</v>
      </c>
      <c r="H8" s="5"/>
      <c r="I8" s="4">
        <v>0</v>
      </c>
      <c r="J8" s="5"/>
      <c r="K8" s="4">
        <v>0</v>
      </c>
      <c r="L8" s="5"/>
      <c r="M8" s="4">
        <v>0</v>
      </c>
      <c r="N8" s="5"/>
      <c r="O8" s="4">
        <v>8380274550</v>
      </c>
      <c r="P8" s="5"/>
      <c r="Q8" s="4">
        <v>0</v>
      </c>
      <c r="R8" s="5"/>
      <c r="S8" s="4">
        <v>8380274550</v>
      </c>
    </row>
    <row r="9" spans="1:19">
      <c r="A9" s="1" t="s">
        <v>91</v>
      </c>
      <c r="C9" s="5" t="s">
        <v>190</v>
      </c>
      <c r="D9" s="5"/>
      <c r="E9" s="4">
        <v>132997404</v>
      </c>
      <c r="F9" s="5"/>
      <c r="G9" s="4">
        <v>550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73148572200</v>
      </c>
      <c r="P9" s="5"/>
      <c r="Q9" s="4">
        <v>0</v>
      </c>
      <c r="R9" s="5"/>
      <c r="S9" s="4">
        <v>73148572200</v>
      </c>
    </row>
    <row r="10" spans="1:19">
      <c r="A10" s="1" t="s">
        <v>109</v>
      </c>
      <c r="C10" s="5" t="s">
        <v>191</v>
      </c>
      <c r="D10" s="5"/>
      <c r="E10" s="4">
        <v>906275</v>
      </c>
      <c r="F10" s="5"/>
      <c r="G10" s="4">
        <v>1000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906275000</v>
      </c>
      <c r="P10" s="5"/>
      <c r="Q10" s="4">
        <v>0</v>
      </c>
      <c r="R10" s="5"/>
      <c r="S10" s="4">
        <v>906275000</v>
      </c>
    </row>
    <row r="11" spans="1:19">
      <c r="A11" s="1" t="s">
        <v>40</v>
      </c>
      <c r="C11" s="5" t="s">
        <v>189</v>
      </c>
      <c r="D11" s="5"/>
      <c r="E11" s="4">
        <v>37529309</v>
      </c>
      <c r="F11" s="5"/>
      <c r="G11" s="4">
        <v>500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18764654500</v>
      </c>
      <c r="P11" s="5"/>
      <c r="Q11" s="4">
        <v>0</v>
      </c>
      <c r="R11" s="5"/>
      <c r="S11" s="4">
        <v>18764654500</v>
      </c>
    </row>
    <row r="12" spans="1:19">
      <c r="A12" s="1" t="s">
        <v>99</v>
      </c>
      <c r="C12" s="5" t="s">
        <v>192</v>
      </c>
      <c r="D12" s="5"/>
      <c r="E12" s="4">
        <v>33400000</v>
      </c>
      <c r="F12" s="5"/>
      <c r="G12" s="4">
        <v>11</v>
      </c>
      <c r="H12" s="5"/>
      <c r="I12" s="4">
        <v>0</v>
      </c>
      <c r="J12" s="5"/>
      <c r="K12" s="4">
        <v>0</v>
      </c>
      <c r="L12" s="5"/>
      <c r="M12" s="4">
        <v>0</v>
      </c>
      <c r="N12" s="5"/>
      <c r="O12" s="4">
        <v>367400000</v>
      </c>
      <c r="P12" s="5"/>
      <c r="Q12" s="4">
        <v>0</v>
      </c>
      <c r="R12" s="5"/>
      <c r="S12" s="4">
        <v>367400000</v>
      </c>
    </row>
    <row r="13" spans="1:19">
      <c r="A13" s="1" t="s">
        <v>67</v>
      </c>
      <c r="C13" s="5" t="s">
        <v>193</v>
      </c>
      <c r="D13" s="5"/>
      <c r="E13" s="4">
        <v>17639506</v>
      </c>
      <c r="F13" s="5"/>
      <c r="G13" s="4">
        <v>200</v>
      </c>
      <c r="H13" s="5"/>
      <c r="I13" s="4">
        <v>0</v>
      </c>
      <c r="J13" s="5"/>
      <c r="K13" s="4">
        <v>0</v>
      </c>
      <c r="L13" s="5"/>
      <c r="M13" s="4">
        <v>0</v>
      </c>
      <c r="N13" s="5"/>
      <c r="O13" s="4">
        <v>3527901200</v>
      </c>
      <c r="P13" s="5"/>
      <c r="Q13" s="4">
        <v>0</v>
      </c>
      <c r="R13" s="5"/>
      <c r="S13" s="4">
        <v>3527901200</v>
      </c>
    </row>
    <row r="14" spans="1:19">
      <c r="A14" s="1" t="s">
        <v>19</v>
      </c>
      <c r="C14" s="5" t="s">
        <v>194</v>
      </c>
      <c r="D14" s="5"/>
      <c r="E14" s="4">
        <v>57488518</v>
      </c>
      <c r="F14" s="5"/>
      <c r="G14" s="4">
        <v>45</v>
      </c>
      <c r="H14" s="5"/>
      <c r="I14" s="4">
        <v>0</v>
      </c>
      <c r="J14" s="5"/>
      <c r="K14" s="4">
        <v>0</v>
      </c>
      <c r="L14" s="5"/>
      <c r="M14" s="4">
        <v>0</v>
      </c>
      <c r="N14" s="5"/>
      <c r="O14" s="4">
        <v>2586983310</v>
      </c>
      <c r="P14" s="5"/>
      <c r="Q14" s="4">
        <v>0</v>
      </c>
      <c r="R14" s="5"/>
      <c r="S14" s="4">
        <v>2586983310</v>
      </c>
    </row>
    <row r="15" spans="1:19">
      <c r="A15" s="1" t="s">
        <v>20</v>
      </c>
      <c r="C15" s="5" t="s">
        <v>195</v>
      </c>
      <c r="D15" s="5"/>
      <c r="E15" s="4">
        <v>28681867</v>
      </c>
      <c r="F15" s="5"/>
      <c r="G15" s="4">
        <v>125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3585233375</v>
      </c>
      <c r="P15" s="5"/>
      <c r="Q15" s="4">
        <v>0</v>
      </c>
      <c r="R15" s="5"/>
      <c r="S15" s="4">
        <v>3585233375</v>
      </c>
    </row>
    <row r="16" spans="1:19">
      <c r="A16" s="1" t="s">
        <v>65</v>
      </c>
      <c r="C16" s="5" t="s">
        <v>195</v>
      </c>
      <c r="D16" s="5"/>
      <c r="E16" s="4">
        <v>106414835</v>
      </c>
      <c r="F16" s="5"/>
      <c r="G16" s="4">
        <v>180</v>
      </c>
      <c r="H16" s="5"/>
      <c r="I16" s="4">
        <v>0</v>
      </c>
      <c r="J16" s="5"/>
      <c r="K16" s="4">
        <v>0</v>
      </c>
      <c r="L16" s="5"/>
      <c r="M16" s="4">
        <v>0</v>
      </c>
      <c r="N16" s="5"/>
      <c r="O16" s="4">
        <v>19154670300</v>
      </c>
      <c r="P16" s="5"/>
      <c r="Q16" s="4">
        <v>0</v>
      </c>
      <c r="R16" s="5"/>
      <c r="S16" s="4">
        <v>19154670300</v>
      </c>
    </row>
    <row r="17" spans="1:19">
      <c r="A17" s="1" t="s">
        <v>68</v>
      </c>
      <c r="C17" s="5" t="s">
        <v>194</v>
      </c>
      <c r="D17" s="5"/>
      <c r="E17" s="4">
        <v>51003472</v>
      </c>
      <c r="F17" s="5"/>
      <c r="G17" s="4">
        <v>2350</v>
      </c>
      <c r="H17" s="5"/>
      <c r="I17" s="4">
        <v>0</v>
      </c>
      <c r="J17" s="5"/>
      <c r="K17" s="4">
        <v>0</v>
      </c>
      <c r="L17" s="5"/>
      <c r="M17" s="4">
        <v>0</v>
      </c>
      <c r="N17" s="5"/>
      <c r="O17" s="4">
        <v>119858159200</v>
      </c>
      <c r="P17" s="5"/>
      <c r="Q17" s="4">
        <v>0</v>
      </c>
      <c r="R17" s="5"/>
      <c r="S17" s="4">
        <v>119858159200</v>
      </c>
    </row>
    <row r="18" spans="1:19">
      <c r="A18" s="1" t="s">
        <v>69</v>
      </c>
      <c r="C18" s="5" t="s">
        <v>196</v>
      </c>
      <c r="D18" s="5"/>
      <c r="E18" s="4">
        <v>97551238</v>
      </c>
      <c r="F18" s="5"/>
      <c r="G18" s="4">
        <v>2350</v>
      </c>
      <c r="H18" s="5"/>
      <c r="I18" s="4">
        <v>0</v>
      </c>
      <c r="J18" s="5"/>
      <c r="K18" s="4">
        <v>0</v>
      </c>
      <c r="L18" s="5"/>
      <c r="M18" s="4">
        <v>0</v>
      </c>
      <c r="N18" s="5"/>
      <c r="O18" s="4">
        <v>229245409300</v>
      </c>
      <c r="P18" s="5"/>
      <c r="Q18" s="4">
        <v>0</v>
      </c>
      <c r="R18" s="5"/>
      <c r="S18" s="4">
        <v>229245409300</v>
      </c>
    </row>
    <row r="19" spans="1:19">
      <c r="A19" s="1" t="s">
        <v>103</v>
      </c>
      <c r="C19" s="5" t="s">
        <v>194</v>
      </c>
      <c r="D19" s="5"/>
      <c r="E19" s="4">
        <v>147320977</v>
      </c>
      <c r="F19" s="5"/>
      <c r="G19" s="4">
        <v>480</v>
      </c>
      <c r="H19" s="5"/>
      <c r="I19" s="4">
        <v>0</v>
      </c>
      <c r="J19" s="5"/>
      <c r="K19" s="4">
        <v>0</v>
      </c>
      <c r="L19" s="5"/>
      <c r="M19" s="4">
        <v>0</v>
      </c>
      <c r="N19" s="5"/>
      <c r="O19" s="4">
        <v>70714068960</v>
      </c>
      <c r="P19" s="5"/>
      <c r="Q19" s="4">
        <v>0</v>
      </c>
      <c r="R19" s="5"/>
      <c r="S19" s="4">
        <v>70714068960</v>
      </c>
    </row>
    <row r="20" spans="1:19">
      <c r="A20" s="1" t="s">
        <v>41</v>
      </c>
      <c r="C20" s="5" t="s">
        <v>197</v>
      </c>
      <c r="D20" s="5"/>
      <c r="E20" s="4">
        <v>28919330</v>
      </c>
      <c r="F20" s="5"/>
      <c r="G20" s="4">
        <v>360</v>
      </c>
      <c r="H20" s="5"/>
      <c r="I20" s="4">
        <v>0</v>
      </c>
      <c r="J20" s="5"/>
      <c r="K20" s="4">
        <v>0</v>
      </c>
      <c r="L20" s="5"/>
      <c r="M20" s="4">
        <v>0</v>
      </c>
      <c r="N20" s="5"/>
      <c r="O20" s="4">
        <v>10410958800</v>
      </c>
      <c r="P20" s="5"/>
      <c r="Q20" s="4">
        <v>0</v>
      </c>
      <c r="R20" s="5"/>
      <c r="S20" s="4">
        <v>10410958800</v>
      </c>
    </row>
    <row r="21" spans="1:19">
      <c r="A21" s="1" t="s">
        <v>47</v>
      </c>
      <c r="C21" s="5" t="s">
        <v>198</v>
      </c>
      <c r="D21" s="5"/>
      <c r="E21" s="4">
        <v>39487605</v>
      </c>
      <c r="F21" s="5"/>
      <c r="G21" s="4">
        <v>400</v>
      </c>
      <c r="H21" s="5"/>
      <c r="I21" s="4">
        <v>0</v>
      </c>
      <c r="J21" s="5"/>
      <c r="K21" s="4">
        <v>0</v>
      </c>
      <c r="L21" s="5"/>
      <c r="M21" s="4">
        <v>0</v>
      </c>
      <c r="N21" s="5"/>
      <c r="O21" s="4">
        <v>15795042000</v>
      </c>
      <c r="P21" s="5"/>
      <c r="Q21" s="4">
        <v>0</v>
      </c>
      <c r="R21" s="5"/>
      <c r="S21" s="4">
        <v>15795042000</v>
      </c>
    </row>
    <row r="22" spans="1:19">
      <c r="A22" s="1" t="s">
        <v>38</v>
      </c>
      <c r="C22" s="5" t="s">
        <v>198</v>
      </c>
      <c r="D22" s="5"/>
      <c r="E22" s="4">
        <v>31619307</v>
      </c>
      <c r="F22" s="5"/>
      <c r="G22" s="4">
        <v>4500</v>
      </c>
      <c r="H22" s="5"/>
      <c r="I22" s="4">
        <v>0</v>
      </c>
      <c r="J22" s="5"/>
      <c r="K22" s="4">
        <v>0</v>
      </c>
      <c r="L22" s="5"/>
      <c r="M22" s="4">
        <v>0</v>
      </c>
      <c r="N22" s="5"/>
      <c r="O22" s="4">
        <v>142286881500</v>
      </c>
      <c r="P22" s="5"/>
      <c r="Q22" s="4">
        <v>0</v>
      </c>
      <c r="R22" s="5"/>
      <c r="S22" s="4">
        <v>142286881500</v>
      </c>
    </row>
    <row r="23" spans="1:19">
      <c r="A23" s="1" t="s">
        <v>53</v>
      </c>
      <c r="C23" s="5" t="s">
        <v>199</v>
      </c>
      <c r="D23" s="5"/>
      <c r="E23" s="4">
        <v>4719543</v>
      </c>
      <c r="F23" s="5"/>
      <c r="G23" s="4">
        <v>6452</v>
      </c>
      <c r="H23" s="5"/>
      <c r="I23" s="4">
        <v>0</v>
      </c>
      <c r="J23" s="5"/>
      <c r="K23" s="4">
        <v>0</v>
      </c>
      <c r="L23" s="5"/>
      <c r="M23" s="4">
        <v>0</v>
      </c>
      <c r="N23" s="5"/>
      <c r="O23" s="4">
        <v>30450491436</v>
      </c>
      <c r="P23" s="5"/>
      <c r="Q23" s="4">
        <v>0</v>
      </c>
      <c r="R23" s="5"/>
      <c r="S23" s="4">
        <v>30450491436</v>
      </c>
    </row>
    <row r="24" spans="1:19">
      <c r="A24" s="1" t="s">
        <v>110</v>
      </c>
      <c r="C24" s="5" t="s">
        <v>200</v>
      </c>
      <c r="D24" s="5"/>
      <c r="E24" s="4">
        <v>3110358</v>
      </c>
      <c r="F24" s="5"/>
      <c r="G24" s="4">
        <v>3135</v>
      </c>
      <c r="H24" s="5"/>
      <c r="I24" s="4">
        <v>0</v>
      </c>
      <c r="J24" s="5"/>
      <c r="K24" s="4">
        <v>0</v>
      </c>
      <c r="L24" s="5"/>
      <c r="M24" s="4">
        <v>0</v>
      </c>
      <c r="N24" s="5"/>
      <c r="O24" s="4">
        <v>9750972330</v>
      </c>
      <c r="P24" s="5"/>
      <c r="Q24" s="4">
        <v>0</v>
      </c>
      <c r="R24" s="5"/>
      <c r="S24" s="4">
        <v>9750972330</v>
      </c>
    </row>
    <row r="25" spans="1:19">
      <c r="A25" s="1" t="s">
        <v>77</v>
      </c>
      <c r="C25" s="5" t="s">
        <v>201</v>
      </c>
      <c r="D25" s="5"/>
      <c r="E25" s="4">
        <v>11495373</v>
      </c>
      <c r="F25" s="5"/>
      <c r="G25" s="4">
        <v>5000</v>
      </c>
      <c r="H25" s="5"/>
      <c r="I25" s="4">
        <v>0</v>
      </c>
      <c r="J25" s="5"/>
      <c r="K25" s="4">
        <v>0</v>
      </c>
      <c r="L25" s="5"/>
      <c r="M25" s="4">
        <v>0</v>
      </c>
      <c r="N25" s="5"/>
      <c r="O25" s="4">
        <v>57476865000</v>
      </c>
      <c r="P25" s="5"/>
      <c r="Q25" s="4">
        <v>0</v>
      </c>
      <c r="R25" s="5"/>
      <c r="S25" s="4">
        <v>57476865000</v>
      </c>
    </row>
    <row r="26" spans="1:19">
      <c r="A26" s="1" t="s">
        <v>89</v>
      </c>
      <c r="C26" s="5" t="s">
        <v>202</v>
      </c>
      <c r="D26" s="5"/>
      <c r="E26" s="4">
        <v>12851719</v>
      </c>
      <c r="F26" s="5"/>
      <c r="G26" s="4">
        <v>176</v>
      </c>
      <c r="H26" s="5"/>
      <c r="I26" s="4">
        <v>0</v>
      </c>
      <c r="J26" s="5"/>
      <c r="K26" s="4">
        <v>0</v>
      </c>
      <c r="L26" s="5"/>
      <c r="M26" s="4">
        <v>0</v>
      </c>
      <c r="N26" s="5"/>
      <c r="O26" s="4">
        <v>2261902544</v>
      </c>
      <c r="P26" s="5"/>
      <c r="Q26" s="4">
        <v>0</v>
      </c>
      <c r="R26" s="5"/>
      <c r="S26" s="4">
        <v>2261902544</v>
      </c>
    </row>
    <row r="27" spans="1:19">
      <c r="A27" s="1" t="s">
        <v>75</v>
      </c>
      <c r="C27" s="5" t="s">
        <v>203</v>
      </c>
      <c r="D27" s="5"/>
      <c r="E27" s="4">
        <v>3231469</v>
      </c>
      <c r="F27" s="5"/>
      <c r="G27" s="4">
        <v>5400</v>
      </c>
      <c r="H27" s="5"/>
      <c r="I27" s="4">
        <v>0</v>
      </c>
      <c r="J27" s="5"/>
      <c r="K27" s="4">
        <v>0</v>
      </c>
      <c r="L27" s="5"/>
      <c r="M27" s="4">
        <v>0</v>
      </c>
      <c r="N27" s="5"/>
      <c r="O27" s="4">
        <v>17449932600</v>
      </c>
      <c r="P27" s="5"/>
      <c r="Q27" s="4">
        <v>0</v>
      </c>
      <c r="R27" s="5"/>
      <c r="S27" s="4">
        <v>17449932600</v>
      </c>
    </row>
    <row r="28" spans="1:19">
      <c r="A28" s="1" t="s">
        <v>73</v>
      </c>
      <c r="C28" s="5" t="s">
        <v>204</v>
      </c>
      <c r="D28" s="5"/>
      <c r="E28" s="4">
        <v>6601911</v>
      </c>
      <c r="F28" s="5"/>
      <c r="G28" s="4">
        <v>4200</v>
      </c>
      <c r="H28" s="5"/>
      <c r="I28" s="4">
        <v>0</v>
      </c>
      <c r="J28" s="5"/>
      <c r="K28" s="4">
        <v>0</v>
      </c>
      <c r="L28" s="5"/>
      <c r="M28" s="4">
        <v>0</v>
      </c>
      <c r="N28" s="5"/>
      <c r="O28" s="4">
        <v>27728026200</v>
      </c>
      <c r="P28" s="5"/>
      <c r="Q28" s="4">
        <v>0</v>
      </c>
      <c r="R28" s="5"/>
      <c r="S28" s="4">
        <v>27728026200</v>
      </c>
    </row>
    <row r="29" spans="1:19">
      <c r="A29" s="1" t="s">
        <v>26</v>
      </c>
      <c r="C29" s="5" t="s">
        <v>205</v>
      </c>
      <c r="D29" s="5"/>
      <c r="E29" s="4">
        <v>18843402</v>
      </c>
      <c r="F29" s="5"/>
      <c r="G29" s="4">
        <v>2270</v>
      </c>
      <c r="H29" s="5"/>
      <c r="I29" s="4">
        <v>0</v>
      </c>
      <c r="J29" s="5"/>
      <c r="K29" s="4">
        <v>0</v>
      </c>
      <c r="L29" s="5"/>
      <c r="M29" s="4">
        <v>0</v>
      </c>
      <c r="N29" s="5"/>
      <c r="O29" s="4">
        <v>42774522540</v>
      </c>
      <c r="P29" s="5"/>
      <c r="Q29" s="4">
        <v>0</v>
      </c>
      <c r="R29" s="5"/>
      <c r="S29" s="4">
        <v>42774522540</v>
      </c>
    </row>
    <row r="30" spans="1:19">
      <c r="A30" s="1" t="s">
        <v>24</v>
      </c>
      <c r="C30" s="5" t="s">
        <v>206</v>
      </c>
      <c r="D30" s="5"/>
      <c r="E30" s="4">
        <v>156527115</v>
      </c>
      <c r="F30" s="5"/>
      <c r="G30" s="4">
        <v>900</v>
      </c>
      <c r="H30" s="5"/>
      <c r="I30" s="4">
        <v>0</v>
      </c>
      <c r="J30" s="5"/>
      <c r="K30" s="4">
        <v>0</v>
      </c>
      <c r="L30" s="5"/>
      <c r="M30" s="4">
        <v>0</v>
      </c>
      <c r="N30" s="5"/>
      <c r="O30" s="4">
        <v>140874403500</v>
      </c>
      <c r="P30" s="5"/>
      <c r="Q30" s="4">
        <v>0</v>
      </c>
      <c r="R30" s="5"/>
      <c r="S30" s="4">
        <v>140874403500</v>
      </c>
    </row>
    <row r="31" spans="1:19">
      <c r="A31" s="1" t="s">
        <v>101</v>
      </c>
      <c r="C31" s="5" t="s">
        <v>207</v>
      </c>
      <c r="D31" s="5"/>
      <c r="E31" s="4">
        <v>63703127</v>
      </c>
      <c r="F31" s="5"/>
      <c r="G31" s="4">
        <v>890</v>
      </c>
      <c r="H31" s="5"/>
      <c r="I31" s="4">
        <v>0</v>
      </c>
      <c r="J31" s="5"/>
      <c r="K31" s="4">
        <v>0</v>
      </c>
      <c r="L31" s="5"/>
      <c r="M31" s="4">
        <v>0</v>
      </c>
      <c r="N31" s="5"/>
      <c r="O31" s="4">
        <v>56695783030</v>
      </c>
      <c r="P31" s="5"/>
      <c r="Q31" s="4">
        <v>0</v>
      </c>
      <c r="R31" s="5"/>
      <c r="S31" s="4">
        <v>56695783030</v>
      </c>
    </row>
    <row r="32" spans="1:19">
      <c r="A32" s="1" t="s">
        <v>92</v>
      </c>
      <c r="C32" s="5" t="s">
        <v>195</v>
      </c>
      <c r="D32" s="5"/>
      <c r="E32" s="4">
        <v>457928837</v>
      </c>
      <c r="F32" s="5"/>
      <c r="G32" s="4">
        <v>500</v>
      </c>
      <c r="H32" s="5"/>
      <c r="I32" s="4">
        <v>0</v>
      </c>
      <c r="J32" s="5"/>
      <c r="K32" s="4">
        <v>0</v>
      </c>
      <c r="L32" s="5"/>
      <c r="M32" s="4">
        <v>0</v>
      </c>
      <c r="N32" s="5"/>
      <c r="O32" s="4">
        <v>228964418500</v>
      </c>
      <c r="P32" s="5"/>
      <c r="Q32" s="4">
        <v>0</v>
      </c>
      <c r="R32" s="5"/>
      <c r="S32" s="4">
        <v>228964418500</v>
      </c>
    </row>
    <row r="33" spans="1:19">
      <c r="A33" s="1" t="s">
        <v>90</v>
      </c>
      <c r="C33" s="5" t="s">
        <v>208</v>
      </c>
      <c r="D33" s="5"/>
      <c r="E33" s="4">
        <v>350499418</v>
      </c>
      <c r="F33" s="5"/>
      <c r="G33" s="4">
        <v>250</v>
      </c>
      <c r="H33" s="5"/>
      <c r="I33" s="4">
        <v>0</v>
      </c>
      <c r="J33" s="5"/>
      <c r="K33" s="4">
        <v>0</v>
      </c>
      <c r="L33" s="5"/>
      <c r="M33" s="4">
        <v>0</v>
      </c>
      <c r="N33" s="5"/>
      <c r="O33" s="4">
        <v>87624854500</v>
      </c>
      <c r="P33" s="5"/>
      <c r="Q33" s="4">
        <v>0</v>
      </c>
      <c r="R33" s="5"/>
      <c r="S33" s="4">
        <v>87624854500</v>
      </c>
    </row>
    <row r="34" spans="1:19">
      <c r="A34" s="1" t="s">
        <v>37</v>
      </c>
      <c r="C34" s="5" t="s">
        <v>200</v>
      </c>
      <c r="D34" s="5"/>
      <c r="E34" s="4">
        <v>3920102</v>
      </c>
      <c r="F34" s="5"/>
      <c r="G34" s="4">
        <v>6300</v>
      </c>
      <c r="H34" s="5"/>
      <c r="I34" s="4">
        <v>0</v>
      </c>
      <c r="J34" s="5"/>
      <c r="K34" s="4">
        <v>0</v>
      </c>
      <c r="L34" s="5"/>
      <c r="M34" s="4">
        <v>0</v>
      </c>
      <c r="N34" s="5"/>
      <c r="O34" s="4">
        <v>24696642600</v>
      </c>
      <c r="P34" s="5"/>
      <c r="Q34" s="4">
        <v>0</v>
      </c>
      <c r="R34" s="5"/>
      <c r="S34" s="4">
        <v>24696642600</v>
      </c>
    </row>
    <row r="35" spans="1:19">
      <c r="A35" s="1" t="s">
        <v>35</v>
      </c>
      <c r="C35" s="5" t="s">
        <v>209</v>
      </c>
      <c r="D35" s="5"/>
      <c r="E35" s="4">
        <v>8846922</v>
      </c>
      <c r="F35" s="5"/>
      <c r="G35" s="4">
        <v>4200</v>
      </c>
      <c r="H35" s="5"/>
      <c r="I35" s="4">
        <v>0</v>
      </c>
      <c r="J35" s="5"/>
      <c r="K35" s="4">
        <v>0</v>
      </c>
      <c r="L35" s="5"/>
      <c r="M35" s="4">
        <v>0</v>
      </c>
      <c r="N35" s="5"/>
      <c r="O35" s="4">
        <v>37157072400</v>
      </c>
      <c r="P35" s="5"/>
      <c r="Q35" s="4">
        <v>0</v>
      </c>
      <c r="R35" s="5"/>
      <c r="S35" s="4">
        <v>37157072400</v>
      </c>
    </row>
    <row r="36" spans="1:19">
      <c r="A36" s="1" t="s">
        <v>15</v>
      </c>
      <c r="C36" s="5" t="s">
        <v>210</v>
      </c>
      <c r="D36" s="5"/>
      <c r="E36" s="4">
        <v>5773796</v>
      </c>
      <c r="F36" s="5"/>
      <c r="G36" s="4">
        <v>500</v>
      </c>
      <c r="H36" s="5"/>
      <c r="I36" s="4">
        <v>0</v>
      </c>
      <c r="J36" s="5"/>
      <c r="K36" s="4">
        <v>0</v>
      </c>
      <c r="L36" s="5"/>
      <c r="M36" s="4">
        <v>0</v>
      </c>
      <c r="N36" s="5"/>
      <c r="O36" s="4">
        <v>2886898000</v>
      </c>
      <c r="P36" s="5"/>
      <c r="Q36" s="4">
        <v>366042091</v>
      </c>
      <c r="R36" s="5"/>
      <c r="S36" s="4">
        <v>2520855909</v>
      </c>
    </row>
    <row r="37" spans="1:19">
      <c r="A37" s="1" t="s">
        <v>70</v>
      </c>
      <c r="C37" s="5" t="s">
        <v>211</v>
      </c>
      <c r="D37" s="5"/>
      <c r="E37" s="4">
        <v>3591684</v>
      </c>
      <c r="F37" s="5"/>
      <c r="G37" s="4">
        <v>2400</v>
      </c>
      <c r="H37" s="5"/>
      <c r="I37" s="4">
        <v>0</v>
      </c>
      <c r="J37" s="5"/>
      <c r="K37" s="4">
        <v>0</v>
      </c>
      <c r="L37" s="5"/>
      <c r="M37" s="4">
        <v>0</v>
      </c>
      <c r="N37" s="5"/>
      <c r="O37" s="4">
        <v>8620041600</v>
      </c>
      <c r="P37" s="5"/>
      <c r="Q37" s="4">
        <v>0</v>
      </c>
      <c r="R37" s="5"/>
      <c r="S37" s="4">
        <v>8620041600</v>
      </c>
    </row>
    <row r="38" spans="1:19">
      <c r="A38" s="1" t="s">
        <v>83</v>
      </c>
      <c r="C38" s="5" t="s">
        <v>212</v>
      </c>
      <c r="D38" s="5"/>
      <c r="E38" s="4">
        <v>54599508</v>
      </c>
      <c r="F38" s="5"/>
      <c r="G38" s="4">
        <v>150</v>
      </c>
      <c r="H38" s="5"/>
      <c r="I38" s="4">
        <v>0</v>
      </c>
      <c r="J38" s="5"/>
      <c r="K38" s="4">
        <v>0</v>
      </c>
      <c r="L38" s="5"/>
      <c r="M38" s="4">
        <v>0</v>
      </c>
      <c r="N38" s="5"/>
      <c r="O38" s="4">
        <v>8189926200</v>
      </c>
      <c r="P38" s="5"/>
      <c r="Q38" s="4">
        <v>323286561</v>
      </c>
      <c r="R38" s="5"/>
      <c r="S38" s="4">
        <v>7866639639</v>
      </c>
    </row>
    <row r="39" spans="1:19">
      <c r="A39" s="1" t="s">
        <v>213</v>
      </c>
      <c r="C39" s="5" t="s">
        <v>214</v>
      </c>
      <c r="D39" s="5"/>
      <c r="E39" s="4">
        <v>67359</v>
      </c>
      <c r="F39" s="5"/>
      <c r="G39" s="4">
        <v>5000</v>
      </c>
      <c r="H39" s="5"/>
      <c r="I39" s="4">
        <v>0</v>
      </c>
      <c r="J39" s="5"/>
      <c r="K39" s="4">
        <v>0</v>
      </c>
      <c r="L39" s="5"/>
      <c r="M39" s="4">
        <v>0</v>
      </c>
      <c r="N39" s="5"/>
      <c r="O39" s="4">
        <v>336795000</v>
      </c>
      <c r="P39" s="5"/>
      <c r="Q39" s="4">
        <v>0</v>
      </c>
      <c r="R39" s="5"/>
      <c r="S39" s="4">
        <v>336795000</v>
      </c>
    </row>
    <row r="40" spans="1:19">
      <c r="A40" s="1" t="s">
        <v>16</v>
      </c>
      <c r="C40" s="5" t="s">
        <v>215</v>
      </c>
      <c r="D40" s="5"/>
      <c r="E40" s="4">
        <v>175460623</v>
      </c>
      <c r="F40" s="5"/>
      <c r="G40" s="4">
        <v>58</v>
      </c>
      <c r="H40" s="5"/>
      <c r="I40" s="4">
        <v>0</v>
      </c>
      <c r="J40" s="5"/>
      <c r="K40" s="4">
        <v>0</v>
      </c>
      <c r="L40" s="5"/>
      <c r="M40" s="4">
        <v>0</v>
      </c>
      <c r="N40" s="5"/>
      <c r="O40" s="4">
        <v>10176716134</v>
      </c>
      <c r="P40" s="5"/>
      <c r="Q40" s="4">
        <v>0</v>
      </c>
      <c r="R40" s="5"/>
      <c r="S40" s="4">
        <v>10176716134</v>
      </c>
    </row>
    <row r="41" spans="1:19">
      <c r="A41" s="1" t="s">
        <v>216</v>
      </c>
      <c r="C41" s="5" t="s">
        <v>215</v>
      </c>
      <c r="D41" s="5"/>
      <c r="E41" s="4">
        <v>39731244</v>
      </c>
      <c r="F41" s="5"/>
      <c r="G41" s="4">
        <v>3</v>
      </c>
      <c r="H41" s="5"/>
      <c r="I41" s="4">
        <v>0</v>
      </c>
      <c r="J41" s="5"/>
      <c r="K41" s="4">
        <v>0</v>
      </c>
      <c r="L41" s="5"/>
      <c r="M41" s="4">
        <v>0</v>
      </c>
      <c r="N41" s="5"/>
      <c r="O41" s="4">
        <v>119193732</v>
      </c>
      <c r="P41" s="5"/>
      <c r="Q41" s="4">
        <v>0</v>
      </c>
      <c r="R41" s="5"/>
      <c r="S41" s="4">
        <v>119193732</v>
      </c>
    </row>
    <row r="42" spans="1:19">
      <c r="A42" s="1" t="s">
        <v>51</v>
      </c>
      <c r="C42" s="5" t="s">
        <v>217</v>
      </c>
      <c r="D42" s="5"/>
      <c r="E42" s="4">
        <v>72316982</v>
      </c>
      <c r="F42" s="5"/>
      <c r="G42" s="4">
        <v>70</v>
      </c>
      <c r="H42" s="5"/>
      <c r="I42" s="4">
        <v>0</v>
      </c>
      <c r="J42" s="5"/>
      <c r="K42" s="4">
        <v>0</v>
      </c>
      <c r="L42" s="5"/>
      <c r="M42" s="4">
        <v>0</v>
      </c>
      <c r="N42" s="5"/>
      <c r="O42" s="4">
        <v>5062188740</v>
      </c>
      <c r="P42" s="5"/>
      <c r="Q42" s="4">
        <v>0</v>
      </c>
      <c r="R42" s="5"/>
      <c r="S42" s="4">
        <v>5062188740</v>
      </c>
    </row>
    <row r="43" spans="1:19">
      <c r="A43" s="1" t="s">
        <v>29</v>
      </c>
      <c r="C43" s="5" t="s">
        <v>218</v>
      </c>
      <c r="D43" s="5"/>
      <c r="E43" s="4">
        <v>1348241</v>
      </c>
      <c r="F43" s="5"/>
      <c r="G43" s="4">
        <v>10400</v>
      </c>
      <c r="H43" s="5"/>
      <c r="I43" s="4">
        <v>0</v>
      </c>
      <c r="J43" s="5"/>
      <c r="K43" s="4">
        <v>0</v>
      </c>
      <c r="L43" s="5"/>
      <c r="M43" s="4">
        <v>0</v>
      </c>
      <c r="N43" s="5"/>
      <c r="O43" s="4">
        <v>14021706400</v>
      </c>
      <c r="P43" s="5"/>
      <c r="Q43" s="4">
        <v>0</v>
      </c>
      <c r="R43" s="5"/>
      <c r="S43" s="4">
        <v>14021706400</v>
      </c>
    </row>
    <row r="44" spans="1:19">
      <c r="A44" s="1" t="s">
        <v>34</v>
      </c>
      <c r="C44" s="5" t="s">
        <v>218</v>
      </c>
      <c r="D44" s="5"/>
      <c r="E44" s="4">
        <v>799790</v>
      </c>
      <c r="F44" s="5"/>
      <c r="G44" s="4">
        <v>11000</v>
      </c>
      <c r="H44" s="5"/>
      <c r="I44" s="4">
        <v>0</v>
      </c>
      <c r="J44" s="5"/>
      <c r="K44" s="4">
        <v>0</v>
      </c>
      <c r="L44" s="5"/>
      <c r="M44" s="4">
        <v>0</v>
      </c>
      <c r="N44" s="5"/>
      <c r="O44" s="4">
        <v>8797690000</v>
      </c>
      <c r="P44" s="5"/>
      <c r="Q44" s="4">
        <v>0</v>
      </c>
      <c r="R44" s="5"/>
      <c r="S44" s="4">
        <v>8797690000</v>
      </c>
    </row>
    <row r="45" spans="1:19">
      <c r="A45" s="1" t="s">
        <v>85</v>
      </c>
      <c r="C45" s="5" t="s">
        <v>219</v>
      </c>
      <c r="D45" s="5"/>
      <c r="E45" s="4">
        <v>1159359</v>
      </c>
      <c r="F45" s="5"/>
      <c r="G45" s="4">
        <v>8300</v>
      </c>
      <c r="H45" s="5"/>
      <c r="I45" s="4">
        <v>0</v>
      </c>
      <c r="J45" s="5"/>
      <c r="K45" s="4">
        <v>0</v>
      </c>
      <c r="L45" s="5"/>
      <c r="M45" s="4">
        <v>0</v>
      </c>
      <c r="N45" s="5"/>
      <c r="O45" s="4">
        <v>9622679700</v>
      </c>
      <c r="P45" s="5"/>
      <c r="Q45" s="4">
        <v>0</v>
      </c>
      <c r="R45" s="5"/>
      <c r="S45" s="4">
        <v>9622679700</v>
      </c>
    </row>
    <row r="46" spans="1:19">
      <c r="A46" s="1" t="s">
        <v>31</v>
      </c>
      <c r="C46" s="5" t="s">
        <v>220</v>
      </c>
      <c r="D46" s="5"/>
      <c r="E46" s="4">
        <v>13567513</v>
      </c>
      <c r="F46" s="5"/>
      <c r="G46" s="4">
        <v>27500</v>
      </c>
      <c r="H46" s="5"/>
      <c r="I46" s="4">
        <v>0</v>
      </c>
      <c r="J46" s="5"/>
      <c r="K46" s="4">
        <v>0</v>
      </c>
      <c r="L46" s="5"/>
      <c r="M46" s="4">
        <v>0</v>
      </c>
      <c r="N46" s="5"/>
      <c r="O46" s="4">
        <v>373106607500</v>
      </c>
      <c r="P46" s="5"/>
      <c r="Q46" s="4">
        <v>0</v>
      </c>
      <c r="R46" s="5"/>
      <c r="S46" s="4">
        <v>373106607500</v>
      </c>
    </row>
    <row r="47" spans="1:19">
      <c r="A47" s="1" t="s">
        <v>96</v>
      </c>
      <c r="C47" s="5" t="s">
        <v>210</v>
      </c>
      <c r="D47" s="5"/>
      <c r="E47" s="4">
        <v>45567601</v>
      </c>
      <c r="F47" s="5"/>
      <c r="G47" s="4">
        <v>6800</v>
      </c>
      <c r="H47" s="5"/>
      <c r="I47" s="4">
        <v>0</v>
      </c>
      <c r="J47" s="5"/>
      <c r="K47" s="4">
        <v>0</v>
      </c>
      <c r="L47" s="5"/>
      <c r="M47" s="4">
        <v>0</v>
      </c>
      <c r="N47" s="5"/>
      <c r="O47" s="4">
        <v>309859686800</v>
      </c>
      <c r="P47" s="5"/>
      <c r="Q47" s="4">
        <v>39288429188</v>
      </c>
      <c r="R47" s="5"/>
      <c r="S47" s="4">
        <v>270571257612</v>
      </c>
    </row>
    <row r="48" spans="1:19">
      <c r="A48" s="1" t="s">
        <v>25</v>
      </c>
      <c r="C48" s="5" t="s">
        <v>208</v>
      </c>
      <c r="D48" s="5"/>
      <c r="E48" s="4">
        <v>20400000</v>
      </c>
      <c r="F48" s="5"/>
      <c r="G48" s="4">
        <v>2000</v>
      </c>
      <c r="H48" s="5"/>
      <c r="I48" s="4">
        <v>0</v>
      </c>
      <c r="J48" s="5"/>
      <c r="K48" s="4">
        <v>0</v>
      </c>
      <c r="L48" s="5"/>
      <c r="M48" s="4">
        <v>0</v>
      </c>
      <c r="N48" s="5"/>
      <c r="O48" s="4">
        <v>40800000000</v>
      </c>
      <c r="P48" s="5"/>
      <c r="Q48" s="4">
        <v>0</v>
      </c>
      <c r="R48" s="5"/>
      <c r="S48" s="4">
        <v>40800000000</v>
      </c>
    </row>
    <row r="49" spans="1:19">
      <c r="A49" s="1" t="s">
        <v>106</v>
      </c>
      <c r="C49" s="5" t="s">
        <v>208</v>
      </c>
      <c r="D49" s="5"/>
      <c r="E49" s="4">
        <v>2208762</v>
      </c>
      <c r="F49" s="5"/>
      <c r="G49" s="4">
        <v>5000</v>
      </c>
      <c r="H49" s="5"/>
      <c r="I49" s="4">
        <v>0</v>
      </c>
      <c r="J49" s="5"/>
      <c r="K49" s="4">
        <v>0</v>
      </c>
      <c r="L49" s="5"/>
      <c r="M49" s="4">
        <v>0</v>
      </c>
      <c r="N49" s="5"/>
      <c r="O49" s="4">
        <v>11043810000</v>
      </c>
      <c r="P49" s="5"/>
      <c r="Q49" s="4">
        <v>0</v>
      </c>
      <c r="R49" s="5"/>
      <c r="S49" s="4">
        <v>11043810000</v>
      </c>
    </row>
    <row r="50" spans="1:19">
      <c r="A50" s="1" t="s">
        <v>105</v>
      </c>
      <c r="C50" s="5" t="s">
        <v>221</v>
      </c>
      <c r="D50" s="5"/>
      <c r="E50" s="4">
        <v>17320000</v>
      </c>
      <c r="F50" s="5"/>
      <c r="G50" s="4">
        <v>11120</v>
      </c>
      <c r="H50" s="5"/>
      <c r="I50" s="4">
        <v>0</v>
      </c>
      <c r="J50" s="5"/>
      <c r="K50" s="4">
        <v>0</v>
      </c>
      <c r="L50" s="5"/>
      <c r="M50" s="4">
        <v>0</v>
      </c>
      <c r="N50" s="5"/>
      <c r="O50" s="4">
        <v>192598400000</v>
      </c>
      <c r="P50" s="5"/>
      <c r="Q50" s="4">
        <v>0</v>
      </c>
      <c r="R50" s="5"/>
      <c r="S50" s="4">
        <v>192598400000</v>
      </c>
    </row>
    <row r="51" spans="1:19">
      <c r="A51" s="1" t="s">
        <v>80</v>
      </c>
      <c r="C51" s="5" t="s">
        <v>222</v>
      </c>
      <c r="D51" s="5"/>
      <c r="E51" s="4">
        <v>8716106</v>
      </c>
      <c r="F51" s="5"/>
      <c r="G51" s="4">
        <v>449</v>
      </c>
      <c r="H51" s="5"/>
      <c r="I51" s="4">
        <v>0</v>
      </c>
      <c r="J51" s="5"/>
      <c r="K51" s="4">
        <v>0</v>
      </c>
      <c r="L51" s="5"/>
      <c r="M51" s="4">
        <v>0</v>
      </c>
      <c r="N51" s="5"/>
      <c r="O51" s="4">
        <v>3913531594</v>
      </c>
      <c r="P51" s="5"/>
      <c r="Q51" s="4">
        <v>0</v>
      </c>
      <c r="R51" s="5"/>
      <c r="S51" s="4">
        <v>3913531594</v>
      </c>
    </row>
    <row r="52" spans="1:19">
      <c r="A52" s="1" t="s">
        <v>63</v>
      </c>
      <c r="C52" s="5" t="s">
        <v>223</v>
      </c>
      <c r="D52" s="5"/>
      <c r="E52" s="4">
        <v>5320000</v>
      </c>
      <c r="F52" s="5"/>
      <c r="G52" s="4">
        <v>3860</v>
      </c>
      <c r="H52" s="5"/>
      <c r="I52" s="4">
        <v>0</v>
      </c>
      <c r="J52" s="5"/>
      <c r="K52" s="4">
        <v>0</v>
      </c>
      <c r="L52" s="5"/>
      <c r="M52" s="4">
        <v>0</v>
      </c>
      <c r="N52" s="5"/>
      <c r="O52" s="4">
        <v>20535200000</v>
      </c>
      <c r="P52" s="5"/>
      <c r="Q52" s="4">
        <v>0</v>
      </c>
      <c r="R52" s="5"/>
      <c r="S52" s="4">
        <v>20535200000</v>
      </c>
    </row>
    <row r="53" spans="1:19">
      <c r="A53" s="1" t="s">
        <v>107</v>
      </c>
      <c r="C53" s="5" t="s">
        <v>198</v>
      </c>
      <c r="D53" s="5"/>
      <c r="E53" s="4">
        <v>56056136</v>
      </c>
      <c r="F53" s="5"/>
      <c r="G53" s="4">
        <v>600</v>
      </c>
      <c r="H53" s="5"/>
      <c r="I53" s="4">
        <v>0</v>
      </c>
      <c r="J53" s="5"/>
      <c r="K53" s="4">
        <v>0</v>
      </c>
      <c r="L53" s="5"/>
      <c r="M53" s="4">
        <v>0</v>
      </c>
      <c r="N53" s="5"/>
      <c r="O53" s="4">
        <v>33633681600</v>
      </c>
      <c r="P53" s="5"/>
      <c r="Q53" s="4">
        <v>0</v>
      </c>
      <c r="R53" s="5"/>
      <c r="S53" s="4">
        <v>33633681600</v>
      </c>
    </row>
    <row r="54" spans="1:19">
      <c r="A54" s="1" t="s">
        <v>79</v>
      </c>
      <c r="C54" s="5" t="s">
        <v>178</v>
      </c>
      <c r="D54" s="5"/>
      <c r="E54" s="4">
        <v>45861974</v>
      </c>
      <c r="F54" s="5"/>
      <c r="G54" s="4">
        <v>2640</v>
      </c>
      <c r="H54" s="5"/>
      <c r="I54" s="4">
        <v>0</v>
      </c>
      <c r="J54" s="5"/>
      <c r="K54" s="4">
        <v>0</v>
      </c>
      <c r="L54" s="5"/>
      <c r="M54" s="4">
        <v>0</v>
      </c>
      <c r="N54" s="5"/>
      <c r="O54" s="4">
        <v>121075611360</v>
      </c>
      <c r="P54" s="5"/>
      <c r="Q54" s="4">
        <v>0</v>
      </c>
      <c r="R54" s="5"/>
      <c r="S54" s="4">
        <v>121075611360</v>
      </c>
    </row>
    <row r="55" spans="1:19">
      <c r="A55" s="1" t="s">
        <v>55</v>
      </c>
      <c r="C55" s="5" t="s">
        <v>195</v>
      </c>
      <c r="D55" s="5"/>
      <c r="E55" s="4">
        <v>21644108</v>
      </c>
      <c r="F55" s="5"/>
      <c r="G55" s="4">
        <v>2211</v>
      </c>
      <c r="H55" s="5"/>
      <c r="I55" s="4">
        <v>0</v>
      </c>
      <c r="J55" s="5"/>
      <c r="K55" s="4">
        <v>0</v>
      </c>
      <c r="L55" s="5"/>
      <c r="M55" s="4">
        <v>0</v>
      </c>
      <c r="N55" s="5"/>
      <c r="O55" s="4">
        <v>47855122788</v>
      </c>
      <c r="P55" s="5"/>
      <c r="Q55" s="4">
        <v>932033956</v>
      </c>
      <c r="R55" s="5"/>
      <c r="S55" s="4">
        <v>46923088832</v>
      </c>
    </row>
    <row r="56" spans="1:19">
      <c r="A56" s="1" t="s">
        <v>97</v>
      </c>
      <c r="C56" s="5" t="s">
        <v>224</v>
      </c>
      <c r="D56" s="5"/>
      <c r="E56" s="4">
        <v>17807538</v>
      </c>
      <c r="F56" s="5"/>
      <c r="G56" s="4">
        <v>1500</v>
      </c>
      <c r="H56" s="5"/>
      <c r="I56" s="4">
        <v>0</v>
      </c>
      <c r="J56" s="5"/>
      <c r="K56" s="4">
        <v>0</v>
      </c>
      <c r="L56" s="5"/>
      <c r="M56" s="4">
        <v>0</v>
      </c>
      <c r="N56" s="5"/>
      <c r="O56" s="4">
        <v>26711307000</v>
      </c>
      <c r="P56" s="5"/>
      <c r="Q56" s="4">
        <v>0</v>
      </c>
      <c r="R56" s="5"/>
      <c r="S56" s="4">
        <v>26711307000</v>
      </c>
    </row>
    <row r="57" spans="1:19">
      <c r="A57" s="1" t="s">
        <v>93</v>
      </c>
      <c r="C57" s="5" t="s">
        <v>215</v>
      </c>
      <c r="D57" s="5"/>
      <c r="E57" s="4">
        <v>24900000</v>
      </c>
      <c r="F57" s="5"/>
      <c r="G57" s="4">
        <v>690</v>
      </c>
      <c r="H57" s="5"/>
      <c r="I57" s="4">
        <v>0</v>
      </c>
      <c r="J57" s="5"/>
      <c r="K57" s="4">
        <v>0</v>
      </c>
      <c r="L57" s="5"/>
      <c r="M57" s="4">
        <v>0</v>
      </c>
      <c r="N57" s="5"/>
      <c r="O57" s="4">
        <v>17181000000</v>
      </c>
      <c r="P57" s="5"/>
      <c r="Q57" s="4">
        <v>0</v>
      </c>
      <c r="R57" s="5"/>
      <c r="S57" s="4">
        <v>17181000000</v>
      </c>
    </row>
    <row r="58" spans="1:19">
      <c r="A58" s="1" t="s">
        <v>82</v>
      </c>
      <c r="C58" s="5" t="s">
        <v>191</v>
      </c>
      <c r="D58" s="5"/>
      <c r="E58" s="4">
        <v>3400000</v>
      </c>
      <c r="F58" s="5"/>
      <c r="G58" s="4">
        <v>66</v>
      </c>
      <c r="H58" s="5"/>
      <c r="I58" s="4">
        <v>0</v>
      </c>
      <c r="J58" s="5"/>
      <c r="K58" s="4">
        <v>0</v>
      </c>
      <c r="L58" s="5"/>
      <c r="M58" s="4">
        <v>0</v>
      </c>
      <c r="N58" s="5"/>
      <c r="O58" s="4">
        <v>224400000</v>
      </c>
      <c r="P58" s="5"/>
      <c r="Q58" s="4">
        <v>0</v>
      </c>
      <c r="R58" s="5"/>
      <c r="S58" s="4">
        <v>224400000</v>
      </c>
    </row>
    <row r="59" spans="1:19">
      <c r="A59" s="1" t="s">
        <v>88</v>
      </c>
      <c r="C59" s="5" t="s">
        <v>176</v>
      </c>
      <c r="D59" s="5"/>
      <c r="E59" s="4">
        <v>1391646</v>
      </c>
      <c r="F59" s="5"/>
      <c r="G59" s="4">
        <v>1500</v>
      </c>
      <c r="H59" s="5"/>
      <c r="I59" s="4">
        <v>0</v>
      </c>
      <c r="J59" s="5"/>
      <c r="K59" s="4">
        <v>0</v>
      </c>
      <c r="L59" s="5"/>
      <c r="M59" s="4">
        <v>0</v>
      </c>
      <c r="N59" s="5"/>
      <c r="O59" s="4">
        <v>2087469000</v>
      </c>
      <c r="P59" s="5"/>
      <c r="Q59" s="4">
        <v>0</v>
      </c>
      <c r="R59" s="5"/>
      <c r="S59" s="4">
        <v>2087469000</v>
      </c>
    </row>
    <row r="60" spans="1:19">
      <c r="A60" s="1" t="s">
        <v>98</v>
      </c>
      <c r="C60" s="5" t="s">
        <v>189</v>
      </c>
      <c r="D60" s="5"/>
      <c r="E60" s="4">
        <v>52311932</v>
      </c>
      <c r="F60" s="5"/>
      <c r="G60" s="4">
        <v>4290</v>
      </c>
      <c r="H60" s="5"/>
      <c r="I60" s="4">
        <v>0</v>
      </c>
      <c r="J60" s="5"/>
      <c r="K60" s="4">
        <v>0</v>
      </c>
      <c r="L60" s="5"/>
      <c r="M60" s="4">
        <v>0</v>
      </c>
      <c r="N60" s="5"/>
      <c r="O60" s="4">
        <v>224418188280</v>
      </c>
      <c r="P60" s="5"/>
      <c r="Q60" s="4">
        <v>0</v>
      </c>
      <c r="R60" s="5"/>
      <c r="S60" s="4">
        <v>224418188280</v>
      </c>
    </row>
    <row r="61" spans="1:19">
      <c r="A61" s="1" t="s">
        <v>17</v>
      </c>
      <c r="C61" s="5" t="s">
        <v>194</v>
      </c>
      <c r="D61" s="5"/>
      <c r="E61" s="4">
        <v>20006819</v>
      </c>
      <c r="F61" s="5"/>
      <c r="G61" s="4">
        <v>200</v>
      </c>
      <c r="H61" s="5"/>
      <c r="I61" s="4">
        <v>0</v>
      </c>
      <c r="J61" s="5"/>
      <c r="K61" s="4">
        <v>0</v>
      </c>
      <c r="L61" s="5"/>
      <c r="M61" s="4">
        <v>0</v>
      </c>
      <c r="N61" s="5"/>
      <c r="O61" s="4">
        <v>4001363800</v>
      </c>
      <c r="P61" s="5"/>
      <c r="Q61" s="4">
        <v>0</v>
      </c>
      <c r="R61" s="5"/>
      <c r="S61" s="4">
        <v>4001363800</v>
      </c>
    </row>
    <row r="62" spans="1:19">
      <c r="A62" s="1" t="s">
        <v>87</v>
      </c>
      <c r="C62" s="5" t="s">
        <v>208</v>
      </c>
      <c r="D62" s="5"/>
      <c r="E62" s="4">
        <v>22399700</v>
      </c>
      <c r="F62" s="5"/>
      <c r="G62" s="4">
        <v>3300</v>
      </c>
      <c r="H62" s="5"/>
      <c r="I62" s="4">
        <v>0</v>
      </c>
      <c r="J62" s="5"/>
      <c r="K62" s="4">
        <v>0</v>
      </c>
      <c r="L62" s="5"/>
      <c r="M62" s="4">
        <v>0</v>
      </c>
      <c r="N62" s="5"/>
      <c r="O62" s="4">
        <v>73919010000</v>
      </c>
      <c r="P62" s="5"/>
      <c r="Q62" s="4">
        <v>0</v>
      </c>
      <c r="R62" s="5"/>
      <c r="S62" s="4">
        <v>73919010000</v>
      </c>
    </row>
    <row r="63" spans="1:19">
      <c r="A63" s="1" t="s">
        <v>225</v>
      </c>
      <c r="C63" s="5" t="s">
        <v>226</v>
      </c>
      <c r="D63" s="5"/>
      <c r="E63" s="4">
        <v>663903</v>
      </c>
      <c r="F63" s="5"/>
      <c r="G63" s="4">
        <v>135</v>
      </c>
      <c r="H63" s="5"/>
      <c r="I63" s="4">
        <v>0</v>
      </c>
      <c r="J63" s="5"/>
      <c r="K63" s="4">
        <v>0</v>
      </c>
      <c r="L63" s="5"/>
      <c r="M63" s="4">
        <v>0</v>
      </c>
      <c r="N63" s="5"/>
      <c r="O63" s="4">
        <v>146058660</v>
      </c>
      <c r="P63" s="5"/>
      <c r="Q63" s="4">
        <v>0</v>
      </c>
      <c r="R63" s="5"/>
      <c r="S63" s="4">
        <v>89626905</v>
      </c>
    </row>
    <row r="64" spans="1:19">
      <c r="A64" s="1" t="s">
        <v>27</v>
      </c>
      <c r="C64" s="5" t="s">
        <v>227</v>
      </c>
      <c r="D64" s="5"/>
      <c r="E64" s="4">
        <v>25205961</v>
      </c>
      <c r="F64" s="5"/>
      <c r="G64" s="4">
        <v>600</v>
      </c>
      <c r="H64" s="5"/>
      <c r="I64" s="4">
        <v>0</v>
      </c>
      <c r="J64" s="5"/>
      <c r="K64" s="4">
        <v>0</v>
      </c>
      <c r="L64" s="5"/>
      <c r="M64" s="4">
        <v>0</v>
      </c>
      <c r="N64" s="5"/>
      <c r="O64" s="4">
        <v>15123576600</v>
      </c>
      <c r="P64" s="5"/>
      <c r="Q64" s="4">
        <v>0</v>
      </c>
      <c r="R64" s="5"/>
      <c r="S64" s="4">
        <v>15123576600</v>
      </c>
    </row>
    <row r="65" spans="1:19">
      <c r="A65" s="1" t="s">
        <v>100</v>
      </c>
      <c r="C65" s="5" t="s">
        <v>196</v>
      </c>
      <c r="D65" s="5"/>
      <c r="E65" s="4">
        <v>1756567</v>
      </c>
      <c r="F65" s="5"/>
      <c r="G65" s="4">
        <v>750</v>
      </c>
      <c r="H65" s="5"/>
      <c r="I65" s="4">
        <v>0</v>
      </c>
      <c r="J65" s="5"/>
      <c r="K65" s="4">
        <v>0</v>
      </c>
      <c r="L65" s="5"/>
      <c r="M65" s="4">
        <v>0</v>
      </c>
      <c r="N65" s="5"/>
      <c r="O65" s="4">
        <v>1317425250</v>
      </c>
      <c r="P65" s="5"/>
      <c r="Q65" s="4">
        <v>0</v>
      </c>
      <c r="R65" s="5"/>
      <c r="S65" s="4">
        <v>1317425250</v>
      </c>
    </row>
    <row r="66" spans="1:19">
      <c r="A66" s="1" t="s">
        <v>228</v>
      </c>
      <c r="C66" s="5" t="s">
        <v>189</v>
      </c>
      <c r="D66" s="5"/>
      <c r="E66" s="4">
        <v>120572895</v>
      </c>
      <c r="F66" s="5"/>
      <c r="G66" s="4">
        <v>260</v>
      </c>
      <c r="H66" s="5"/>
      <c r="I66" s="4">
        <v>0</v>
      </c>
      <c r="J66" s="5"/>
      <c r="K66" s="4">
        <v>0</v>
      </c>
      <c r="L66" s="5"/>
      <c r="M66" s="4">
        <v>0</v>
      </c>
      <c r="N66" s="5"/>
      <c r="O66" s="4">
        <v>31348952700</v>
      </c>
      <c r="P66" s="5"/>
      <c r="Q66" s="4">
        <v>0</v>
      </c>
      <c r="R66" s="5"/>
      <c r="S66" s="4">
        <v>31348952700</v>
      </c>
    </row>
    <row r="67" spans="1:19">
      <c r="A67" s="1" t="s">
        <v>36</v>
      </c>
      <c r="C67" s="5" t="s">
        <v>197</v>
      </c>
      <c r="D67" s="5"/>
      <c r="E67" s="4">
        <v>2532184</v>
      </c>
      <c r="F67" s="5"/>
      <c r="G67" s="4">
        <v>13200</v>
      </c>
      <c r="H67" s="5"/>
      <c r="I67" s="4">
        <v>0</v>
      </c>
      <c r="J67" s="5"/>
      <c r="K67" s="4">
        <v>0</v>
      </c>
      <c r="L67" s="5"/>
      <c r="M67" s="4">
        <v>0</v>
      </c>
      <c r="N67" s="5"/>
      <c r="O67" s="4">
        <v>33424828800</v>
      </c>
      <c r="P67" s="5"/>
      <c r="Q67" s="4">
        <v>0</v>
      </c>
      <c r="R67" s="5"/>
      <c r="S67" s="4">
        <v>33424828800</v>
      </c>
    </row>
    <row r="68" spans="1:19">
      <c r="A68" s="1" t="s">
        <v>33</v>
      </c>
      <c r="C68" s="5" t="s">
        <v>202</v>
      </c>
      <c r="D68" s="5"/>
      <c r="E68" s="4">
        <v>3420000</v>
      </c>
      <c r="F68" s="5"/>
      <c r="G68" s="4">
        <v>21000</v>
      </c>
      <c r="H68" s="5"/>
      <c r="I68" s="4">
        <v>0</v>
      </c>
      <c r="J68" s="5"/>
      <c r="K68" s="4">
        <v>0</v>
      </c>
      <c r="L68" s="5"/>
      <c r="M68" s="4">
        <v>0</v>
      </c>
      <c r="N68" s="5"/>
      <c r="O68" s="4">
        <v>71820000000</v>
      </c>
      <c r="P68" s="5"/>
      <c r="Q68" s="4">
        <v>0</v>
      </c>
      <c r="R68" s="5"/>
      <c r="S68" s="4">
        <v>71820000000</v>
      </c>
    </row>
    <row r="69" spans="1:19">
      <c r="A69" s="1" t="s">
        <v>64</v>
      </c>
      <c r="C69" s="5" t="s">
        <v>229</v>
      </c>
      <c r="D69" s="5"/>
      <c r="E69" s="4">
        <v>15599999</v>
      </c>
      <c r="F69" s="5"/>
      <c r="G69" s="4">
        <v>2250</v>
      </c>
      <c r="H69" s="5"/>
      <c r="I69" s="4">
        <v>0</v>
      </c>
      <c r="J69" s="5"/>
      <c r="K69" s="4">
        <v>0</v>
      </c>
      <c r="L69" s="5"/>
      <c r="M69" s="4">
        <v>0</v>
      </c>
      <c r="N69" s="5"/>
      <c r="O69" s="4">
        <v>35100000000</v>
      </c>
      <c r="P69" s="5"/>
      <c r="Q69" s="4">
        <v>0</v>
      </c>
      <c r="R69" s="5"/>
      <c r="S69" s="4">
        <v>35099997750</v>
      </c>
    </row>
    <row r="70" spans="1:19">
      <c r="A70" s="1" t="s">
        <v>39</v>
      </c>
      <c r="C70" s="5" t="s">
        <v>230</v>
      </c>
      <c r="D70" s="5"/>
      <c r="E70" s="4">
        <v>14781376</v>
      </c>
      <c r="F70" s="5"/>
      <c r="G70" s="4">
        <v>3875</v>
      </c>
      <c r="H70" s="5"/>
      <c r="I70" s="4">
        <v>0</v>
      </c>
      <c r="J70" s="5"/>
      <c r="K70" s="4">
        <v>0</v>
      </c>
      <c r="L70" s="5"/>
      <c r="M70" s="4">
        <v>0</v>
      </c>
      <c r="N70" s="5"/>
      <c r="O70" s="4">
        <v>57277832000</v>
      </c>
      <c r="P70" s="5"/>
      <c r="Q70" s="4">
        <v>0</v>
      </c>
      <c r="R70" s="5"/>
      <c r="S70" s="4">
        <v>57277832000</v>
      </c>
    </row>
    <row r="71" spans="1:19">
      <c r="A71" s="1" t="s">
        <v>72</v>
      </c>
      <c r="C71" s="5" t="s">
        <v>191</v>
      </c>
      <c r="D71" s="5"/>
      <c r="E71" s="4">
        <v>5409630</v>
      </c>
      <c r="F71" s="5"/>
      <c r="G71" s="4">
        <v>15000</v>
      </c>
      <c r="H71" s="5"/>
      <c r="I71" s="4">
        <v>0</v>
      </c>
      <c r="J71" s="5"/>
      <c r="K71" s="4">
        <v>0</v>
      </c>
      <c r="L71" s="5"/>
      <c r="M71" s="4">
        <v>0</v>
      </c>
      <c r="N71" s="5"/>
      <c r="O71" s="4">
        <v>81144450000</v>
      </c>
      <c r="P71" s="5"/>
      <c r="Q71" s="4">
        <v>0</v>
      </c>
      <c r="R71" s="5"/>
      <c r="S71" s="4">
        <v>81144450000</v>
      </c>
    </row>
    <row r="72" spans="1:19">
      <c r="A72" s="1" t="s">
        <v>32</v>
      </c>
      <c r="C72" s="5" t="s">
        <v>231</v>
      </c>
      <c r="D72" s="5"/>
      <c r="E72" s="4">
        <v>22604504</v>
      </c>
      <c r="F72" s="5"/>
      <c r="G72" s="4">
        <v>1300</v>
      </c>
      <c r="H72" s="5"/>
      <c r="I72" s="4">
        <v>0</v>
      </c>
      <c r="J72" s="5"/>
      <c r="K72" s="4">
        <v>0</v>
      </c>
      <c r="L72" s="5"/>
      <c r="M72" s="4">
        <v>0</v>
      </c>
      <c r="N72" s="5"/>
      <c r="O72" s="4">
        <v>29385855200</v>
      </c>
      <c r="P72" s="5"/>
      <c r="Q72" s="4">
        <v>0</v>
      </c>
      <c r="R72" s="5"/>
      <c r="S72" s="4">
        <v>29385855200</v>
      </c>
    </row>
    <row r="73" spans="1:19">
      <c r="A73" s="1" t="s">
        <v>232</v>
      </c>
      <c r="C73" s="5" t="s">
        <v>233</v>
      </c>
      <c r="D73" s="5"/>
      <c r="E73" s="4">
        <v>147766665</v>
      </c>
      <c r="F73" s="5"/>
      <c r="G73" s="4">
        <v>550</v>
      </c>
      <c r="H73" s="5"/>
      <c r="I73" s="4">
        <v>0</v>
      </c>
      <c r="J73" s="5"/>
      <c r="K73" s="4">
        <v>0</v>
      </c>
      <c r="L73" s="5"/>
      <c r="M73" s="4">
        <v>0</v>
      </c>
      <c r="N73" s="5"/>
      <c r="O73" s="4">
        <v>81271665750</v>
      </c>
      <c r="P73" s="5"/>
      <c r="Q73" s="4">
        <v>0</v>
      </c>
      <c r="R73" s="5"/>
      <c r="S73" s="4">
        <v>81271665750</v>
      </c>
    </row>
    <row r="74" spans="1:19">
      <c r="A74" s="1" t="s">
        <v>62</v>
      </c>
      <c r="C74" s="5" t="s">
        <v>234</v>
      </c>
      <c r="D74" s="5"/>
      <c r="E74" s="4">
        <v>1398959883</v>
      </c>
      <c r="F74" s="5"/>
      <c r="G74" s="4">
        <v>188</v>
      </c>
      <c r="H74" s="5"/>
      <c r="I74" s="4">
        <v>0</v>
      </c>
      <c r="J74" s="5"/>
      <c r="K74" s="4">
        <v>0</v>
      </c>
      <c r="L74" s="5"/>
      <c r="M74" s="4">
        <v>0</v>
      </c>
      <c r="N74" s="5"/>
      <c r="O74" s="4">
        <v>263004458004</v>
      </c>
      <c r="P74" s="5"/>
      <c r="Q74" s="4">
        <v>0</v>
      </c>
      <c r="R74" s="5"/>
      <c r="S74" s="4">
        <v>263004458004</v>
      </c>
    </row>
    <row r="75" spans="1:19">
      <c r="A75" s="1" t="s">
        <v>235</v>
      </c>
      <c r="C75" s="5" t="s">
        <v>236</v>
      </c>
      <c r="D75" s="5"/>
      <c r="E75" s="4">
        <v>5400000</v>
      </c>
      <c r="F75" s="5"/>
      <c r="G75" s="4">
        <v>2400</v>
      </c>
      <c r="H75" s="5"/>
      <c r="I75" s="4">
        <v>0</v>
      </c>
      <c r="J75" s="5"/>
      <c r="K75" s="4">
        <v>0</v>
      </c>
      <c r="L75" s="5"/>
      <c r="M75" s="4">
        <v>0</v>
      </c>
      <c r="N75" s="5"/>
      <c r="O75" s="4">
        <v>12960000000</v>
      </c>
      <c r="P75" s="5"/>
      <c r="Q75" s="4">
        <v>0</v>
      </c>
      <c r="R75" s="5"/>
      <c r="S75" s="4">
        <v>12960000000</v>
      </c>
    </row>
    <row r="76" spans="1:19">
      <c r="A76" s="1" t="s">
        <v>30</v>
      </c>
      <c r="C76" s="5" t="s">
        <v>237</v>
      </c>
      <c r="D76" s="5"/>
      <c r="E76" s="4">
        <v>10200000</v>
      </c>
      <c r="F76" s="5"/>
      <c r="G76" s="4">
        <v>5600</v>
      </c>
      <c r="H76" s="5"/>
      <c r="I76" s="4">
        <v>0</v>
      </c>
      <c r="J76" s="5"/>
      <c r="K76" s="4">
        <v>0</v>
      </c>
      <c r="L76" s="5"/>
      <c r="M76" s="4">
        <v>0</v>
      </c>
      <c r="N76" s="5"/>
      <c r="O76" s="4">
        <v>57120000000</v>
      </c>
      <c r="P76" s="5"/>
      <c r="Q76" s="4">
        <v>0</v>
      </c>
      <c r="R76" s="5"/>
      <c r="S76" s="4">
        <v>57120000000</v>
      </c>
    </row>
    <row r="77" spans="1:19">
      <c r="A77" s="1" t="s">
        <v>58</v>
      </c>
      <c r="C77" s="5" t="s">
        <v>222</v>
      </c>
      <c r="D77" s="5"/>
      <c r="E77" s="4">
        <v>5779305</v>
      </c>
      <c r="F77" s="5"/>
      <c r="G77" s="4">
        <v>2550</v>
      </c>
      <c r="H77" s="5"/>
      <c r="I77" s="4">
        <v>0</v>
      </c>
      <c r="J77" s="5"/>
      <c r="K77" s="4">
        <v>0</v>
      </c>
      <c r="L77" s="5"/>
      <c r="M77" s="4">
        <v>0</v>
      </c>
      <c r="N77" s="5"/>
      <c r="O77" s="4">
        <v>14737227750</v>
      </c>
      <c r="P77" s="5"/>
      <c r="Q77" s="4">
        <v>0</v>
      </c>
      <c r="R77" s="5"/>
      <c r="S77" s="4">
        <v>14737227750</v>
      </c>
    </row>
    <row r="78" spans="1:19">
      <c r="A78" s="1" t="s">
        <v>54</v>
      </c>
      <c r="C78" s="5" t="s">
        <v>238</v>
      </c>
      <c r="D78" s="5"/>
      <c r="E78" s="4">
        <v>682417</v>
      </c>
      <c r="F78" s="5"/>
      <c r="G78" s="4">
        <v>4100</v>
      </c>
      <c r="H78" s="5"/>
      <c r="I78" s="4">
        <v>0</v>
      </c>
      <c r="J78" s="5"/>
      <c r="K78" s="4">
        <v>0</v>
      </c>
      <c r="L78" s="5"/>
      <c r="M78" s="4">
        <v>0</v>
      </c>
      <c r="N78" s="5"/>
      <c r="O78" s="4">
        <v>2797909750</v>
      </c>
      <c r="P78" s="5"/>
      <c r="Q78" s="4">
        <v>0</v>
      </c>
      <c r="R78" s="5"/>
      <c r="S78" s="4">
        <v>2797909700</v>
      </c>
    </row>
    <row r="79" spans="1:19">
      <c r="A79" s="1" t="s">
        <v>52</v>
      </c>
      <c r="C79" s="5" t="s">
        <v>239</v>
      </c>
      <c r="D79" s="5"/>
      <c r="E79" s="4">
        <v>19534256</v>
      </c>
      <c r="F79" s="5"/>
      <c r="G79" s="4">
        <v>1000</v>
      </c>
      <c r="H79" s="5"/>
      <c r="I79" s="4">
        <v>0</v>
      </c>
      <c r="J79" s="5"/>
      <c r="K79" s="4">
        <v>0</v>
      </c>
      <c r="L79" s="5"/>
      <c r="M79" s="4">
        <v>0</v>
      </c>
      <c r="N79" s="5"/>
      <c r="O79" s="4">
        <v>19534256000</v>
      </c>
      <c r="P79" s="5"/>
      <c r="Q79" s="4">
        <v>0</v>
      </c>
      <c r="R79" s="5"/>
      <c r="S79" s="4">
        <v>19534256000</v>
      </c>
    </row>
    <row r="80" spans="1:19">
      <c r="A80" s="1" t="s">
        <v>22</v>
      </c>
      <c r="C80" s="5" t="s">
        <v>240</v>
      </c>
      <c r="D80" s="5"/>
      <c r="E80" s="4">
        <v>17693030</v>
      </c>
      <c r="F80" s="5"/>
      <c r="G80" s="4">
        <v>580</v>
      </c>
      <c r="H80" s="5"/>
      <c r="I80" s="4">
        <v>0</v>
      </c>
      <c r="J80" s="5"/>
      <c r="K80" s="4">
        <v>0</v>
      </c>
      <c r="L80" s="5"/>
      <c r="M80" s="4">
        <v>0</v>
      </c>
      <c r="N80" s="5"/>
      <c r="O80" s="4">
        <v>10261957400</v>
      </c>
      <c r="P80" s="5"/>
      <c r="Q80" s="4">
        <v>0</v>
      </c>
      <c r="R80" s="5"/>
      <c r="S80" s="4">
        <v>10261957400</v>
      </c>
    </row>
    <row r="81" spans="1:19">
      <c r="A81" s="1" t="s">
        <v>241</v>
      </c>
      <c r="C81" s="5" t="s">
        <v>242</v>
      </c>
      <c r="D81" s="5"/>
      <c r="E81" s="4">
        <v>20403795</v>
      </c>
      <c r="F81" s="5"/>
      <c r="G81" s="4">
        <v>100</v>
      </c>
      <c r="H81" s="5"/>
      <c r="I81" s="4">
        <v>0</v>
      </c>
      <c r="J81" s="5"/>
      <c r="K81" s="4">
        <v>0</v>
      </c>
      <c r="L81" s="5"/>
      <c r="M81" s="4">
        <v>0</v>
      </c>
      <c r="N81" s="5"/>
      <c r="O81" s="4">
        <v>2040379500</v>
      </c>
      <c r="P81" s="5"/>
      <c r="Q81" s="4">
        <v>0</v>
      </c>
      <c r="R81" s="5"/>
      <c r="S81" s="4">
        <v>2040379500</v>
      </c>
    </row>
    <row r="82" spans="1:19">
      <c r="A82" s="1" t="s">
        <v>86</v>
      </c>
      <c r="C82" s="5" t="s">
        <v>219</v>
      </c>
      <c r="D82" s="5"/>
      <c r="E82" s="4">
        <v>4165054</v>
      </c>
      <c r="F82" s="5"/>
      <c r="G82" s="4">
        <v>4327</v>
      </c>
      <c r="H82" s="5"/>
      <c r="I82" s="4">
        <v>0</v>
      </c>
      <c r="J82" s="5"/>
      <c r="K82" s="4">
        <v>0</v>
      </c>
      <c r="L82" s="5"/>
      <c r="M82" s="4">
        <v>0</v>
      </c>
      <c r="N82" s="5"/>
      <c r="O82" s="4">
        <v>18022188658</v>
      </c>
      <c r="P82" s="5"/>
      <c r="Q82" s="4">
        <v>0</v>
      </c>
      <c r="R82" s="5"/>
      <c r="S82" s="4">
        <v>18022188658</v>
      </c>
    </row>
    <row r="83" spans="1:19">
      <c r="A83" s="1" t="s">
        <v>102</v>
      </c>
      <c r="C83" s="5" t="s">
        <v>4</v>
      </c>
      <c r="D83" s="5"/>
      <c r="E83" s="4">
        <v>5847144</v>
      </c>
      <c r="F83" s="5"/>
      <c r="G83" s="4">
        <v>540</v>
      </c>
      <c r="H83" s="5"/>
      <c r="I83" s="4">
        <v>0</v>
      </c>
      <c r="J83" s="5"/>
      <c r="K83" s="4">
        <v>0</v>
      </c>
      <c r="L83" s="5"/>
      <c r="M83" s="4">
        <v>0</v>
      </c>
      <c r="N83" s="5"/>
      <c r="O83" s="4">
        <v>3157457760</v>
      </c>
      <c r="P83" s="5"/>
      <c r="Q83" s="4">
        <v>144458852</v>
      </c>
      <c r="R83" s="5"/>
      <c r="S83" s="4">
        <v>3012998908</v>
      </c>
    </row>
    <row r="84" spans="1:19">
      <c r="A84" s="1" t="s">
        <v>23</v>
      </c>
      <c r="C84" s="5" t="s">
        <v>4</v>
      </c>
      <c r="D84" s="5"/>
      <c r="E84" s="4">
        <v>43638230</v>
      </c>
      <c r="F84" s="5"/>
      <c r="G84" s="4">
        <v>220</v>
      </c>
      <c r="H84" s="5"/>
      <c r="I84" s="4">
        <v>0</v>
      </c>
      <c r="J84" s="5"/>
      <c r="K84" s="4">
        <v>0</v>
      </c>
      <c r="L84" s="5"/>
      <c r="M84" s="4">
        <v>0</v>
      </c>
      <c r="N84" s="5"/>
      <c r="O84" s="4">
        <v>9600410600</v>
      </c>
      <c r="P84" s="5"/>
      <c r="Q84" s="4">
        <v>0</v>
      </c>
      <c r="R84" s="5"/>
      <c r="S84" s="4">
        <v>9600410600</v>
      </c>
    </row>
    <row r="85" spans="1:19">
      <c r="A85" s="1" t="s">
        <v>28</v>
      </c>
      <c r="C85" s="5" t="s">
        <v>217</v>
      </c>
      <c r="D85" s="5"/>
      <c r="E85" s="4">
        <v>23983165</v>
      </c>
      <c r="F85" s="5"/>
      <c r="G85" s="4">
        <v>2940</v>
      </c>
      <c r="H85" s="5"/>
      <c r="I85" s="4">
        <v>0</v>
      </c>
      <c r="J85" s="5"/>
      <c r="K85" s="4">
        <v>0</v>
      </c>
      <c r="L85" s="5"/>
      <c r="M85" s="4">
        <v>0</v>
      </c>
      <c r="N85" s="5"/>
      <c r="O85" s="4">
        <v>70510505100</v>
      </c>
      <c r="P85" s="5"/>
      <c r="Q85" s="4">
        <v>0</v>
      </c>
      <c r="R85" s="5"/>
      <c r="S85" s="4">
        <v>70510505100</v>
      </c>
    </row>
    <row r="86" spans="1:19">
      <c r="A86" s="1" t="s">
        <v>117</v>
      </c>
      <c r="C86" s="5" t="s">
        <v>117</v>
      </c>
      <c r="D86" s="5"/>
      <c r="E86" s="5" t="s">
        <v>117</v>
      </c>
      <c r="F86" s="5"/>
      <c r="G86" s="5" t="s">
        <v>117</v>
      </c>
      <c r="H86" s="5"/>
      <c r="I86" s="6">
        <f>SUM(I8:I85)</f>
        <v>0</v>
      </c>
      <c r="J86" s="5"/>
      <c r="K86" s="6">
        <f>SUM(K8:K85)</f>
        <v>0</v>
      </c>
      <c r="L86" s="5"/>
      <c r="M86" s="6">
        <f>SUM(M8:M85)</f>
        <v>0</v>
      </c>
      <c r="N86" s="5"/>
      <c r="O86" s="6">
        <f>SUM(O8:O85)</f>
        <v>3974543992085</v>
      </c>
      <c r="P86" s="5"/>
      <c r="Q86" s="6">
        <f>SUM(Q8:Q85)</f>
        <v>41054250648</v>
      </c>
      <c r="R86" s="5"/>
      <c r="S86" s="6">
        <f>SUM(S8:S85)</f>
        <v>3933433307382</v>
      </c>
    </row>
    <row r="87" spans="1:19">
      <c r="O87" s="3"/>
    </row>
    <row r="88" spans="1:19">
      <c r="O88" s="3"/>
    </row>
  </sheetData>
  <autoFilter ref="A7:A86" xr:uid="{00000000-0001-0000-0700-000000000000}"/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8"/>
  <sheetViews>
    <sheetView rightToLeft="1" workbookViewId="0">
      <selection activeCell="S71" sqref="S71:S77"/>
    </sheetView>
  </sheetViews>
  <sheetFormatPr defaultRowHeight="2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7109375" style="1" bestFit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166</v>
      </c>
      <c r="D6" s="20" t="s">
        <v>166</v>
      </c>
      <c r="E6" s="20" t="s">
        <v>166</v>
      </c>
      <c r="F6" s="20" t="s">
        <v>166</v>
      </c>
      <c r="G6" s="20" t="s">
        <v>166</v>
      </c>
      <c r="H6" s="20" t="s">
        <v>166</v>
      </c>
      <c r="I6" s="20" t="s">
        <v>166</v>
      </c>
      <c r="K6" s="20" t="s">
        <v>167</v>
      </c>
      <c r="L6" s="20" t="s">
        <v>167</v>
      </c>
      <c r="M6" s="20" t="s">
        <v>167</v>
      </c>
      <c r="N6" s="20" t="s">
        <v>167</v>
      </c>
      <c r="O6" s="20" t="s">
        <v>167</v>
      </c>
      <c r="P6" s="20" t="s">
        <v>167</v>
      </c>
      <c r="Q6" s="20" t="s">
        <v>167</v>
      </c>
    </row>
    <row r="7" spans="1:17" ht="24.75">
      <c r="A7" s="20" t="s">
        <v>3</v>
      </c>
      <c r="C7" s="20" t="s">
        <v>7</v>
      </c>
      <c r="E7" s="20" t="s">
        <v>243</v>
      </c>
      <c r="G7" s="20" t="s">
        <v>244</v>
      </c>
      <c r="I7" s="20" t="s">
        <v>245</v>
      </c>
      <c r="K7" s="20" t="s">
        <v>7</v>
      </c>
      <c r="M7" s="20" t="s">
        <v>243</v>
      </c>
      <c r="O7" s="20" t="s">
        <v>244</v>
      </c>
      <c r="Q7" s="20" t="s">
        <v>245</v>
      </c>
    </row>
    <row r="8" spans="1:17">
      <c r="A8" s="1" t="s">
        <v>79</v>
      </c>
      <c r="C8" s="7">
        <v>45861974</v>
      </c>
      <c r="D8" s="7"/>
      <c r="E8" s="7">
        <v>1169360293283</v>
      </c>
      <c r="F8" s="7"/>
      <c r="G8" s="7">
        <v>1157963019469</v>
      </c>
      <c r="H8" s="7"/>
      <c r="I8" s="7">
        <f>E8-G8</f>
        <v>11397273814</v>
      </c>
      <c r="J8" s="7"/>
      <c r="K8" s="7">
        <v>45861974</v>
      </c>
      <c r="L8" s="7"/>
      <c r="M8" s="7">
        <v>1169360293283</v>
      </c>
      <c r="N8" s="7"/>
      <c r="O8" s="7">
        <v>1144286290892</v>
      </c>
      <c r="P8" s="7"/>
      <c r="Q8" s="7">
        <f>M8-O8</f>
        <v>25074002391</v>
      </c>
    </row>
    <row r="9" spans="1:17">
      <c r="A9" s="1" t="s">
        <v>66</v>
      </c>
      <c r="C9" s="7">
        <v>141690388</v>
      </c>
      <c r="D9" s="7"/>
      <c r="E9" s="7">
        <v>712687490768</v>
      </c>
      <c r="F9" s="7"/>
      <c r="G9" s="7">
        <v>738040010202</v>
      </c>
      <c r="H9" s="7"/>
      <c r="I9" s="7">
        <f t="shared" ref="I9:I72" si="0">E9-G9</f>
        <v>-25352519434</v>
      </c>
      <c r="J9" s="7"/>
      <c r="K9" s="7">
        <v>141690388</v>
      </c>
      <c r="L9" s="7"/>
      <c r="M9" s="7">
        <v>712687490768</v>
      </c>
      <c r="N9" s="7"/>
      <c r="O9" s="7">
        <v>763021480220</v>
      </c>
      <c r="P9" s="7"/>
      <c r="Q9" s="7">
        <f t="shared" ref="Q9:Q72" si="1">M9-O9</f>
        <v>-50333989452</v>
      </c>
    </row>
    <row r="10" spans="1:17">
      <c r="A10" s="1" t="s">
        <v>94</v>
      </c>
      <c r="C10" s="7">
        <v>182722218</v>
      </c>
      <c r="D10" s="7"/>
      <c r="E10" s="7">
        <v>554350083490</v>
      </c>
      <c r="F10" s="7"/>
      <c r="G10" s="7">
        <v>604299714211</v>
      </c>
      <c r="H10" s="7"/>
      <c r="I10" s="7">
        <f t="shared" si="0"/>
        <v>-49949630721</v>
      </c>
      <c r="J10" s="7"/>
      <c r="K10" s="7">
        <v>182722218</v>
      </c>
      <c r="L10" s="7"/>
      <c r="M10" s="7">
        <v>554350083490</v>
      </c>
      <c r="N10" s="7"/>
      <c r="O10" s="7">
        <v>557302764900</v>
      </c>
      <c r="P10" s="7"/>
      <c r="Q10" s="7">
        <f t="shared" si="1"/>
        <v>-2952681410</v>
      </c>
    </row>
    <row r="11" spans="1:17">
      <c r="A11" s="1" t="s">
        <v>52</v>
      </c>
      <c r="C11" s="7">
        <v>19534256</v>
      </c>
      <c r="D11" s="7"/>
      <c r="E11" s="7">
        <v>280978853248</v>
      </c>
      <c r="F11" s="7"/>
      <c r="G11" s="7">
        <v>248356567591</v>
      </c>
      <c r="H11" s="7"/>
      <c r="I11" s="7">
        <f t="shared" si="0"/>
        <v>32622285657</v>
      </c>
      <c r="J11" s="7"/>
      <c r="K11" s="7">
        <v>19534256</v>
      </c>
      <c r="L11" s="7"/>
      <c r="M11" s="7">
        <v>280978853248</v>
      </c>
      <c r="N11" s="7"/>
      <c r="O11" s="7">
        <v>313989499448</v>
      </c>
      <c r="P11" s="7"/>
      <c r="Q11" s="7">
        <f t="shared" si="1"/>
        <v>-33010646200</v>
      </c>
    </row>
    <row r="12" spans="1:17">
      <c r="A12" s="1" t="s">
        <v>111</v>
      </c>
      <c r="C12" s="7">
        <v>13833515</v>
      </c>
      <c r="D12" s="7"/>
      <c r="E12" s="7">
        <v>147000387711</v>
      </c>
      <c r="F12" s="7"/>
      <c r="G12" s="7">
        <v>151950821722</v>
      </c>
      <c r="H12" s="7"/>
      <c r="I12" s="7">
        <f t="shared" si="0"/>
        <v>-4950434011</v>
      </c>
      <c r="J12" s="7"/>
      <c r="K12" s="7">
        <v>13833515</v>
      </c>
      <c r="L12" s="7"/>
      <c r="M12" s="7">
        <v>147000387711</v>
      </c>
      <c r="N12" s="7"/>
      <c r="O12" s="7">
        <v>151069714463</v>
      </c>
      <c r="P12" s="7"/>
      <c r="Q12" s="7">
        <f t="shared" si="1"/>
        <v>-4069326752</v>
      </c>
    </row>
    <row r="13" spans="1:17">
      <c r="A13" s="1" t="s">
        <v>115</v>
      </c>
      <c r="C13" s="7">
        <v>37600000</v>
      </c>
      <c r="D13" s="7"/>
      <c r="E13" s="7">
        <v>297888951600</v>
      </c>
      <c r="F13" s="7"/>
      <c r="G13" s="7">
        <v>299039240160</v>
      </c>
      <c r="H13" s="7"/>
      <c r="I13" s="7">
        <f t="shared" si="0"/>
        <v>-1150288560</v>
      </c>
      <c r="J13" s="7"/>
      <c r="K13" s="7">
        <v>37600000</v>
      </c>
      <c r="L13" s="7"/>
      <c r="M13" s="7">
        <v>297888951600</v>
      </c>
      <c r="N13" s="7"/>
      <c r="O13" s="7">
        <v>299039240160</v>
      </c>
      <c r="P13" s="7"/>
      <c r="Q13" s="7">
        <f t="shared" si="1"/>
        <v>-1150288560</v>
      </c>
    </row>
    <row r="14" spans="1:17">
      <c r="A14" s="1" t="s">
        <v>53</v>
      </c>
      <c r="C14" s="7">
        <v>29089643</v>
      </c>
      <c r="D14" s="7"/>
      <c r="E14" s="7">
        <v>524546391582</v>
      </c>
      <c r="F14" s="7"/>
      <c r="G14" s="7">
        <v>563893630297</v>
      </c>
      <c r="H14" s="7"/>
      <c r="I14" s="7">
        <f t="shared" si="0"/>
        <v>-39347238715</v>
      </c>
      <c r="J14" s="7"/>
      <c r="K14" s="7">
        <v>29089643</v>
      </c>
      <c r="L14" s="7"/>
      <c r="M14" s="7">
        <v>524546391582</v>
      </c>
      <c r="N14" s="7"/>
      <c r="O14" s="7">
        <v>590448997422</v>
      </c>
      <c r="P14" s="7"/>
      <c r="Q14" s="7">
        <f t="shared" si="1"/>
        <v>-65902605840</v>
      </c>
    </row>
    <row r="15" spans="1:17">
      <c r="A15" s="1" t="s">
        <v>99</v>
      </c>
      <c r="C15" s="7">
        <v>32200000</v>
      </c>
      <c r="D15" s="7"/>
      <c r="E15" s="7">
        <v>354973266900</v>
      </c>
      <c r="F15" s="7"/>
      <c r="G15" s="7">
        <v>347708749494</v>
      </c>
      <c r="H15" s="7"/>
      <c r="I15" s="7">
        <f t="shared" si="0"/>
        <v>7264517406</v>
      </c>
      <c r="J15" s="7"/>
      <c r="K15" s="7">
        <v>32200000</v>
      </c>
      <c r="L15" s="7"/>
      <c r="M15" s="7">
        <v>354973266900</v>
      </c>
      <c r="N15" s="7"/>
      <c r="O15" s="7">
        <v>429872946388</v>
      </c>
      <c r="P15" s="7"/>
      <c r="Q15" s="7">
        <f t="shared" si="1"/>
        <v>-74899679488</v>
      </c>
    </row>
    <row r="16" spans="1:17">
      <c r="A16" s="1" t="s">
        <v>68</v>
      </c>
      <c r="C16" s="7">
        <v>49951230</v>
      </c>
      <c r="D16" s="7"/>
      <c r="E16" s="7">
        <v>866959192368</v>
      </c>
      <c r="F16" s="7"/>
      <c r="G16" s="7">
        <v>895261983872</v>
      </c>
      <c r="H16" s="7"/>
      <c r="I16" s="7">
        <f t="shared" si="0"/>
        <v>-28302791504</v>
      </c>
      <c r="J16" s="7"/>
      <c r="K16" s="7">
        <v>49951230</v>
      </c>
      <c r="L16" s="7"/>
      <c r="M16" s="7">
        <v>866959192368</v>
      </c>
      <c r="N16" s="7"/>
      <c r="O16" s="7">
        <v>1059120250918</v>
      </c>
      <c r="P16" s="7"/>
      <c r="Q16" s="7">
        <f t="shared" si="1"/>
        <v>-192161058550</v>
      </c>
    </row>
    <row r="17" spans="1:17">
      <c r="A17" s="1" t="s">
        <v>28</v>
      </c>
      <c r="C17" s="7">
        <v>23716367</v>
      </c>
      <c r="D17" s="7"/>
      <c r="E17" s="7">
        <v>287146601227</v>
      </c>
      <c r="F17" s="7"/>
      <c r="G17" s="7">
        <v>316144164405</v>
      </c>
      <c r="H17" s="7"/>
      <c r="I17" s="7">
        <f t="shared" si="0"/>
        <v>-28997563178</v>
      </c>
      <c r="J17" s="7"/>
      <c r="K17" s="7">
        <v>23716367</v>
      </c>
      <c r="L17" s="7"/>
      <c r="M17" s="7">
        <v>287146601227</v>
      </c>
      <c r="N17" s="7"/>
      <c r="O17" s="7">
        <v>418593877550</v>
      </c>
      <c r="P17" s="7"/>
      <c r="Q17" s="7">
        <f t="shared" si="1"/>
        <v>-131447276323</v>
      </c>
    </row>
    <row r="18" spans="1:17">
      <c r="A18" s="1" t="s">
        <v>98</v>
      </c>
      <c r="C18" s="7">
        <v>150945796</v>
      </c>
      <c r="D18" s="7"/>
      <c r="E18" s="7">
        <v>1210884684906</v>
      </c>
      <c r="F18" s="7"/>
      <c r="G18" s="7">
        <v>908592568069</v>
      </c>
      <c r="H18" s="7"/>
      <c r="I18" s="7">
        <f t="shared" si="0"/>
        <v>302292116837</v>
      </c>
      <c r="J18" s="7"/>
      <c r="K18" s="7">
        <v>150945796</v>
      </c>
      <c r="L18" s="7"/>
      <c r="M18" s="7">
        <v>1210884684906</v>
      </c>
      <c r="N18" s="7"/>
      <c r="O18" s="7">
        <v>2279010895330</v>
      </c>
      <c r="P18" s="7"/>
      <c r="Q18" s="7">
        <f t="shared" si="1"/>
        <v>-1068126210424</v>
      </c>
    </row>
    <row r="19" spans="1:17">
      <c r="A19" s="1" t="s">
        <v>91</v>
      </c>
      <c r="C19" s="7">
        <v>132997404</v>
      </c>
      <c r="D19" s="7"/>
      <c r="E19" s="7">
        <v>1101276558486</v>
      </c>
      <c r="F19" s="7"/>
      <c r="G19" s="7">
        <v>1052360312791</v>
      </c>
      <c r="H19" s="7"/>
      <c r="I19" s="7">
        <f t="shared" si="0"/>
        <v>48916245695</v>
      </c>
      <c r="J19" s="7"/>
      <c r="K19" s="7">
        <v>132997404</v>
      </c>
      <c r="L19" s="7"/>
      <c r="M19" s="7">
        <v>1101276558486</v>
      </c>
      <c r="N19" s="7"/>
      <c r="O19" s="7">
        <v>921476304040</v>
      </c>
      <c r="P19" s="7"/>
      <c r="Q19" s="7">
        <f t="shared" si="1"/>
        <v>179800254446</v>
      </c>
    </row>
    <row r="20" spans="1:17">
      <c r="A20" s="1" t="s">
        <v>78</v>
      </c>
      <c r="C20" s="7">
        <v>5327559</v>
      </c>
      <c r="D20" s="7"/>
      <c r="E20" s="7">
        <v>185566935239</v>
      </c>
      <c r="F20" s="7"/>
      <c r="G20" s="7">
        <v>183494057399</v>
      </c>
      <c r="H20" s="7"/>
      <c r="I20" s="7">
        <f t="shared" si="0"/>
        <v>2072877840</v>
      </c>
      <c r="J20" s="7"/>
      <c r="K20" s="7">
        <v>5327559</v>
      </c>
      <c r="L20" s="7"/>
      <c r="M20" s="7">
        <v>185566935239</v>
      </c>
      <c r="N20" s="7"/>
      <c r="O20" s="7">
        <v>152108726568</v>
      </c>
      <c r="P20" s="7"/>
      <c r="Q20" s="7">
        <f t="shared" si="1"/>
        <v>33458208671</v>
      </c>
    </row>
    <row r="21" spans="1:17">
      <c r="A21" s="1" t="s">
        <v>84</v>
      </c>
      <c r="C21" s="7">
        <v>21000000</v>
      </c>
      <c r="D21" s="7"/>
      <c r="E21" s="7">
        <v>99740988900</v>
      </c>
      <c r="F21" s="7"/>
      <c r="G21" s="7">
        <v>108132759000</v>
      </c>
      <c r="H21" s="7"/>
      <c r="I21" s="7">
        <f t="shared" si="0"/>
        <v>-8391770100</v>
      </c>
      <c r="J21" s="7"/>
      <c r="K21" s="7">
        <v>21000000</v>
      </c>
      <c r="L21" s="7"/>
      <c r="M21" s="7">
        <v>99740988900</v>
      </c>
      <c r="N21" s="7"/>
      <c r="O21" s="7">
        <v>101619000000</v>
      </c>
      <c r="P21" s="7"/>
      <c r="Q21" s="7">
        <f t="shared" si="1"/>
        <v>-1878011100</v>
      </c>
    </row>
    <row r="22" spans="1:17">
      <c r="A22" s="1" t="s">
        <v>44</v>
      </c>
      <c r="C22" s="7">
        <v>361300</v>
      </c>
      <c r="D22" s="7"/>
      <c r="E22" s="7">
        <v>1201410383966</v>
      </c>
      <c r="F22" s="7"/>
      <c r="G22" s="7">
        <v>1138379915760</v>
      </c>
      <c r="H22" s="7"/>
      <c r="I22" s="7">
        <f t="shared" si="0"/>
        <v>63030468206</v>
      </c>
      <c r="J22" s="7"/>
      <c r="K22" s="7">
        <v>361300</v>
      </c>
      <c r="L22" s="7"/>
      <c r="M22" s="7">
        <v>1201410383966</v>
      </c>
      <c r="N22" s="7"/>
      <c r="O22" s="7">
        <v>1134316402209</v>
      </c>
      <c r="P22" s="7"/>
      <c r="Q22" s="7">
        <f t="shared" si="1"/>
        <v>67093981757</v>
      </c>
    </row>
    <row r="23" spans="1:17">
      <c r="A23" s="1" t="s">
        <v>37</v>
      </c>
      <c r="C23" s="7">
        <v>3920102</v>
      </c>
      <c r="D23" s="7"/>
      <c r="E23" s="7">
        <v>175471886011</v>
      </c>
      <c r="F23" s="7"/>
      <c r="G23" s="7">
        <v>181823633162</v>
      </c>
      <c r="H23" s="7"/>
      <c r="I23" s="7">
        <f t="shared" si="0"/>
        <v>-6351747151</v>
      </c>
      <c r="J23" s="7"/>
      <c r="K23" s="7">
        <v>3920102</v>
      </c>
      <c r="L23" s="7"/>
      <c r="M23" s="7">
        <v>175471886011</v>
      </c>
      <c r="N23" s="7"/>
      <c r="O23" s="7">
        <v>242341572985</v>
      </c>
      <c r="P23" s="7"/>
      <c r="Q23" s="7">
        <f t="shared" si="1"/>
        <v>-66869686974</v>
      </c>
    </row>
    <row r="24" spans="1:17">
      <c r="A24" s="1" t="s">
        <v>116</v>
      </c>
      <c r="C24" s="7">
        <v>229000</v>
      </c>
      <c r="D24" s="7"/>
      <c r="E24" s="7">
        <v>17289064327</v>
      </c>
      <c r="F24" s="7"/>
      <c r="G24" s="7">
        <v>14671828929</v>
      </c>
      <c r="H24" s="7"/>
      <c r="I24" s="7">
        <f t="shared" si="0"/>
        <v>2617235398</v>
      </c>
      <c r="J24" s="7"/>
      <c r="K24" s="7">
        <v>229000</v>
      </c>
      <c r="L24" s="7"/>
      <c r="M24" s="7">
        <v>17289064327</v>
      </c>
      <c r="N24" s="7"/>
      <c r="O24" s="7">
        <v>14671828929</v>
      </c>
      <c r="P24" s="7"/>
      <c r="Q24" s="7">
        <f t="shared" si="1"/>
        <v>2617235398</v>
      </c>
    </row>
    <row r="25" spans="1:17">
      <c r="A25" s="1" t="s">
        <v>100</v>
      </c>
      <c r="C25" s="7">
        <v>2101747</v>
      </c>
      <c r="D25" s="7"/>
      <c r="E25" s="7">
        <v>36624405341</v>
      </c>
      <c r="F25" s="7"/>
      <c r="G25" s="7">
        <v>41178952041</v>
      </c>
      <c r="H25" s="7"/>
      <c r="I25" s="7">
        <f t="shared" si="0"/>
        <v>-4554546700</v>
      </c>
      <c r="J25" s="7"/>
      <c r="K25" s="7">
        <v>2101747</v>
      </c>
      <c r="L25" s="7"/>
      <c r="M25" s="7">
        <v>36624405341</v>
      </c>
      <c r="N25" s="7"/>
      <c r="O25" s="7">
        <v>56038618024</v>
      </c>
      <c r="P25" s="7"/>
      <c r="Q25" s="7">
        <f t="shared" si="1"/>
        <v>-19414212683</v>
      </c>
    </row>
    <row r="26" spans="1:17">
      <c r="A26" s="1" t="s">
        <v>105</v>
      </c>
      <c r="C26" s="7">
        <v>16864805</v>
      </c>
      <c r="D26" s="7"/>
      <c r="E26" s="7">
        <v>1230511320712</v>
      </c>
      <c r="F26" s="7"/>
      <c r="G26" s="7">
        <v>1272422469237</v>
      </c>
      <c r="H26" s="7"/>
      <c r="I26" s="7">
        <f t="shared" si="0"/>
        <v>-41911148525</v>
      </c>
      <c r="J26" s="7"/>
      <c r="K26" s="7">
        <v>16864805</v>
      </c>
      <c r="L26" s="7"/>
      <c r="M26" s="7">
        <v>1230511320712</v>
      </c>
      <c r="N26" s="7"/>
      <c r="O26" s="7">
        <v>1634534792563</v>
      </c>
      <c r="P26" s="7"/>
      <c r="Q26" s="7">
        <f t="shared" si="1"/>
        <v>-404023471851</v>
      </c>
    </row>
    <row r="27" spans="1:17">
      <c r="A27" s="1" t="s">
        <v>26</v>
      </c>
      <c r="C27" s="7">
        <v>13130577</v>
      </c>
      <c r="D27" s="7"/>
      <c r="E27" s="7">
        <v>157543072306</v>
      </c>
      <c r="F27" s="7"/>
      <c r="G27" s="7">
        <v>156948122712</v>
      </c>
      <c r="H27" s="7"/>
      <c r="I27" s="7">
        <f t="shared" si="0"/>
        <v>594949594</v>
      </c>
      <c r="J27" s="7"/>
      <c r="K27" s="7">
        <v>13130577</v>
      </c>
      <c r="L27" s="7"/>
      <c r="M27" s="7">
        <v>157543072306</v>
      </c>
      <c r="N27" s="7"/>
      <c r="O27" s="7">
        <v>251543229115</v>
      </c>
      <c r="P27" s="7"/>
      <c r="Q27" s="7">
        <f t="shared" si="1"/>
        <v>-94000156809</v>
      </c>
    </row>
    <row r="28" spans="1:17">
      <c r="A28" s="1" t="s">
        <v>67</v>
      </c>
      <c r="C28" s="7">
        <v>17439506</v>
      </c>
      <c r="D28" s="7"/>
      <c r="E28" s="7">
        <v>80853895740</v>
      </c>
      <c r="F28" s="7"/>
      <c r="G28" s="7">
        <v>91879426978</v>
      </c>
      <c r="H28" s="7"/>
      <c r="I28" s="7">
        <f t="shared" si="0"/>
        <v>-11025531238</v>
      </c>
      <c r="J28" s="7"/>
      <c r="K28" s="7">
        <v>17439506</v>
      </c>
      <c r="L28" s="7"/>
      <c r="M28" s="7">
        <v>80853895740</v>
      </c>
      <c r="N28" s="7"/>
      <c r="O28" s="7">
        <v>115802749659</v>
      </c>
      <c r="P28" s="7"/>
      <c r="Q28" s="7">
        <f t="shared" si="1"/>
        <v>-34948853919</v>
      </c>
    </row>
    <row r="29" spans="1:17">
      <c r="A29" s="1" t="s">
        <v>82</v>
      </c>
      <c r="C29" s="7">
        <v>4501134</v>
      </c>
      <c r="D29" s="7"/>
      <c r="E29" s="7">
        <v>29933416570</v>
      </c>
      <c r="F29" s="7"/>
      <c r="G29" s="7">
        <v>25608606840</v>
      </c>
      <c r="H29" s="7"/>
      <c r="I29" s="7">
        <f t="shared" si="0"/>
        <v>4324809730</v>
      </c>
      <c r="J29" s="7"/>
      <c r="K29" s="7">
        <v>4501134</v>
      </c>
      <c r="L29" s="7"/>
      <c r="M29" s="7">
        <v>29933416570</v>
      </c>
      <c r="N29" s="7"/>
      <c r="O29" s="7">
        <v>30037603897</v>
      </c>
      <c r="P29" s="7"/>
      <c r="Q29" s="7">
        <f t="shared" si="1"/>
        <v>-104187327</v>
      </c>
    </row>
    <row r="30" spans="1:17">
      <c r="A30" s="1" t="s">
        <v>85</v>
      </c>
      <c r="C30" s="7">
        <v>4938077</v>
      </c>
      <c r="D30" s="7"/>
      <c r="E30" s="7">
        <v>87669300591</v>
      </c>
      <c r="F30" s="7"/>
      <c r="G30" s="7">
        <v>89217801489</v>
      </c>
      <c r="H30" s="7"/>
      <c r="I30" s="7">
        <f t="shared" si="0"/>
        <v>-1548500898</v>
      </c>
      <c r="J30" s="7"/>
      <c r="K30" s="7">
        <v>4938077</v>
      </c>
      <c r="L30" s="7"/>
      <c r="M30" s="7">
        <v>87669300591</v>
      </c>
      <c r="N30" s="7"/>
      <c r="O30" s="7">
        <v>125167817151</v>
      </c>
      <c r="P30" s="7"/>
      <c r="Q30" s="7">
        <f t="shared" si="1"/>
        <v>-37498516560</v>
      </c>
    </row>
    <row r="31" spans="1:17">
      <c r="A31" s="1" t="s">
        <v>35</v>
      </c>
      <c r="C31" s="7">
        <v>8846922</v>
      </c>
      <c r="D31" s="7"/>
      <c r="E31" s="7">
        <v>244920776372</v>
      </c>
      <c r="F31" s="7"/>
      <c r="G31" s="7">
        <v>266994426236</v>
      </c>
      <c r="H31" s="7"/>
      <c r="I31" s="7">
        <f t="shared" si="0"/>
        <v>-22073649864</v>
      </c>
      <c r="J31" s="7"/>
      <c r="K31" s="7">
        <v>8846922</v>
      </c>
      <c r="L31" s="7"/>
      <c r="M31" s="7">
        <v>244920776372</v>
      </c>
      <c r="N31" s="7"/>
      <c r="O31" s="7">
        <v>386346368412</v>
      </c>
      <c r="P31" s="7"/>
      <c r="Q31" s="7">
        <f t="shared" si="1"/>
        <v>-141425592040</v>
      </c>
    </row>
    <row r="32" spans="1:17">
      <c r="A32" s="1" t="s">
        <v>34</v>
      </c>
      <c r="C32" s="7">
        <v>799790</v>
      </c>
      <c r="D32" s="7"/>
      <c r="E32" s="7">
        <v>99339154625</v>
      </c>
      <c r="F32" s="7"/>
      <c r="G32" s="7">
        <v>104387603059</v>
      </c>
      <c r="H32" s="7"/>
      <c r="I32" s="7">
        <f t="shared" si="0"/>
        <v>-5048448434</v>
      </c>
      <c r="J32" s="7"/>
      <c r="K32" s="7">
        <v>799790</v>
      </c>
      <c r="L32" s="7"/>
      <c r="M32" s="7">
        <v>99339154625</v>
      </c>
      <c r="N32" s="7"/>
      <c r="O32" s="7">
        <v>152009974991</v>
      </c>
      <c r="P32" s="7"/>
      <c r="Q32" s="7">
        <f t="shared" si="1"/>
        <v>-52670820366</v>
      </c>
    </row>
    <row r="33" spans="1:17">
      <c r="A33" s="1" t="s">
        <v>112</v>
      </c>
      <c r="C33" s="7">
        <v>17168000</v>
      </c>
      <c r="D33" s="7"/>
      <c r="E33" s="7">
        <v>74168185838</v>
      </c>
      <c r="F33" s="7"/>
      <c r="G33" s="7">
        <v>94884770460</v>
      </c>
      <c r="H33" s="7"/>
      <c r="I33" s="7">
        <f t="shared" si="0"/>
        <v>-20716584622</v>
      </c>
      <c r="J33" s="7"/>
      <c r="K33" s="7">
        <v>17168000</v>
      </c>
      <c r="L33" s="7"/>
      <c r="M33" s="7">
        <v>74168185838</v>
      </c>
      <c r="N33" s="7"/>
      <c r="O33" s="7">
        <v>95002678638</v>
      </c>
      <c r="P33" s="7"/>
      <c r="Q33" s="7">
        <f t="shared" si="1"/>
        <v>-20834492800</v>
      </c>
    </row>
    <row r="34" spans="1:17">
      <c r="A34" s="1" t="s">
        <v>41</v>
      </c>
      <c r="C34" s="7">
        <v>28419330</v>
      </c>
      <c r="D34" s="7"/>
      <c r="E34" s="7">
        <v>268094730021</v>
      </c>
      <c r="F34" s="7"/>
      <c r="G34" s="7">
        <v>285609875713</v>
      </c>
      <c r="H34" s="7"/>
      <c r="I34" s="7">
        <f t="shared" si="0"/>
        <v>-17515145692</v>
      </c>
      <c r="J34" s="7"/>
      <c r="K34" s="7">
        <v>28419330</v>
      </c>
      <c r="L34" s="7"/>
      <c r="M34" s="7">
        <v>268094730021</v>
      </c>
      <c r="N34" s="7"/>
      <c r="O34" s="7">
        <v>313153855105</v>
      </c>
      <c r="P34" s="7"/>
      <c r="Q34" s="7">
        <f t="shared" si="1"/>
        <v>-45059125084</v>
      </c>
    </row>
    <row r="35" spans="1:17">
      <c r="A35" s="1" t="s">
        <v>62</v>
      </c>
      <c r="C35" s="7">
        <v>1355001451</v>
      </c>
      <c r="D35" s="7"/>
      <c r="E35" s="7">
        <v>1516653530604</v>
      </c>
      <c r="F35" s="7"/>
      <c r="G35" s="7">
        <v>1623254749189</v>
      </c>
      <c r="H35" s="7"/>
      <c r="I35" s="7">
        <f t="shared" si="0"/>
        <v>-106601218585</v>
      </c>
      <c r="J35" s="7"/>
      <c r="K35" s="7">
        <v>1355001451</v>
      </c>
      <c r="L35" s="7"/>
      <c r="M35" s="7">
        <v>1516653530604</v>
      </c>
      <c r="N35" s="7"/>
      <c r="O35" s="7">
        <v>1938018284210</v>
      </c>
      <c r="P35" s="7"/>
      <c r="Q35" s="7">
        <f t="shared" si="1"/>
        <v>-421364753606</v>
      </c>
    </row>
    <row r="36" spans="1:17">
      <c r="A36" s="1" t="s">
        <v>73</v>
      </c>
      <c r="C36" s="7">
        <v>6601911</v>
      </c>
      <c r="D36" s="7"/>
      <c r="E36" s="7">
        <v>221685628886</v>
      </c>
      <c r="F36" s="7"/>
      <c r="G36" s="7">
        <v>246951752959</v>
      </c>
      <c r="H36" s="7"/>
      <c r="I36" s="7">
        <f t="shared" si="0"/>
        <v>-25266124073</v>
      </c>
      <c r="J36" s="7"/>
      <c r="K36" s="7">
        <v>6601911</v>
      </c>
      <c r="L36" s="7"/>
      <c r="M36" s="7">
        <v>221685628886</v>
      </c>
      <c r="N36" s="7"/>
      <c r="O36" s="7">
        <v>243932943330</v>
      </c>
      <c r="P36" s="7"/>
      <c r="Q36" s="7">
        <f t="shared" si="1"/>
        <v>-22247314444</v>
      </c>
    </row>
    <row r="37" spans="1:17">
      <c r="A37" s="1" t="s">
        <v>56</v>
      </c>
      <c r="C37" s="7">
        <v>3500000</v>
      </c>
      <c r="D37" s="7"/>
      <c r="E37" s="7">
        <v>47560322250</v>
      </c>
      <c r="F37" s="7"/>
      <c r="G37" s="7">
        <v>52396375500</v>
      </c>
      <c r="H37" s="7"/>
      <c r="I37" s="7">
        <f t="shared" si="0"/>
        <v>-4836053250</v>
      </c>
      <c r="J37" s="7"/>
      <c r="K37" s="7">
        <v>3500000</v>
      </c>
      <c r="L37" s="7"/>
      <c r="M37" s="7">
        <v>47560322250</v>
      </c>
      <c r="N37" s="7"/>
      <c r="O37" s="7">
        <v>53079211816</v>
      </c>
      <c r="P37" s="7"/>
      <c r="Q37" s="7">
        <f t="shared" si="1"/>
        <v>-5518889566</v>
      </c>
    </row>
    <row r="38" spans="1:17">
      <c r="A38" s="1" t="s">
        <v>81</v>
      </c>
      <c r="C38" s="7">
        <v>119221</v>
      </c>
      <c r="D38" s="7"/>
      <c r="E38" s="7">
        <v>447666924323</v>
      </c>
      <c r="F38" s="7"/>
      <c r="G38" s="7">
        <v>424617941269</v>
      </c>
      <c r="H38" s="7"/>
      <c r="I38" s="7">
        <f t="shared" si="0"/>
        <v>23048983054</v>
      </c>
      <c r="J38" s="7"/>
      <c r="K38" s="7">
        <v>119221</v>
      </c>
      <c r="L38" s="7"/>
      <c r="M38" s="7">
        <v>447666924323</v>
      </c>
      <c r="N38" s="7"/>
      <c r="O38" s="7">
        <v>399999586299</v>
      </c>
      <c r="P38" s="7"/>
      <c r="Q38" s="7">
        <f t="shared" si="1"/>
        <v>47667338024</v>
      </c>
    </row>
    <row r="39" spans="1:17">
      <c r="A39" s="1" t="s">
        <v>74</v>
      </c>
      <c r="C39" s="7">
        <v>6470000</v>
      </c>
      <c r="D39" s="7"/>
      <c r="E39" s="7">
        <v>194360035770</v>
      </c>
      <c r="F39" s="7"/>
      <c r="G39" s="7">
        <v>202849620390</v>
      </c>
      <c r="H39" s="7"/>
      <c r="I39" s="7">
        <f t="shared" si="0"/>
        <v>-8489584620</v>
      </c>
      <c r="J39" s="7"/>
      <c r="K39" s="7">
        <v>6470000</v>
      </c>
      <c r="L39" s="7"/>
      <c r="M39" s="7">
        <v>194360035770</v>
      </c>
      <c r="N39" s="7"/>
      <c r="O39" s="7">
        <v>178667167230</v>
      </c>
      <c r="P39" s="7"/>
      <c r="Q39" s="7">
        <f t="shared" si="1"/>
        <v>15692868540</v>
      </c>
    </row>
    <row r="40" spans="1:17">
      <c r="A40" s="1" t="s">
        <v>24</v>
      </c>
      <c r="C40" s="7">
        <v>156527115</v>
      </c>
      <c r="D40" s="7"/>
      <c r="E40" s="7">
        <v>1198087495726</v>
      </c>
      <c r="F40" s="7"/>
      <c r="G40" s="7">
        <v>1336567738738</v>
      </c>
      <c r="H40" s="7"/>
      <c r="I40" s="7">
        <f t="shared" si="0"/>
        <v>-138480243012</v>
      </c>
      <c r="J40" s="7"/>
      <c r="K40" s="7">
        <v>156527115</v>
      </c>
      <c r="L40" s="7"/>
      <c r="M40" s="7">
        <v>1198087495726</v>
      </c>
      <c r="N40" s="7"/>
      <c r="O40" s="7">
        <v>1452028728067</v>
      </c>
      <c r="P40" s="7"/>
      <c r="Q40" s="7">
        <f t="shared" si="1"/>
        <v>-253941232341</v>
      </c>
    </row>
    <row r="41" spans="1:17">
      <c r="A41" s="1" t="s">
        <v>30</v>
      </c>
      <c r="C41" s="7">
        <v>10200000</v>
      </c>
      <c r="D41" s="7"/>
      <c r="E41" s="7">
        <v>591121773000</v>
      </c>
      <c r="F41" s="7"/>
      <c r="G41" s="7">
        <v>597610931400</v>
      </c>
      <c r="H41" s="7"/>
      <c r="I41" s="7">
        <f t="shared" si="0"/>
        <v>-6489158400</v>
      </c>
      <c r="J41" s="7"/>
      <c r="K41" s="7">
        <v>10200000</v>
      </c>
      <c r="L41" s="7"/>
      <c r="M41" s="7">
        <v>591121773000</v>
      </c>
      <c r="N41" s="7"/>
      <c r="O41" s="7">
        <v>528359444156</v>
      </c>
      <c r="P41" s="7"/>
      <c r="Q41" s="7">
        <f t="shared" si="1"/>
        <v>62762328844</v>
      </c>
    </row>
    <row r="42" spans="1:17">
      <c r="A42" s="1" t="s">
        <v>103</v>
      </c>
      <c r="C42" s="7">
        <v>193508454</v>
      </c>
      <c r="D42" s="7"/>
      <c r="E42" s="7">
        <v>1078738497342</v>
      </c>
      <c r="F42" s="7"/>
      <c r="G42" s="7">
        <v>1098297455320</v>
      </c>
      <c r="H42" s="7"/>
      <c r="I42" s="7">
        <f t="shared" si="0"/>
        <v>-19558957978</v>
      </c>
      <c r="J42" s="7"/>
      <c r="K42" s="7">
        <v>193508454</v>
      </c>
      <c r="L42" s="7"/>
      <c r="M42" s="7">
        <v>1078738497342</v>
      </c>
      <c r="N42" s="7"/>
      <c r="O42" s="7">
        <v>1173633837291</v>
      </c>
      <c r="P42" s="7"/>
      <c r="Q42" s="7">
        <f t="shared" si="1"/>
        <v>-94895339949</v>
      </c>
    </row>
    <row r="43" spans="1:17">
      <c r="A43" s="1" t="s">
        <v>27</v>
      </c>
      <c r="C43" s="7">
        <v>37448454</v>
      </c>
      <c r="D43" s="7"/>
      <c r="E43" s="7">
        <v>105274097755</v>
      </c>
      <c r="F43" s="7"/>
      <c r="G43" s="7">
        <v>108617722811</v>
      </c>
      <c r="H43" s="7"/>
      <c r="I43" s="7">
        <f t="shared" si="0"/>
        <v>-3343625056</v>
      </c>
      <c r="J43" s="7"/>
      <c r="K43" s="7">
        <v>37448454</v>
      </c>
      <c r="L43" s="7"/>
      <c r="M43" s="7">
        <v>105274097755</v>
      </c>
      <c r="N43" s="7"/>
      <c r="O43" s="7">
        <v>151493504128</v>
      </c>
      <c r="P43" s="7"/>
      <c r="Q43" s="7">
        <f t="shared" si="1"/>
        <v>-46219406373</v>
      </c>
    </row>
    <row r="44" spans="1:17">
      <c r="A44" s="1" t="s">
        <v>43</v>
      </c>
      <c r="C44" s="7">
        <v>4500</v>
      </c>
      <c r="D44" s="7"/>
      <c r="E44" s="7">
        <v>14983563105</v>
      </c>
      <c r="F44" s="7"/>
      <c r="G44" s="7">
        <v>14143852057</v>
      </c>
      <c r="H44" s="7"/>
      <c r="I44" s="7">
        <f t="shared" si="0"/>
        <v>839711048</v>
      </c>
      <c r="J44" s="7"/>
      <c r="K44" s="7">
        <v>4500</v>
      </c>
      <c r="L44" s="7"/>
      <c r="M44" s="7">
        <v>14983563105</v>
      </c>
      <c r="N44" s="7"/>
      <c r="O44" s="7">
        <v>14138953188</v>
      </c>
      <c r="P44" s="7"/>
      <c r="Q44" s="7">
        <f t="shared" si="1"/>
        <v>844609917</v>
      </c>
    </row>
    <row r="45" spans="1:17">
      <c r="A45" s="1" t="s">
        <v>69</v>
      </c>
      <c r="C45" s="7">
        <v>106104642</v>
      </c>
      <c r="D45" s="7"/>
      <c r="E45" s="7">
        <v>2298263629292</v>
      </c>
      <c r="F45" s="7"/>
      <c r="G45" s="7">
        <v>2512966460904</v>
      </c>
      <c r="H45" s="7"/>
      <c r="I45" s="7">
        <f t="shared" si="0"/>
        <v>-214702831612</v>
      </c>
      <c r="J45" s="7"/>
      <c r="K45" s="7">
        <v>106104642</v>
      </c>
      <c r="L45" s="7"/>
      <c r="M45" s="7">
        <v>2298263629292</v>
      </c>
      <c r="N45" s="7"/>
      <c r="O45" s="7">
        <v>3004417751180</v>
      </c>
      <c r="P45" s="7"/>
      <c r="Q45" s="7">
        <f t="shared" si="1"/>
        <v>-706154121888</v>
      </c>
    </row>
    <row r="46" spans="1:17">
      <c r="A46" s="1" t="s">
        <v>80</v>
      </c>
      <c r="C46" s="7">
        <v>10338785</v>
      </c>
      <c r="D46" s="7"/>
      <c r="E46" s="7">
        <v>44017544108</v>
      </c>
      <c r="F46" s="7"/>
      <c r="G46" s="7">
        <v>44707505073</v>
      </c>
      <c r="H46" s="7"/>
      <c r="I46" s="7">
        <f t="shared" si="0"/>
        <v>-689960965</v>
      </c>
      <c r="J46" s="7"/>
      <c r="K46" s="7">
        <v>10338785</v>
      </c>
      <c r="L46" s="7"/>
      <c r="M46" s="7">
        <v>44017544108</v>
      </c>
      <c r="N46" s="7"/>
      <c r="O46" s="7">
        <v>64895196396</v>
      </c>
      <c r="P46" s="7"/>
      <c r="Q46" s="7">
        <f t="shared" si="1"/>
        <v>-20877652288</v>
      </c>
    </row>
    <row r="47" spans="1:17">
      <c r="A47" s="1" t="s">
        <v>86</v>
      </c>
      <c r="C47" s="7">
        <v>3665054</v>
      </c>
      <c r="D47" s="7"/>
      <c r="E47" s="7">
        <v>144272578376</v>
      </c>
      <c r="F47" s="7"/>
      <c r="G47" s="7">
        <v>146501629246</v>
      </c>
      <c r="H47" s="7"/>
      <c r="I47" s="7">
        <f t="shared" si="0"/>
        <v>-2229050870</v>
      </c>
      <c r="J47" s="7"/>
      <c r="K47" s="7">
        <v>3665054</v>
      </c>
      <c r="L47" s="7"/>
      <c r="M47" s="7">
        <v>144272578376</v>
      </c>
      <c r="N47" s="7"/>
      <c r="O47" s="7">
        <v>244644031267</v>
      </c>
      <c r="P47" s="7"/>
      <c r="Q47" s="7">
        <f t="shared" si="1"/>
        <v>-100371452891</v>
      </c>
    </row>
    <row r="48" spans="1:17">
      <c r="A48" s="1" t="s">
        <v>23</v>
      </c>
      <c r="C48" s="7">
        <v>21452825</v>
      </c>
      <c r="D48" s="7"/>
      <c r="E48" s="7">
        <v>288956198366</v>
      </c>
      <c r="F48" s="7"/>
      <c r="G48" s="7">
        <v>344656036723</v>
      </c>
      <c r="H48" s="7"/>
      <c r="I48" s="7">
        <f t="shared" si="0"/>
        <v>-55699838357</v>
      </c>
      <c r="J48" s="7"/>
      <c r="K48" s="7">
        <v>21452825</v>
      </c>
      <c r="L48" s="7"/>
      <c r="M48" s="7">
        <v>288956198366</v>
      </c>
      <c r="N48" s="7"/>
      <c r="O48" s="7">
        <v>300951126845</v>
      </c>
      <c r="P48" s="7"/>
      <c r="Q48" s="7">
        <f t="shared" si="1"/>
        <v>-11994928479</v>
      </c>
    </row>
    <row r="49" spans="1:17">
      <c r="A49" s="1" t="s">
        <v>76</v>
      </c>
      <c r="C49" s="7">
        <v>11741531</v>
      </c>
      <c r="D49" s="7"/>
      <c r="E49" s="7">
        <v>298211140153</v>
      </c>
      <c r="F49" s="7"/>
      <c r="G49" s="7">
        <v>320270594356</v>
      </c>
      <c r="H49" s="7"/>
      <c r="I49" s="7">
        <f t="shared" si="0"/>
        <v>-22059454203</v>
      </c>
      <c r="J49" s="7"/>
      <c r="K49" s="7">
        <v>11741531</v>
      </c>
      <c r="L49" s="7"/>
      <c r="M49" s="7">
        <v>298211140153</v>
      </c>
      <c r="N49" s="7"/>
      <c r="O49" s="7">
        <v>278952886484</v>
      </c>
      <c r="P49" s="7"/>
      <c r="Q49" s="7">
        <f t="shared" si="1"/>
        <v>19258253669</v>
      </c>
    </row>
    <row r="50" spans="1:17">
      <c r="A50" s="1" t="s">
        <v>63</v>
      </c>
      <c r="C50" s="7">
        <v>5320000</v>
      </c>
      <c r="D50" s="7"/>
      <c r="E50" s="7">
        <v>151934180580</v>
      </c>
      <c r="F50" s="7"/>
      <c r="G50" s="7">
        <v>163462774860</v>
      </c>
      <c r="H50" s="7"/>
      <c r="I50" s="7">
        <f t="shared" si="0"/>
        <v>-11528594280</v>
      </c>
      <c r="J50" s="7"/>
      <c r="K50" s="7">
        <v>5320000</v>
      </c>
      <c r="L50" s="7"/>
      <c r="M50" s="7">
        <v>151934180580</v>
      </c>
      <c r="N50" s="7"/>
      <c r="O50" s="7">
        <v>178587444420</v>
      </c>
      <c r="P50" s="7"/>
      <c r="Q50" s="7">
        <f t="shared" si="1"/>
        <v>-26653263840</v>
      </c>
    </row>
    <row r="51" spans="1:17">
      <c r="A51" s="1" t="s">
        <v>114</v>
      </c>
      <c r="C51" s="7">
        <v>3092455</v>
      </c>
      <c r="D51" s="7"/>
      <c r="E51" s="7">
        <v>13922394609</v>
      </c>
      <c r="F51" s="7"/>
      <c r="G51" s="7">
        <v>14821609396</v>
      </c>
      <c r="H51" s="7"/>
      <c r="I51" s="7">
        <f t="shared" si="0"/>
        <v>-899214787</v>
      </c>
      <c r="J51" s="7"/>
      <c r="K51" s="7">
        <v>3092455</v>
      </c>
      <c r="L51" s="7"/>
      <c r="M51" s="7">
        <v>13922394609</v>
      </c>
      <c r="N51" s="7"/>
      <c r="O51" s="7">
        <v>14821609396</v>
      </c>
      <c r="P51" s="7"/>
      <c r="Q51" s="7">
        <f t="shared" si="1"/>
        <v>-899214787</v>
      </c>
    </row>
    <row r="52" spans="1:17">
      <c r="A52" s="1" t="s">
        <v>96</v>
      </c>
      <c r="C52" s="7">
        <v>45567601</v>
      </c>
      <c r="D52" s="7"/>
      <c r="E52" s="7">
        <v>1589906229469</v>
      </c>
      <c r="F52" s="7"/>
      <c r="G52" s="7">
        <v>1352589952484</v>
      </c>
      <c r="H52" s="7"/>
      <c r="I52" s="7">
        <f t="shared" si="0"/>
        <v>237316276985</v>
      </c>
      <c r="J52" s="7"/>
      <c r="K52" s="7">
        <v>45567601</v>
      </c>
      <c r="L52" s="7"/>
      <c r="M52" s="7">
        <v>1589906229469</v>
      </c>
      <c r="N52" s="7"/>
      <c r="O52" s="7">
        <v>1587367168155</v>
      </c>
      <c r="P52" s="7"/>
      <c r="Q52" s="7">
        <f t="shared" si="1"/>
        <v>2539061314</v>
      </c>
    </row>
    <row r="53" spans="1:17">
      <c r="A53" s="1" t="s">
        <v>25</v>
      </c>
      <c r="C53" s="7">
        <v>40400000</v>
      </c>
      <c r="D53" s="7"/>
      <c r="E53" s="7">
        <v>381516390000</v>
      </c>
      <c r="F53" s="7"/>
      <c r="G53" s="7">
        <v>399989815200</v>
      </c>
      <c r="H53" s="7"/>
      <c r="I53" s="7">
        <f t="shared" si="0"/>
        <v>-18473425200</v>
      </c>
      <c r="J53" s="7"/>
      <c r="K53" s="7">
        <v>40400000</v>
      </c>
      <c r="L53" s="7"/>
      <c r="M53" s="7">
        <v>381516390000</v>
      </c>
      <c r="N53" s="7"/>
      <c r="O53" s="7">
        <v>483737678800</v>
      </c>
      <c r="P53" s="7"/>
      <c r="Q53" s="7">
        <f t="shared" si="1"/>
        <v>-102221288800</v>
      </c>
    </row>
    <row r="54" spans="1:17">
      <c r="A54" s="1" t="s">
        <v>110</v>
      </c>
      <c r="C54" s="7">
        <v>2639418</v>
      </c>
      <c r="D54" s="7"/>
      <c r="E54" s="7">
        <v>71889748883</v>
      </c>
      <c r="F54" s="7"/>
      <c r="G54" s="7">
        <v>75720370539</v>
      </c>
      <c r="H54" s="7"/>
      <c r="I54" s="7">
        <f t="shared" si="0"/>
        <v>-3830621656</v>
      </c>
      <c r="J54" s="7"/>
      <c r="K54" s="7">
        <v>2639418</v>
      </c>
      <c r="L54" s="7"/>
      <c r="M54" s="7">
        <v>71889748883</v>
      </c>
      <c r="N54" s="7"/>
      <c r="O54" s="7">
        <v>78186661199</v>
      </c>
      <c r="P54" s="7"/>
      <c r="Q54" s="7">
        <f t="shared" si="1"/>
        <v>-6296912316</v>
      </c>
    </row>
    <row r="55" spans="1:17">
      <c r="A55" s="1" t="s">
        <v>93</v>
      </c>
      <c r="C55" s="7">
        <v>24900000</v>
      </c>
      <c r="D55" s="7"/>
      <c r="E55" s="7">
        <v>290834178750</v>
      </c>
      <c r="F55" s="7"/>
      <c r="G55" s="7">
        <v>303210101250</v>
      </c>
      <c r="H55" s="7"/>
      <c r="I55" s="7">
        <f t="shared" si="0"/>
        <v>-12375922500</v>
      </c>
      <c r="J55" s="7"/>
      <c r="K55" s="7">
        <v>24900000</v>
      </c>
      <c r="L55" s="7"/>
      <c r="M55" s="7">
        <v>290834178750</v>
      </c>
      <c r="N55" s="7"/>
      <c r="O55" s="7">
        <v>296527103196</v>
      </c>
      <c r="P55" s="7"/>
      <c r="Q55" s="7">
        <f t="shared" si="1"/>
        <v>-5692924446</v>
      </c>
    </row>
    <row r="56" spans="1:17">
      <c r="A56" s="1" t="s">
        <v>36</v>
      </c>
      <c r="C56" s="7">
        <v>4545779</v>
      </c>
      <c r="D56" s="7"/>
      <c r="E56" s="7">
        <v>674827379376</v>
      </c>
      <c r="F56" s="7"/>
      <c r="G56" s="7">
        <v>673742883789</v>
      </c>
      <c r="H56" s="7"/>
      <c r="I56" s="7">
        <f t="shared" si="0"/>
        <v>1084495587</v>
      </c>
      <c r="J56" s="7"/>
      <c r="K56" s="7">
        <v>4545779</v>
      </c>
      <c r="L56" s="7"/>
      <c r="M56" s="7">
        <v>674827379376</v>
      </c>
      <c r="N56" s="7"/>
      <c r="O56" s="7">
        <v>649467688862</v>
      </c>
      <c r="P56" s="7"/>
      <c r="Q56" s="7">
        <f t="shared" si="1"/>
        <v>25359690514</v>
      </c>
    </row>
    <row r="57" spans="1:17">
      <c r="A57" s="1" t="s">
        <v>58</v>
      </c>
      <c r="C57" s="7">
        <v>5779305</v>
      </c>
      <c r="D57" s="7"/>
      <c r="E57" s="7">
        <v>134143838458</v>
      </c>
      <c r="F57" s="7"/>
      <c r="G57" s="7">
        <v>124090231721</v>
      </c>
      <c r="H57" s="7"/>
      <c r="I57" s="7">
        <f t="shared" si="0"/>
        <v>10053606737</v>
      </c>
      <c r="J57" s="7"/>
      <c r="K57" s="7">
        <v>5779305</v>
      </c>
      <c r="L57" s="7"/>
      <c r="M57" s="7">
        <v>134143838458</v>
      </c>
      <c r="N57" s="7"/>
      <c r="O57" s="7">
        <v>179241445831</v>
      </c>
      <c r="P57" s="7"/>
      <c r="Q57" s="7">
        <f t="shared" si="1"/>
        <v>-45097607373</v>
      </c>
    </row>
    <row r="58" spans="1:17">
      <c r="A58" s="1" t="s">
        <v>51</v>
      </c>
      <c r="C58" s="7">
        <v>71000000</v>
      </c>
      <c r="D58" s="7"/>
      <c r="E58" s="7">
        <v>498983278500</v>
      </c>
      <c r="F58" s="7"/>
      <c r="G58" s="7">
        <v>501859909657</v>
      </c>
      <c r="H58" s="7"/>
      <c r="I58" s="7">
        <f t="shared" si="0"/>
        <v>-2876631157</v>
      </c>
      <c r="J58" s="7"/>
      <c r="K58" s="7">
        <v>71000000</v>
      </c>
      <c r="L58" s="7"/>
      <c r="M58" s="7">
        <v>498983278500</v>
      </c>
      <c r="N58" s="7"/>
      <c r="O58" s="7">
        <v>460165625997</v>
      </c>
      <c r="P58" s="7"/>
      <c r="Q58" s="7">
        <f t="shared" si="1"/>
        <v>38817652503</v>
      </c>
    </row>
    <row r="59" spans="1:17">
      <c r="A59" s="1" t="s">
        <v>95</v>
      </c>
      <c r="C59" s="7">
        <v>53000000</v>
      </c>
      <c r="D59" s="7"/>
      <c r="E59" s="7">
        <v>84822286500</v>
      </c>
      <c r="F59" s="7"/>
      <c r="G59" s="7">
        <v>88751865399</v>
      </c>
      <c r="H59" s="7"/>
      <c r="I59" s="7">
        <f t="shared" si="0"/>
        <v>-3929578899</v>
      </c>
      <c r="J59" s="7"/>
      <c r="K59" s="7">
        <v>53000000</v>
      </c>
      <c r="L59" s="7"/>
      <c r="M59" s="7">
        <v>84822286500</v>
      </c>
      <c r="N59" s="7"/>
      <c r="O59" s="7">
        <v>81095663294</v>
      </c>
      <c r="P59" s="7"/>
      <c r="Q59" s="7">
        <f t="shared" si="1"/>
        <v>3726623206</v>
      </c>
    </row>
    <row r="60" spans="1:17">
      <c r="A60" s="1" t="s">
        <v>39</v>
      </c>
      <c r="C60" s="7">
        <v>16189409</v>
      </c>
      <c r="D60" s="7"/>
      <c r="E60" s="7">
        <v>423248057032</v>
      </c>
      <c r="F60" s="7"/>
      <c r="G60" s="7">
        <v>454629566964</v>
      </c>
      <c r="H60" s="7"/>
      <c r="I60" s="7">
        <f t="shared" si="0"/>
        <v>-31381509932</v>
      </c>
      <c r="J60" s="7"/>
      <c r="K60" s="7">
        <v>16189409</v>
      </c>
      <c r="L60" s="7"/>
      <c r="M60" s="7">
        <v>423248057032</v>
      </c>
      <c r="N60" s="7"/>
      <c r="O60" s="7">
        <v>585730301983</v>
      </c>
      <c r="P60" s="7"/>
      <c r="Q60" s="7">
        <f t="shared" si="1"/>
        <v>-162482244951</v>
      </c>
    </row>
    <row r="61" spans="1:17">
      <c r="A61" s="1" t="s">
        <v>75</v>
      </c>
      <c r="C61" s="7">
        <v>3083596</v>
      </c>
      <c r="D61" s="7"/>
      <c r="E61" s="7">
        <v>148296727451</v>
      </c>
      <c r="F61" s="7"/>
      <c r="G61" s="7">
        <v>152036330748</v>
      </c>
      <c r="H61" s="7"/>
      <c r="I61" s="7">
        <f t="shared" si="0"/>
        <v>-3739603297</v>
      </c>
      <c r="J61" s="7"/>
      <c r="K61" s="7">
        <v>3083596</v>
      </c>
      <c r="L61" s="7"/>
      <c r="M61" s="7">
        <v>148296727451</v>
      </c>
      <c r="N61" s="7"/>
      <c r="O61" s="7">
        <v>145047563950</v>
      </c>
      <c r="P61" s="7"/>
      <c r="Q61" s="7">
        <f t="shared" si="1"/>
        <v>3249163501</v>
      </c>
    </row>
    <row r="62" spans="1:17">
      <c r="A62" s="1" t="s">
        <v>90</v>
      </c>
      <c r="C62" s="7">
        <v>347299418</v>
      </c>
      <c r="D62" s="7"/>
      <c r="E62" s="7">
        <v>1307397319735</v>
      </c>
      <c r="F62" s="7"/>
      <c r="G62" s="7">
        <v>1263033438745</v>
      </c>
      <c r="H62" s="7"/>
      <c r="I62" s="7">
        <f t="shared" si="0"/>
        <v>44363880990</v>
      </c>
      <c r="J62" s="7"/>
      <c r="K62" s="7">
        <v>347299418</v>
      </c>
      <c r="L62" s="7"/>
      <c r="M62" s="7">
        <v>1307397319735</v>
      </c>
      <c r="N62" s="7"/>
      <c r="O62" s="7">
        <v>1488989870667</v>
      </c>
      <c r="P62" s="7"/>
      <c r="Q62" s="7">
        <f t="shared" si="1"/>
        <v>-181592550932</v>
      </c>
    </row>
    <row r="63" spans="1:17">
      <c r="A63" s="1" t="s">
        <v>33</v>
      </c>
      <c r="C63" s="7">
        <v>2251827</v>
      </c>
      <c r="D63" s="7"/>
      <c r="E63" s="7">
        <v>387471995740</v>
      </c>
      <c r="F63" s="7"/>
      <c r="G63" s="7">
        <v>399701384555</v>
      </c>
      <c r="H63" s="7"/>
      <c r="I63" s="7">
        <f t="shared" si="0"/>
        <v>-12229388815</v>
      </c>
      <c r="J63" s="7"/>
      <c r="K63" s="7">
        <v>2251827</v>
      </c>
      <c r="L63" s="7"/>
      <c r="M63" s="7">
        <v>387471995740</v>
      </c>
      <c r="N63" s="7"/>
      <c r="O63" s="7">
        <v>439179697712</v>
      </c>
      <c r="P63" s="7"/>
      <c r="Q63" s="7">
        <f t="shared" si="1"/>
        <v>-51707701972</v>
      </c>
    </row>
    <row r="64" spans="1:17">
      <c r="A64" s="1" t="s">
        <v>22</v>
      </c>
      <c r="C64" s="7">
        <v>27204196</v>
      </c>
      <c r="D64" s="7"/>
      <c r="E64" s="7">
        <v>71689219570</v>
      </c>
      <c r="F64" s="7"/>
      <c r="G64" s="7">
        <v>69865334563</v>
      </c>
      <c r="H64" s="7"/>
      <c r="I64" s="7">
        <f t="shared" si="0"/>
        <v>1823885007</v>
      </c>
      <c r="J64" s="7"/>
      <c r="K64" s="7">
        <v>27204196</v>
      </c>
      <c r="L64" s="7"/>
      <c r="M64" s="7">
        <v>71689219570</v>
      </c>
      <c r="N64" s="7"/>
      <c r="O64" s="7">
        <v>135049595858</v>
      </c>
      <c r="P64" s="7"/>
      <c r="Q64" s="7">
        <f t="shared" si="1"/>
        <v>-63360376288</v>
      </c>
    </row>
    <row r="65" spans="1:19">
      <c r="A65" s="1" t="s">
        <v>20</v>
      </c>
      <c r="C65" s="7">
        <v>57363734</v>
      </c>
      <c r="D65" s="7"/>
      <c r="E65" s="7">
        <v>176769501326</v>
      </c>
      <c r="F65" s="7"/>
      <c r="G65" s="7">
        <v>181901519106</v>
      </c>
      <c r="H65" s="7"/>
      <c r="I65" s="7">
        <f t="shared" si="0"/>
        <v>-5132017780</v>
      </c>
      <c r="J65" s="7"/>
      <c r="K65" s="7">
        <v>57363734</v>
      </c>
      <c r="L65" s="7"/>
      <c r="M65" s="7">
        <v>176769501326</v>
      </c>
      <c r="N65" s="7"/>
      <c r="O65" s="7">
        <v>139798444043</v>
      </c>
      <c r="P65" s="7"/>
      <c r="Q65" s="7">
        <f t="shared" si="1"/>
        <v>36971057283</v>
      </c>
    </row>
    <row r="66" spans="1:19">
      <c r="A66" s="1" t="s">
        <v>70</v>
      </c>
      <c r="C66" s="7">
        <v>3391684</v>
      </c>
      <c r="D66" s="7"/>
      <c r="E66" s="7">
        <v>94907822967</v>
      </c>
      <c r="F66" s="7"/>
      <c r="G66" s="7">
        <v>93626651645</v>
      </c>
      <c r="H66" s="7"/>
      <c r="I66" s="7">
        <f t="shared" si="0"/>
        <v>1281171322</v>
      </c>
      <c r="J66" s="7"/>
      <c r="K66" s="7">
        <v>3391684</v>
      </c>
      <c r="L66" s="7"/>
      <c r="M66" s="7">
        <v>94907822967</v>
      </c>
      <c r="N66" s="7"/>
      <c r="O66" s="7">
        <v>76027403501</v>
      </c>
      <c r="P66" s="7"/>
      <c r="Q66" s="7">
        <f t="shared" si="1"/>
        <v>18880419466</v>
      </c>
    </row>
    <row r="67" spans="1:19">
      <c r="A67" s="1" t="s">
        <v>89</v>
      </c>
      <c r="C67" s="7">
        <v>16680623</v>
      </c>
      <c r="D67" s="7"/>
      <c r="E67" s="7">
        <v>103633583082</v>
      </c>
      <c r="F67" s="7"/>
      <c r="G67" s="7">
        <v>96337778833</v>
      </c>
      <c r="H67" s="7"/>
      <c r="I67" s="7">
        <f t="shared" si="0"/>
        <v>7295804249</v>
      </c>
      <c r="J67" s="7"/>
      <c r="K67" s="7">
        <v>16680623</v>
      </c>
      <c r="L67" s="7"/>
      <c r="M67" s="7">
        <v>103633583082</v>
      </c>
      <c r="N67" s="7"/>
      <c r="O67" s="7">
        <v>126582500422</v>
      </c>
      <c r="P67" s="7"/>
      <c r="Q67" s="7">
        <f t="shared" si="1"/>
        <v>-22948917340</v>
      </c>
    </row>
    <row r="68" spans="1:19">
      <c r="A68" s="1" t="s">
        <v>60</v>
      </c>
      <c r="C68" s="7">
        <v>13359573</v>
      </c>
      <c r="D68" s="7"/>
      <c r="E68" s="7">
        <v>106240668325</v>
      </c>
      <c r="F68" s="7"/>
      <c r="G68" s="7">
        <v>120941720804</v>
      </c>
      <c r="H68" s="7"/>
      <c r="I68" s="7">
        <f t="shared" si="0"/>
        <v>-14701052479</v>
      </c>
      <c r="J68" s="7"/>
      <c r="K68" s="7">
        <v>13359573</v>
      </c>
      <c r="L68" s="7"/>
      <c r="M68" s="7">
        <v>106240668325</v>
      </c>
      <c r="N68" s="7"/>
      <c r="O68" s="7">
        <v>115056179264</v>
      </c>
      <c r="P68" s="7"/>
      <c r="Q68" s="7">
        <f t="shared" si="1"/>
        <v>-8815510939</v>
      </c>
    </row>
    <row r="69" spans="1:19">
      <c r="A69" s="1" t="s">
        <v>92</v>
      </c>
      <c r="C69" s="7">
        <v>457928837</v>
      </c>
      <c r="D69" s="7"/>
      <c r="E69" s="7">
        <v>2699360671289</v>
      </c>
      <c r="F69" s="7"/>
      <c r="G69" s="7">
        <v>2840473961019</v>
      </c>
      <c r="H69" s="7"/>
      <c r="I69" s="7">
        <f t="shared" si="0"/>
        <v>-141113289730</v>
      </c>
      <c r="J69" s="7"/>
      <c r="K69" s="7">
        <v>457928837</v>
      </c>
      <c r="L69" s="7"/>
      <c r="M69" s="7">
        <v>2699360671289</v>
      </c>
      <c r="N69" s="7"/>
      <c r="O69" s="7">
        <v>2872414488320</v>
      </c>
      <c r="P69" s="7"/>
      <c r="Q69" s="7">
        <f t="shared" si="1"/>
        <v>-173053817031</v>
      </c>
    </row>
    <row r="70" spans="1:19">
      <c r="A70" s="1" t="s">
        <v>64</v>
      </c>
      <c r="C70" s="7">
        <v>18367741</v>
      </c>
      <c r="D70" s="7"/>
      <c r="E70" s="7">
        <v>152640666587</v>
      </c>
      <c r="F70" s="7"/>
      <c r="G70" s="7">
        <v>160132082428</v>
      </c>
      <c r="H70" s="7"/>
      <c r="I70" s="7">
        <f t="shared" si="0"/>
        <v>-7491415841</v>
      </c>
      <c r="J70" s="7"/>
      <c r="K70" s="7">
        <v>18367741</v>
      </c>
      <c r="L70" s="7"/>
      <c r="M70" s="7">
        <v>152640666587</v>
      </c>
      <c r="N70" s="7"/>
      <c r="O70" s="7">
        <v>156714251615</v>
      </c>
      <c r="P70" s="7"/>
      <c r="Q70" s="7">
        <f t="shared" si="1"/>
        <v>-4073585028</v>
      </c>
    </row>
    <row r="71" spans="1:19">
      <c r="A71" s="1" t="s">
        <v>104</v>
      </c>
      <c r="C71" s="7">
        <v>1540332</v>
      </c>
      <c r="D71" s="7"/>
      <c r="E71" s="7">
        <v>7493531418</v>
      </c>
      <c r="F71" s="7"/>
      <c r="G71" s="7">
        <v>7916133517</v>
      </c>
      <c r="H71" s="7"/>
      <c r="I71" s="7">
        <f t="shared" si="0"/>
        <v>-422602099</v>
      </c>
      <c r="J71" s="7"/>
      <c r="K71" s="7">
        <v>1540332</v>
      </c>
      <c r="L71" s="7"/>
      <c r="M71" s="7">
        <v>7493531418</v>
      </c>
      <c r="N71" s="7"/>
      <c r="O71" s="7">
        <v>9951871164</v>
      </c>
      <c r="P71" s="7"/>
      <c r="Q71" s="7">
        <f t="shared" si="1"/>
        <v>-2458339746</v>
      </c>
    </row>
    <row r="72" spans="1:19">
      <c r="A72" s="1" t="s">
        <v>46</v>
      </c>
      <c r="C72" s="7">
        <v>25100</v>
      </c>
      <c r="D72" s="7"/>
      <c r="E72" s="7">
        <v>83711007678</v>
      </c>
      <c r="F72" s="7"/>
      <c r="G72" s="7">
        <v>79167620220</v>
      </c>
      <c r="H72" s="7"/>
      <c r="I72" s="7">
        <f t="shared" si="0"/>
        <v>4543387458</v>
      </c>
      <c r="J72" s="7"/>
      <c r="K72" s="7">
        <v>25100</v>
      </c>
      <c r="L72" s="7"/>
      <c r="M72" s="7">
        <v>75698136106</v>
      </c>
      <c r="N72" s="7"/>
      <c r="O72" s="7">
        <v>70624171200</v>
      </c>
      <c r="P72" s="7"/>
      <c r="Q72" s="7">
        <f t="shared" si="1"/>
        <v>5073964906</v>
      </c>
      <c r="S72" s="17"/>
    </row>
    <row r="73" spans="1:19">
      <c r="A73" s="1" t="s">
        <v>19</v>
      </c>
      <c r="C73" s="7">
        <v>57488518</v>
      </c>
      <c r="D73" s="7"/>
      <c r="E73" s="7">
        <v>198298220773</v>
      </c>
      <c r="F73" s="7"/>
      <c r="G73" s="7">
        <v>217785164082</v>
      </c>
      <c r="H73" s="7"/>
      <c r="I73" s="7">
        <f t="shared" ref="I73:I102" si="2">E73-G73</f>
        <v>-19486943309</v>
      </c>
      <c r="J73" s="7"/>
      <c r="K73" s="7">
        <v>57488518</v>
      </c>
      <c r="L73" s="7"/>
      <c r="M73" s="7">
        <v>198298220773</v>
      </c>
      <c r="N73" s="7"/>
      <c r="O73" s="7">
        <v>259102055614</v>
      </c>
      <c r="P73" s="7"/>
      <c r="Q73" s="7">
        <f t="shared" ref="Q73:Q102" si="3">M73-O73</f>
        <v>-60803834841</v>
      </c>
      <c r="S73" s="18"/>
    </row>
    <row r="74" spans="1:19">
      <c r="A74" s="1" t="s">
        <v>55</v>
      </c>
      <c r="C74" s="7">
        <v>21644108</v>
      </c>
      <c r="D74" s="7"/>
      <c r="E74" s="7">
        <v>444291472760</v>
      </c>
      <c r="F74" s="7"/>
      <c r="G74" s="7">
        <v>460427966928</v>
      </c>
      <c r="H74" s="7"/>
      <c r="I74" s="7">
        <f t="shared" si="2"/>
        <v>-16136494168</v>
      </c>
      <c r="J74" s="7"/>
      <c r="K74" s="7">
        <v>21644108</v>
      </c>
      <c r="L74" s="7"/>
      <c r="M74" s="7">
        <v>444291472760</v>
      </c>
      <c r="N74" s="7"/>
      <c r="O74" s="7">
        <v>504964690832</v>
      </c>
      <c r="P74" s="7"/>
      <c r="Q74" s="7">
        <f t="shared" si="3"/>
        <v>-60673218072</v>
      </c>
      <c r="S74" s="18"/>
    </row>
    <row r="75" spans="1:19">
      <c r="A75" s="1" t="s">
        <v>71</v>
      </c>
      <c r="C75" s="7">
        <v>6118000</v>
      </c>
      <c r="D75" s="7"/>
      <c r="E75" s="7">
        <v>297025241436</v>
      </c>
      <c r="F75" s="7"/>
      <c r="G75" s="7">
        <v>294592602276</v>
      </c>
      <c r="H75" s="7"/>
      <c r="I75" s="7">
        <f t="shared" si="2"/>
        <v>2432639160</v>
      </c>
      <c r="J75" s="7"/>
      <c r="K75" s="7">
        <v>6118000</v>
      </c>
      <c r="L75" s="7"/>
      <c r="M75" s="7">
        <v>297025241436</v>
      </c>
      <c r="N75" s="7"/>
      <c r="O75" s="7">
        <v>295235658182</v>
      </c>
      <c r="P75" s="7"/>
      <c r="Q75" s="7">
        <f t="shared" si="3"/>
        <v>1789583254</v>
      </c>
    </row>
    <row r="76" spans="1:19">
      <c r="A76" s="1" t="s">
        <v>107</v>
      </c>
      <c r="C76" s="7">
        <v>56056136</v>
      </c>
      <c r="D76" s="7"/>
      <c r="E76" s="7">
        <v>257494143799</v>
      </c>
      <c r="F76" s="7"/>
      <c r="G76" s="7">
        <v>274155201794</v>
      </c>
      <c r="H76" s="7"/>
      <c r="I76" s="7">
        <f t="shared" si="2"/>
        <v>-16661057995</v>
      </c>
      <c r="J76" s="7"/>
      <c r="K76" s="7">
        <v>56056136</v>
      </c>
      <c r="L76" s="7"/>
      <c r="M76" s="7">
        <v>257494143799</v>
      </c>
      <c r="N76" s="7"/>
      <c r="O76" s="7">
        <v>361082460903</v>
      </c>
      <c r="P76" s="7"/>
      <c r="Q76" s="7">
        <f t="shared" si="3"/>
        <v>-103588317104</v>
      </c>
    </row>
    <row r="77" spans="1:19">
      <c r="A77" s="1" t="s">
        <v>101</v>
      </c>
      <c r="C77" s="7">
        <v>90637545</v>
      </c>
      <c r="D77" s="7"/>
      <c r="E77" s="7">
        <v>448689293004</v>
      </c>
      <c r="F77" s="7"/>
      <c r="G77" s="7">
        <v>483827611130</v>
      </c>
      <c r="H77" s="7"/>
      <c r="I77" s="7">
        <f t="shared" si="2"/>
        <v>-35138318126</v>
      </c>
      <c r="J77" s="7"/>
      <c r="K77" s="7">
        <v>90637545</v>
      </c>
      <c r="L77" s="7"/>
      <c r="M77" s="7">
        <v>448689293004</v>
      </c>
      <c r="N77" s="7"/>
      <c r="O77" s="7">
        <v>656468907744</v>
      </c>
      <c r="P77" s="7"/>
      <c r="Q77" s="7">
        <f t="shared" si="3"/>
        <v>-207779614740</v>
      </c>
    </row>
    <row r="78" spans="1:19">
      <c r="A78" s="1" t="s">
        <v>40</v>
      </c>
      <c r="C78" s="7">
        <v>101931034</v>
      </c>
      <c r="D78" s="7"/>
      <c r="E78" s="7">
        <v>569443939234</v>
      </c>
      <c r="F78" s="7"/>
      <c r="G78" s="7">
        <v>582616129999</v>
      </c>
      <c r="H78" s="7"/>
      <c r="I78" s="7">
        <f t="shared" si="2"/>
        <v>-13172190765</v>
      </c>
      <c r="J78" s="7"/>
      <c r="K78" s="7">
        <v>101931034</v>
      </c>
      <c r="L78" s="7"/>
      <c r="M78" s="7">
        <v>569443939234</v>
      </c>
      <c r="N78" s="7"/>
      <c r="O78" s="7">
        <v>446254580080</v>
      </c>
      <c r="P78" s="7"/>
      <c r="Q78" s="7">
        <f t="shared" si="3"/>
        <v>123189359154</v>
      </c>
    </row>
    <row r="79" spans="1:19">
      <c r="A79" s="1" t="s">
        <v>83</v>
      </c>
      <c r="C79" s="7">
        <v>89707193</v>
      </c>
      <c r="D79" s="7"/>
      <c r="E79" s="7">
        <v>259673043307</v>
      </c>
      <c r="F79" s="7"/>
      <c r="G79" s="7">
        <v>268607786881</v>
      </c>
      <c r="H79" s="7"/>
      <c r="I79" s="7">
        <f t="shared" si="2"/>
        <v>-8934743574</v>
      </c>
      <c r="J79" s="7"/>
      <c r="K79" s="7">
        <v>89707193</v>
      </c>
      <c r="L79" s="7"/>
      <c r="M79" s="7">
        <v>259673043307</v>
      </c>
      <c r="N79" s="7"/>
      <c r="O79" s="7">
        <v>305725708135</v>
      </c>
      <c r="P79" s="7"/>
      <c r="Q79" s="7">
        <f t="shared" si="3"/>
        <v>-46052664828</v>
      </c>
    </row>
    <row r="80" spans="1:19">
      <c r="A80" s="1" t="s">
        <v>88</v>
      </c>
      <c r="C80" s="7">
        <v>1521275</v>
      </c>
      <c r="D80" s="7"/>
      <c r="E80" s="7">
        <v>28006377622</v>
      </c>
      <c r="F80" s="7"/>
      <c r="G80" s="7">
        <v>32134747542</v>
      </c>
      <c r="H80" s="7"/>
      <c r="I80" s="7">
        <f t="shared" si="2"/>
        <v>-4128369920</v>
      </c>
      <c r="J80" s="7"/>
      <c r="K80" s="7">
        <v>1521275</v>
      </c>
      <c r="L80" s="7"/>
      <c r="M80" s="7">
        <v>28006377622</v>
      </c>
      <c r="N80" s="7"/>
      <c r="O80" s="7">
        <v>34069503556</v>
      </c>
      <c r="P80" s="7"/>
      <c r="Q80" s="7">
        <f t="shared" si="3"/>
        <v>-6063125934</v>
      </c>
    </row>
    <row r="81" spans="1:17">
      <c r="A81" s="1" t="s">
        <v>21</v>
      </c>
      <c r="C81" s="7">
        <v>24900000</v>
      </c>
      <c r="D81" s="7"/>
      <c r="E81" s="7">
        <v>97868795130</v>
      </c>
      <c r="F81" s="7"/>
      <c r="G81" s="7">
        <v>102101360625</v>
      </c>
      <c r="H81" s="7"/>
      <c r="I81" s="7">
        <f t="shared" si="2"/>
        <v>-4232565495</v>
      </c>
      <c r="J81" s="7"/>
      <c r="K81" s="7">
        <v>24900000</v>
      </c>
      <c r="L81" s="7"/>
      <c r="M81" s="7">
        <v>97868795130</v>
      </c>
      <c r="N81" s="7"/>
      <c r="O81" s="7">
        <v>110674477590</v>
      </c>
      <c r="P81" s="7"/>
      <c r="Q81" s="7">
        <f t="shared" si="3"/>
        <v>-12805682460</v>
      </c>
    </row>
    <row r="82" spans="1:17">
      <c r="A82" s="1" t="s">
        <v>47</v>
      </c>
      <c r="C82" s="7">
        <v>39087605</v>
      </c>
      <c r="D82" s="7"/>
      <c r="E82" s="7">
        <v>188524623756</v>
      </c>
      <c r="F82" s="7"/>
      <c r="G82" s="7">
        <v>196995021113</v>
      </c>
      <c r="H82" s="7"/>
      <c r="I82" s="7">
        <f t="shared" si="2"/>
        <v>-8470397357</v>
      </c>
      <c r="J82" s="7"/>
      <c r="K82" s="7">
        <v>39087605</v>
      </c>
      <c r="L82" s="7"/>
      <c r="M82" s="7">
        <v>188524623756</v>
      </c>
      <c r="N82" s="7"/>
      <c r="O82" s="7">
        <v>274705088638</v>
      </c>
      <c r="P82" s="7"/>
      <c r="Q82" s="7">
        <f t="shared" si="3"/>
        <v>-86180464882</v>
      </c>
    </row>
    <row r="83" spans="1:17">
      <c r="A83" s="1" t="s">
        <v>87</v>
      </c>
      <c r="C83" s="7">
        <v>21900000</v>
      </c>
      <c r="D83" s="7"/>
      <c r="E83" s="7">
        <v>414712689750</v>
      </c>
      <c r="F83" s="7"/>
      <c r="G83" s="7">
        <v>421025901300</v>
      </c>
      <c r="H83" s="7"/>
      <c r="I83" s="7">
        <f t="shared" si="2"/>
        <v>-6313211550</v>
      </c>
      <c r="J83" s="7"/>
      <c r="K83" s="7">
        <v>21900000</v>
      </c>
      <c r="L83" s="7"/>
      <c r="M83" s="7">
        <v>414712689750</v>
      </c>
      <c r="N83" s="7"/>
      <c r="O83" s="7">
        <v>626314125157</v>
      </c>
      <c r="P83" s="7"/>
      <c r="Q83" s="7">
        <f t="shared" si="3"/>
        <v>-211601435407</v>
      </c>
    </row>
    <row r="84" spans="1:17">
      <c r="A84" s="1" t="s">
        <v>42</v>
      </c>
      <c r="C84" s="7">
        <v>375100</v>
      </c>
      <c r="D84" s="7"/>
      <c r="E84" s="7">
        <v>1247021513698</v>
      </c>
      <c r="F84" s="7"/>
      <c r="G84" s="7">
        <v>1179995509862</v>
      </c>
      <c r="H84" s="7"/>
      <c r="I84" s="7">
        <f t="shared" si="2"/>
        <v>67026003836</v>
      </c>
      <c r="J84" s="7"/>
      <c r="K84" s="7">
        <v>375100</v>
      </c>
      <c r="L84" s="7"/>
      <c r="M84" s="7">
        <v>1247021513698</v>
      </c>
      <c r="N84" s="7"/>
      <c r="O84" s="7">
        <v>1177076758767</v>
      </c>
      <c r="P84" s="7"/>
      <c r="Q84" s="7">
        <f t="shared" si="3"/>
        <v>69944754931</v>
      </c>
    </row>
    <row r="85" spans="1:17">
      <c r="A85" s="1" t="s">
        <v>59</v>
      </c>
      <c r="C85" s="7">
        <v>140394475</v>
      </c>
      <c r="D85" s="7"/>
      <c r="E85" s="7">
        <v>266557934238</v>
      </c>
      <c r="F85" s="7"/>
      <c r="G85" s="7">
        <v>269031355458</v>
      </c>
      <c r="H85" s="7"/>
      <c r="I85" s="7">
        <f t="shared" si="2"/>
        <v>-2473421220</v>
      </c>
      <c r="J85" s="7"/>
      <c r="K85" s="7">
        <v>140394475</v>
      </c>
      <c r="L85" s="7"/>
      <c r="M85" s="7">
        <v>266557934238</v>
      </c>
      <c r="N85" s="7"/>
      <c r="O85" s="7">
        <v>266028217588</v>
      </c>
      <c r="P85" s="7"/>
      <c r="Q85" s="7">
        <f t="shared" si="3"/>
        <v>529716650</v>
      </c>
    </row>
    <row r="86" spans="1:17">
      <c r="A86" s="1" t="s">
        <v>31</v>
      </c>
      <c r="C86" s="7">
        <v>13567513</v>
      </c>
      <c r="D86" s="7"/>
      <c r="E86" s="7">
        <v>1976623399783</v>
      </c>
      <c r="F86" s="7"/>
      <c r="G86" s="7">
        <v>2004541047419</v>
      </c>
      <c r="H86" s="7"/>
      <c r="I86" s="7">
        <f t="shared" si="2"/>
        <v>-27917647636</v>
      </c>
      <c r="J86" s="7"/>
      <c r="K86" s="7">
        <v>13567513</v>
      </c>
      <c r="L86" s="7"/>
      <c r="M86" s="7">
        <v>1976623399783</v>
      </c>
      <c r="N86" s="7"/>
      <c r="O86" s="7">
        <v>2509587558028</v>
      </c>
      <c r="P86" s="7"/>
      <c r="Q86" s="7">
        <f t="shared" si="3"/>
        <v>-532964158245</v>
      </c>
    </row>
    <row r="87" spans="1:17">
      <c r="A87" s="1" t="s">
        <v>61</v>
      </c>
      <c r="C87" s="7">
        <v>11359792</v>
      </c>
      <c r="D87" s="7"/>
      <c r="E87" s="7">
        <v>66172299252</v>
      </c>
      <c r="F87" s="7"/>
      <c r="G87" s="7">
        <v>66172299252</v>
      </c>
      <c r="H87" s="7"/>
      <c r="I87" s="7">
        <f t="shared" si="2"/>
        <v>0</v>
      </c>
      <c r="J87" s="7"/>
      <c r="K87" s="7">
        <v>11359792</v>
      </c>
      <c r="L87" s="7"/>
      <c r="M87" s="7">
        <v>66172299252</v>
      </c>
      <c r="N87" s="7"/>
      <c r="O87" s="7">
        <v>63462170955</v>
      </c>
      <c r="P87" s="7"/>
      <c r="Q87" s="7">
        <f t="shared" si="3"/>
        <v>2710128297</v>
      </c>
    </row>
    <row r="88" spans="1:17">
      <c r="A88" s="1" t="s">
        <v>65</v>
      </c>
      <c r="C88" s="7">
        <v>150930470</v>
      </c>
      <c r="D88" s="7"/>
      <c r="E88" s="7">
        <v>718055227704</v>
      </c>
      <c r="F88" s="7"/>
      <c r="G88" s="7">
        <v>751920400903</v>
      </c>
      <c r="H88" s="7"/>
      <c r="I88" s="7">
        <f t="shared" si="2"/>
        <v>-33865173199</v>
      </c>
      <c r="J88" s="7"/>
      <c r="K88" s="7">
        <v>150930470</v>
      </c>
      <c r="L88" s="7"/>
      <c r="M88" s="7">
        <v>718055227704</v>
      </c>
      <c r="N88" s="7"/>
      <c r="O88" s="7">
        <v>797687152583</v>
      </c>
      <c r="P88" s="7"/>
      <c r="Q88" s="7">
        <f t="shared" si="3"/>
        <v>-79631924879</v>
      </c>
    </row>
    <row r="89" spans="1:17">
      <c r="A89" s="1" t="s">
        <v>108</v>
      </c>
      <c r="C89" s="7">
        <v>1892703</v>
      </c>
      <c r="D89" s="7"/>
      <c r="E89" s="7">
        <v>38569549051</v>
      </c>
      <c r="F89" s="7"/>
      <c r="G89" s="7">
        <v>42731935964</v>
      </c>
      <c r="H89" s="7"/>
      <c r="I89" s="7">
        <f t="shared" si="2"/>
        <v>-4162386913</v>
      </c>
      <c r="J89" s="7"/>
      <c r="K89" s="7">
        <v>1892703</v>
      </c>
      <c r="L89" s="7"/>
      <c r="M89" s="7">
        <v>38569549051</v>
      </c>
      <c r="N89" s="7"/>
      <c r="O89" s="7">
        <v>59585249777</v>
      </c>
      <c r="P89" s="7"/>
      <c r="Q89" s="7">
        <f t="shared" si="3"/>
        <v>-21015700726</v>
      </c>
    </row>
    <row r="90" spans="1:17">
      <c r="A90" s="1" t="s">
        <v>16</v>
      </c>
      <c r="C90" s="7">
        <v>94154476</v>
      </c>
      <c r="D90" s="7"/>
      <c r="E90" s="7">
        <v>191961820835</v>
      </c>
      <c r="F90" s="7"/>
      <c r="G90" s="7">
        <v>208340815787</v>
      </c>
      <c r="H90" s="7"/>
      <c r="I90" s="7">
        <f t="shared" si="2"/>
        <v>-16378994952</v>
      </c>
      <c r="J90" s="7"/>
      <c r="K90" s="7">
        <v>94154476</v>
      </c>
      <c r="L90" s="7"/>
      <c r="M90" s="7">
        <v>191961820835</v>
      </c>
      <c r="N90" s="7"/>
      <c r="O90" s="7">
        <v>229212335737</v>
      </c>
      <c r="P90" s="7"/>
      <c r="Q90" s="7">
        <f t="shared" si="3"/>
        <v>-37250514902</v>
      </c>
    </row>
    <row r="91" spans="1:17">
      <c r="A91" s="1" t="s">
        <v>38</v>
      </c>
      <c r="C91" s="7">
        <v>31619307</v>
      </c>
      <c r="D91" s="7"/>
      <c r="E91" s="7">
        <v>756234001287</v>
      </c>
      <c r="F91" s="7"/>
      <c r="G91" s="7">
        <v>742718597274</v>
      </c>
      <c r="H91" s="7"/>
      <c r="I91" s="7">
        <f t="shared" si="2"/>
        <v>13515404013</v>
      </c>
      <c r="J91" s="7"/>
      <c r="K91" s="7">
        <v>31619307</v>
      </c>
      <c r="L91" s="7"/>
      <c r="M91" s="7">
        <v>756234001287</v>
      </c>
      <c r="N91" s="7"/>
      <c r="O91" s="7">
        <v>1162010433400</v>
      </c>
      <c r="P91" s="7"/>
      <c r="Q91" s="7">
        <f t="shared" si="3"/>
        <v>-405776432113</v>
      </c>
    </row>
    <row r="92" spans="1:17">
      <c r="A92" s="1" t="s">
        <v>18</v>
      </c>
      <c r="C92" s="7">
        <v>141275282</v>
      </c>
      <c r="D92" s="7"/>
      <c r="E92" s="7">
        <v>275532869769</v>
      </c>
      <c r="F92" s="7"/>
      <c r="G92" s="7">
        <v>286767645428</v>
      </c>
      <c r="H92" s="7"/>
      <c r="I92" s="7">
        <f t="shared" si="2"/>
        <v>-11234775659</v>
      </c>
      <c r="J92" s="7"/>
      <c r="K92" s="7">
        <v>141275282</v>
      </c>
      <c r="L92" s="7"/>
      <c r="M92" s="7">
        <v>275532869769</v>
      </c>
      <c r="N92" s="7"/>
      <c r="O92" s="7">
        <v>268000395639</v>
      </c>
      <c r="P92" s="7"/>
      <c r="Q92" s="7">
        <f t="shared" si="3"/>
        <v>7532474130</v>
      </c>
    </row>
    <row r="93" spans="1:17">
      <c r="A93" s="1" t="s">
        <v>77</v>
      </c>
      <c r="C93" s="7">
        <v>11481221</v>
      </c>
      <c r="D93" s="7"/>
      <c r="E93" s="7">
        <v>709654602965</v>
      </c>
      <c r="F93" s="7"/>
      <c r="G93" s="7">
        <v>730996740429</v>
      </c>
      <c r="H93" s="7"/>
      <c r="I93" s="7">
        <f t="shared" si="2"/>
        <v>-21342137464</v>
      </c>
      <c r="J93" s="7"/>
      <c r="K93" s="7">
        <v>11481221</v>
      </c>
      <c r="L93" s="7"/>
      <c r="M93" s="7">
        <v>709654602965</v>
      </c>
      <c r="N93" s="7"/>
      <c r="O93" s="7">
        <v>740469453850</v>
      </c>
      <c r="P93" s="7"/>
      <c r="Q93" s="7">
        <f t="shared" si="3"/>
        <v>-30814850885</v>
      </c>
    </row>
    <row r="94" spans="1:17">
      <c r="A94" s="1" t="s">
        <v>57</v>
      </c>
      <c r="C94" s="7">
        <v>8831842</v>
      </c>
      <c r="D94" s="7"/>
      <c r="E94" s="7">
        <v>35485900447</v>
      </c>
      <c r="F94" s="7"/>
      <c r="G94" s="7">
        <v>39348789164</v>
      </c>
      <c r="H94" s="7"/>
      <c r="I94" s="7">
        <f t="shared" si="2"/>
        <v>-3862888717</v>
      </c>
      <c r="J94" s="7"/>
      <c r="K94" s="7">
        <v>8831842</v>
      </c>
      <c r="L94" s="7"/>
      <c r="M94" s="7">
        <v>35485900447</v>
      </c>
      <c r="N94" s="7"/>
      <c r="O94" s="7">
        <v>27813324724</v>
      </c>
      <c r="P94" s="7"/>
      <c r="Q94" s="7">
        <f t="shared" si="3"/>
        <v>7672575723</v>
      </c>
    </row>
    <row r="95" spans="1:17">
      <c r="A95" s="1" t="s">
        <v>72</v>
      </c>
      <c r="C95" s="7">
        <v>4406736</v>
      </c>
      <c r="D95" s="7"/>
      <c r="E95" s="7">
        <v>610643919359</v>
      </c>
      <c r="F95" s="7"/>
      <c r="G95" s="7">
        <v>640650453417</v>
      </c>
      <c r="H95" s="7"/>
      <c r="I95" s="7">
        <f t="shared" si="2"/>
        <v>-30006534058</v>
      </c>
      <c r="J95" s="7"/>
      <c r="K95" s="7">
        <v>4406736</v>
      </c>
      <c r="L95" s="7"/>
      <c r="M95" s="7">
        <v>610643919359</v>
      </c>
      <c r="N95" s="7"/>
      <c r="O95" s="7">
        <v>579323230586</v>
      </c>
      <c r="P95" s="7"/>
      <c r="Q95" s="7">
        <f t="shared" si="3"/>
        <v>31320688773</v>
      </c>
    </row>
    <row r="96" spans="1:17">
      <c r="A96" s="1" t="s">
        <v>97</v>
      </c>
      <c r="C96" s="7">
        <v>35615076</v>
      </c>
      <c r="D96" s="7"/>
      <c r="E96" s="7">
        <v>291368058630</v>
      </c>
      <c r="F96" s="7"/>
      <c r="G96" s="7">
        <v>309423673442</v>
      </c>
      <c r="H96" s="7"/>
      <c r="I96" s="7">
        <f t="shared" si="2"/>
        <v>-18055614812</v>
      </c>
      <c r="J96" s="7"/>
      <c r="K96" s="7">
        <v>35615076</v>
      </c>
      <c r="L96" s="7"/>
      <c r="M96" s="7">
        <v>291368058630</v>
      </c>
      <c r="N96" s="7"/>
      <c r="O96" s="7">
        <v>406932090010</v>
      </c>
      <c r="P96" s="7"/>
      <c r="Q96" s="7">
        <f t="shared" si="3"/>
        <v>-115564031380</v>
      </c>
    </row>
    <row r="97" spans="1:17">
      <c r="A97" s="1" t="s">
        <v>17</v>
      </c>
      <c r="C97" s="7">
        <v>28581169</v>
      </c>
      <c r="D97" s="7"/>
      <c r="E97" s="7">
        <v>99296833100</v>
      </c>
      <c r="F97" s="7"/>
      <c r="G97" s="7">
        <v>103501677534</v>
      </c>
      <c r="H97" s="7"/>
      <c r="I97" s="7">
        <f t="shared" si="2"/>
        <v>-4204844434</v>
      </c>
      <c r="J97" s="7"/>
      <c r="K97" s="7">
        <v>28581169</v>
      </c>
      <c r="L97" s="7"/>
      <c r="M97" s="7">
        <v>99296833100</v>
      </c>
      <c r="N97" s="7"/>
      <c r="O97" s="7">
        <v>105502008904</v>
      </c>
      <c r="P97" s="7"/>
      <c r="Q97" s="7">
        <f t="shared" si="3"/>
        <v>-6205175804</v>
      </c>
    </row>
    <row r="98" spans="1:17">
      <c r="A98" s="1" t="s">
        <v>109</v>
      </c>
      <c r="C98" s="7">
        <v>2421993</v>
      </c>
      <c r="D98" s="7"/>
      <c r="E98" s="7">
        <v>26025962951</v>
      </c>
      <c r="F98" s="7"/>
      <c r="G98" s="7">
        <v>25810864213</v>
      </c>
      <c r="H98" s="7"/>
      <c r="I98" s="7">
        <f t="shared" si="2"/>
        <v>215098738</v>
      </c>
      <c r="J98" s="7"/>
      <c r="K98" s="7">
        <v>2421993</v>
      </c>
      <c r="L98" s="7"/>
      <c r="M98" s="7">
        <v>26025962951</v>
      </c>
      <c r="N98" s="7"/>
      <c r="O98" s="7">
        <v>27864876686</v>
      </c>
      <c r="P98" s="7"/>
      <c r="Q98" s="7">
        <f t="shared" si="3"/>
        <v>-1838913735</v>
      </c>
    </row>
    <row r="99" spans="1:17">
      <c r="A99" s="1" t="s">
        <v>45</v>
      </c>
      <c r="C99" s="7">
        <v>4300</v>
      </c>
      <c r="D99" s="7"/>
      <c r="E99" s="7">
        <v>14264493866</v>
      </c>
      <c r="F99" s="7"/>
      <c r="G99" s="7">
        <v>13568365216</v>
      </c>
      <c r="H99" s="7"/>
      <c r="I99" s="7">
        <f t="shared" si="2"/>
        <v>696128650</v>
      </c>
      <c r="J99" s="7"/>
      <c r="K99" s="7">
        <v>4300</v>
      </c>
      <c r="L99" s="7"/>
      <c r="M99" s="7">
        <v>14264493866</v>
      </c>
      <c r="N99" s="7"/>
      <c r="O99" s="7">
        <v>13502292410</v>
      </c>
      <c r="P99" s="7"/>
      <c r="Q99" s="7">
        <f t="shared" si="3"/>
        <v>762201456</v>
      </c>
    </row>
    <row r="100" spans="1:17">
      <c r="A100" s="1" t="s">
        <v>32</v>
      </c>
      <c r="C100" s="7">
        <v>22604504</v>
      </c>
      <c r="D100" s="7"/>
      <c r="E100" s="7">
        <v>372777419467</v>
      </c>
      <c r="F100" s="7"/>
      <c r="G100" s="7">
        <v>397269727317</v>
      </c>
      <c r="H100" s="7"/>
      <c r="I100" s="7">
        <f t="shared" si="2"/>
        <v>-24492307850</v>
      </c>
      <c r="J100" s="7"/>
      <c r="K100" s="7">
        <v>22604504</v>
      </c>
      <c r="L100" s="7"/>
      <c r="M100" s="7">
        <v>372777419467</v>
      </c>
      <c r="N100" s="7"/>
      <c r="O100" s="7">
        <v>400640228397</v>
      </c>
      <c r="P100" s="7"/>
      <c r="Q100" s="7">
        <f t="shared" si="3"/>
        <v>-27862808930</v>
      </c>
    </row>
    <row r="101" spans="1:17">
      <c r="A101" s="1" t="s">
        <v>136</v>
      </c>
      <c r="C101" s="7">
        <v>105677</v>
      </c>
      <c r="D101" s="7"/>
      <c r="E101" s="7">
        <v>95155456147</v>
      </c>
      <c r="F101" s="7"/>
      <c r="G101" s="7">
        <v>100286674420</v>
      </c>
      <c r="H101" s="7"/>
      <c r="I101" s="7">
        <f t="shared" si="2"/>
        <v>-5131218273</v>
      </c>
      <c r="J101" s="7"/>
      <c r="K101" s="7">
        <v>105677</v>
      </c>
      <c r="L101" s="7"/>
      <c r="M101" s="7">
        <v>95155456147</v>
      </c>
      <c r="N101" s="7"/>
      <c r="O101" s="7">
        <v>99357515400</v>
      </c>
      <c r="P101" s="7"/>
      <c r="Q101" s="7">
        <f>M101-O101</f>
        <v>-4202059253</v>
      </c>
    </row>
    <row r="102" spans="1:17" ht="24.75" thickBot="1">
      <c r="A102" s="1" t="s">
        <v>142</v>
      </c>
      <c r="C102" s="7">
        <v>41368</v>
      </c>
      <c r="D102" s="7"/>
      <c r="E102" s="7">
        <v>38961592931</v>
      </c>
      <c r="F102" s="7"/>
      <c r="G102" s="7">
        <v>40451635865</v>
      </c>
      <c r="H102" s="7"/>
      <c r="I102" s="7">
        <f t="shared" si="2"/>
        <v>-1490042934</v>
      </c>
      <c r="J102" s="7"/>
      <c r="K102" s="7">
        <v>41368</v>
      </c>
      <c r="L102" s="7"/>
      <c r="M102" s="7">
        <v>38961592931</v>
      </c>
      <c r="N102" s="7"/>
      <c r="O102" s="7">
        <v>38569854954</v>
      </c>
      <c r="P102" s="7"/>
      <c r="Q102" s="7">
        <f t="shared" si="3"/>
        <v>391737977</v>
      </c>
    </row>
    <row r="103" spans="1:17" ht="24.75" thickBot="1">
      <c r="A103" s="1" t="s">
        <v>117</v>
      </c>
      <c r="C103" s="7" t="s">
        <v>117</v>
      </c>
      <c r="D103" s="7"/>
      <c r="E103" s="8">
        <f>SUM(E8:E102)</f>
        <v>40677074604560</v>
      </c>
      <c r="F103" s="7"/>
      <c r="G103" s="8">
        <f>SUM(G8:G102)</f>
        <v>41319456136709</v>
      </c>
      <c r="H103" s="7"/>
      <c r="I103" s="8">
        <f>SUM(I8:I102)</f>
        <v>-642381532149</v>
      </c>
      <c r="J103" s="7"/>
      <c r="K103" s="7" t="s">
        <v>117</v>
      </c>
      <c r="L103" s="7"/>
      <c r="M103" s="8">
        <f>SUM(M8:M102)</f>
        <v>40669061732988</v>
      </c>
      <c r="N103" s="7"/>
      <c r="O103" s="8">
        <f>SUM(O8:O102)</f>
        <v>46976726965539</v>
      </c>
      <c r="P103" s="7"/>
      <c r="Q103" s="8">
        <f>SUM(Q8:Q102)</f>
        <v>-6307665232551</v>
      </c>
    </row>
    <row r="104" spans="1:17" ht="24.75" thickTop="1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>
      <c r="G105" s="3"/>
      <c r="I105" s="7"/>
      <c r="J105" s="7"/>
      <c r="K105" s="7"/>
      <c r="L105" s="7"/>
      <c r="M105" s="7"/>
      <c r="N105" s="7"/>
      <c r="O105" s="7"/>
      <c r="P105" s="7"/>
      <c r="Q105" s="7"/>
    </row>
    <row r="106" spans="1:17">
      <c r="G106" s="3"/>
      <c r="I106" s="7"/>
      <c r="J106" s="7"/>
      <c r="K106" s="7"/>
      <c r="L106" s="7"/>
      <c r="M106" s="7"/>
      <c r="N106" s="7"/>
      <c r="O106" s="7"/>
      <c r="P106" s="7"/>
      <c r="Q106" s="7"/>
    </row>
    <row r="107" spans="1:17">
      <c r="G107" s="3"/>
      <c r="I107" s="7"/>
      <c r="J107" s="13"/>
      <c r="K107" s="13"/>
      <c r="L107" s="13"/>
      <c r="M107" s="13"/>
      <c r="N107" s="13"/>
      <c r="O107" s="13"/>
      <c r="P107" s="13"/>
      <c r="Q107" s="13"/>
    </row>
    <row r="108" spans="1:17">
      <c r="G10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31"/>
  <sheetViews>
    <sheetView rightToLeft="1" workbookViewId="0">
      <selection activeCell="A57" sqref="A57:XFD57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166</v>
      </c>
      <c r="D6" s="20" t="s">
        <v>166</v>
      </c>
      <c r="E6" s="20" t="s">
        <v>166</v>
      </c>
      <c r="F6" s="20" t="s">
        <v>166</v>
      </c>
      <c r="G6" s="20" t="s">
        <v>166</v>
      </c>
      <c r="H6" s="20" t="s">
        <v>166</v>
      </c>
      <c r="I6" s="20" t="s">
        <v>166</v>
      </c>
      <c r="K6" s="20" t="s">
        <v>167</v>
      </c>
      <c r="L6" s="20" t="s">
        <v>167</v>
      </c>
      <c r="M6" s="20" t="s">
        <v>167</v>
      </c>
      <c r="N6" s="20" t="s">
        <v>167</v>
      </c>
      <c r="O6" s="20" t="s">
        <v>167</v>
      </c>
      <c r="P6" s="20" t="s">
        <v>167</v>
      </c>
      <c r="Q6" s="20" t="s">
        <v>167</v>
      </c>
    </row>
    <row r="7" spans="1:17" ht="24.75">
      <c r="A7" s="20" t="s">
        <v>3</v>
      </c>
      <c r="C7" s="20" t="s">
        <v>7</v>
      </c>
      <c r="E7" s="20" t="s">
        <v>243</v>
      </c>
      <c r="G7" s="20" t="s">
        <v>244</v>
      </c>
      <c r="I7" s="20" t="s">
        <v>246</v>
      </c>
      <c r="K7" s="20" t="s">
        <v>7</v>
      </c>
      <c r="M7" s="20" t="s">
        <v>243</v>
      </c>
      <c r="O7" s="20" t="s">
        <v>244</v>
      </c>
      <c r="Q7" s="20" t="s">
        <v>246</v>
      </c>
    </row>
    <row r="8" spans="1:17">
      <c r="A8" s="1" t="s">
        <v>78</v>
      </c>
      <c r="C8" s="7">
        <v>758482</v>
      </c>
      <c r="D8" s="7"/>
      <c r="E8" s="7">
        <v>27976999462</v>
      </c>
      <c r="F8" s="7"/>
      <c r="G8" s="7">
        <v>21655645891</v>
      </c>
      <c r="H8" s="7"/>
      <c r="I8" s="7">
        <f>E8-G8</f>
        <v>6321353571</v>
      </c>
      <c r="J8" s="7"/>
      <c r="K8" s="7">
        <v>1468626</v>
      </c>
      <c r="L8" s="7"/>
      <c r="M8" s="7">
        <v>52667087708</v>
      </c>
      <c r="N8" s="7"/>
      <c r="O8" s="7">
        <v>41931179116</v>
      </c>
      <c r="P8" s="7"/>
      <c r="Q8" s="7">
        <f>M8-O8</f>
        <v>10735908592</v>
      </c>
    </row>
    <row r="9" spans="1:17">
      <c r="A9" s="1" t="s">
        <v>102</v>
      </c>
      <c r="C9" s="7">
        <v>5847144</v>
      </c>
      <c r="D9" s="7"/>
      <c r="E9" s="7">
        <v>46327772271</v>
      </c>
      <c r="F9" s="7"/>
      <c r="G9" s="7">
        <v>51555575562</v>
      </c>
      <c r="H9" s="7"/>
      <c r="I9" s="7">
        <f t="shared" ref="I9:I72" si="0">E9-G9</f>
        <v>-5227803291</v>
      </c>
      <c r="J9" s="7"/>
      <c r="K9" s="7">
        <v>10500000</v>
      </c>
      <c r="L9" s="7"/>
      <c r="M9" s="7">
        <v>84078573774</v>
      </c>
      <c r="N9" s="7"/>
      <c r="O9" s="7">
        <v>92580846750</v>
      </c>
      <c r="P9" s="7"/>
      <c r="Q9" s="7">
        <f t="shared" ref="Q9:Q72" si="1">M9-O9</f>
        <v>-8502272976</v>
      </c>
    </row>
    <row r="10" spans="1:17">
      <c r="A10" s="1" t="s">
        <v>64</v>
      </c>
      <c r="C10" s="7">
        <v>2233989</v>
      </c>
      <c r="D10" s="7"/>
      <c r="E10" s="7">
        <v>19400931514</v>
      </c>
      <c r="F10" s="7"/>
      <c r="G10" s="7">
        <v>19060477503</v>
      </c>
      <c r="H10" s="7"/>
      <c r="I10" s="7">
        <f t="shared" si="0"/>
        <v>340454011</v>
      </c>
      <c r="J10" s="7"/>
      <c r="K10" s="7">
        <v>15600001</v>
      </c>
      <c r="L10" s="7"/>
      <c r="M10" s="7">
        <v>136691595574</v>
      </c>
      <c r="N10" s="7"/>
      <c r="O10" s="7">
        <v>133099791585</v>
      </c>
      <c r="P10" s="7"/>
      <c r="Q10" s="7">
        <f t="shared" si="1"/>
        <v>3591803989</v>
      </c>
    </row>
    <row r="11" spans="1:17">
      <c r="A11" s="1" t="s">
        <v>106</v>
      </c>
      <c r="C11" s="7">
        <v>2000000</v>
      </c>
      <c r="D11" s="7"/>
      <c r="E11" s="7">
        <v>58701823845</v>
      </c>
      <c r="F11" s="7"/>
      <c r="G11" s="7">
        <v>58052520004</v>
      </c>
      <c r="H11" s="7"/>
      <c r="I11" s="7">
        <f t="shared" si="0"/>
        <v>649303841</v>
      </c>
      <c r="J11" s="7"/>
      <c r="K11" s="7">
        <v>2503762</v>
      </c>
      <c r="L11" s="7"/>
      <c r="M11" s="7">
        <v>74137027006</v>
      </c>
      <c r="N11" s="7"/>
      <c r="O11" s="7">
        <v>72674846790</v>
      </c>
      <c r="P11" s="7"/>
      <c r="Q11" s="7">
        <f t="shared" si="1"/>
        <v>1462180216</v>
      </c>
    </row>
    <row r="12" spans="1:17">
      <c r="A12" s="1" t="s">
        <v>23</v>
      </c>
      <c r="C12" s="7">
        <v>22185405</v>
      </c>
      <c r="D12" s="7"/>
      <c r="E12" s="7">
        <v>301836228421</v>
      </c>
      <c r="F12" s="7"/>
      <c r="G12" s="7">
        <v>311228131153</v>
      </c>
      <c r="H12" s="7"/>
      <c r="I12" s="7">
        <f t="shared" si="0"/>
        <v>-9391902732</v>
      </c>
      <c r="J12" s="7"/>
      <c r="K12" s="7">
        <v>25010724</v>
      </c>
      <c r="L12" s="7"/>
      <c r="M12" s="7">
        <v>343589071213</v>
      </c>
      <c r="N12" s="7"/>
      <c r="O12" s="7">
        <v>350863141318</v>
      </c>
      <c r="P12" s="7"/>
      <c r="Q12" s="7">
        <f t="shared" si="1"/>
        <v>-7274070105</v>
      </c>
    </row>
    <row r="13" spans="1:17">
      <c r="A13" s="1" t="s">
        <v>15</v>
      </c>
      <c r="C13" s="7">
        <v>5773796</v>
      </c>
      <c r="D13" s="7"/>
      <c r="E13" s="7">
        <v>53108372879</v>
      </c>
      <c r="F13" s="7"/>
      <c r="G13" s="7">
        <v>46346202984</v>
      </c>
      <c r="H13" s="7"/>
      <c r="I13" s="7">
        <f t="shared" si="0"/>
        <v>6762169895</v>
      </c>
      <c r="J13" s="7"/>
      <c r="K13" s="7">
        <v>13595732</v>
      </c>
      <c r="L13" s="7"/>
      <c r="M13" s="7">
        <v>133324641346</v>
      </c>
      <c r="N13" s="7"/>
      <c r="O13" s="7">
        <v>109132805340</v>
      </c>
      <c r="P13" s="7"/>
      <c r="Q13" s="7">
        <f t="shared" si="1"/>
        <v>24191836006</v>
      </c>
    </row>
    <row r="14" spans="1:17">
      <c r="A14" s="1" t="s">
        <v>49</v>
      </c>
      <c r="C14" s="7">
        <v>6917212</v>
      </c>
      <c r="D14" s="7"/>
      <c r="E14" s="7">
        <v>7712691380</v>
      </c>
      <c r="F14" s="7"/>
      <c r="G14" s="7">
        <v>7712691380</v>
      </c>
      <c r="H14" s="7"/>
      <c r="I14" s="7">
        <f t="shared" si="0"/>
        <v>0</v>
      </c>
      <c r="J14" s="7"/>
      <c r="K14" s="7">
        <v>6917212</v>
      </c>
      <c r="L14" s="7"/>
      <c r="M14" s="7">
        <v>7712691380</v>
      </c>
      <c r="N14" s="7"/>
      <c r="O14" s="7">
        <v>7712691380</v>
      </c>
      <c r="P14" s="7"/>
      <c r="Q14" s="7">
        <f t="shared" si="1"/>
        <v>0</v>
      </c>
    </row>
    <row r="15" spans="1:17">
      <c r="A15" s="1" t="s">
        <v>96</v>
      </c>
      <c r="C15" s="7">
        <v>136702803</v>
      </c>
      <c r="D15" s="7"/>
      <c r="E15" s="7">
        <v>1587367166287</v>
      </c>
      <c r="F15" s="7"/>
      <c r="G15" s="7">
        <v>2009493058138</v>
      </c>
      <c r="H15" s="7"/>
      <c r="I15" s="7">
        <f t="shared" si="0"/>
        <v>-422125891851</v>
      </c>
      <c r="J15" s="7"/>
      <c r="K15" s="7">
        <v>136935407</v>
      </c>
      <c r="L15" s="7"/>
      <c r="M15" s="7">
        <v>1596061038542</v>
      </c>
      <c r="N15" s="7"/>
      <c r="O15" s="7">
        <v>2019750699807</v>
      </c>
      <c r="P15" s="7"/>
      <c r="Q15" s="7">
        <f t="shared" si="1"/>
        <v>-423689661265</v>
      </c>
    </row>
    <row r="16" spans="1:17">
      <c r="A16" s="1" t="s">
        <v>108</v>
      </c>
      <c r="C16" s="7">
        <v>106612</v>
      </c>
      <c r="D16" s="7"/>
      <c r="E16" s="7">
        <v>2306571111</v>
      </c>
      <c r="F16" s="7"/>
      <c r="G16" s="7">
        <v>3356312402</v>
      </c>
      <c r="H16" s="7"/>
      <c r="I16" s="7">
        <f t="shared" si="0"/>
        <v>-1049741291</v>
      </c>
      <c r="J16" s="7"/>
      <c r="K16" s="7">
        <v>954928</v>
      </c>
      <c r="L16" s="7"/>
      <c r="M16" s="7">
        <v>25036213436</v>
      </c>
      <c r="N16" s="7"/>
      <c r="O16" s="7">
        <v>30062626374</v>
      </c>
      <c r="P16" s="7"/>
      <c r="Q16" s="7">
        <f t="shared" si="1"/>
        <v>-5026412938</v>
      </c>
    </row>
    <row r="17" spans="1:17">
      <c r="A17" s="1" t="s">
        <v>18</v>
      </c>
      <c r="C17" s="7">
        <v>1</v>
      </c>
      <c r="D17" s="7"/>
      <c r="E17" s="7">
        <v>1</v>
      </c>
      <c r="F17" s="7"/>
      <c r="G17" s="7">
        <v>1897</v>
      </c>
      <c r="H17" s="7"/>
      <c r="I17" s="7">
        <f t="shared" si="0"/>
        <v>-1896</v>
      </c>
      <c r="J17" s="7"/>
      <c r="K17" s="7">
        <v>1</v>
      </c>
      <c r="L17" s="7"/>
      <c r="M17" s="7">
        <v>1</v>
      </c>
      <c r="N17" s="7"/>
      <c r="O17" s="7">
        <v>1897</v>
      </c>
      <c r="P17" s="7"/>
      <c r="Q17" s="7">
        <f t="shared" si="1"/>
        <v>-1896</v>
      </c>
    </row>
    <row r="18" spans="1:17">
      <c r="A18" s="1" t="s">
        <v>51</v>
      </c>
      <c r="C18" s="7">
        <v>1316982</v>
      </c>
      <c r="D18" s="7"/>
      <c r="E18" s="7">
        <v>9805503264</v>
      </c>
      <c r="F18" s="7"/>
      <c r="G18" s="7">
        <v>8535631638</v>
      </c>
      <c r="H18" s="7"/>
      <c r="I18" s="7">
        <f t="shared" si="0"/>
        <v>1269871626</v>
      </c>
      <c r="J18" s="7"/>
      <c r="K18" s="7">
        <v>7120182</v>
      </c>
      <c r="L18" s="7"/>
      <c r="M18" s="7">
        <v>51789136156</v>
      </c>
      <c r="N18" s="7"/>
      <c r="O18" s="7">
        <v>46147366302</v>
      </c>
      <c r="P18" s="7"/>
      <c r="Q18" s="7">
        <f t="shared" si="1"/>
        <v>5641769854</v>
      </c>
    </row>
    <row r="19" spans="1:17">
      <c r="A19" s="1" t="s">
        <v>26</v>
      </c>
      <c r="C19" s="7">
        <v>4134674</v>
      </c>
      <c r="D19" s="7"/>
      <c r="E19" s="7">
        <v>52205082399</v>
      </c>
      <c r="F19" s="7"/>
      <c r="G19" s="7">
        <v>79208190418</v>
      </c>
      <c r="H19" s="7"/>
      <c r="I19" s="7">
        <f t="shared" si="0"/>
        <v>-27003108019</v>
      </c>
      <c r="J19" s="7"/>
      <c r="K19" s="7">
        <v>6462681</v>
      </c>
      <c r="L19" s="7"/>
      <c r="M19" s="7">
        <v>83894508359</v>
      </c>
      <c r="N19" s="7"/>
      <c r="O19" s="7">
        <v>123804670179</v>
      </c>
      <c r="P19" s="7"/>
      <c r="Q19" s="7">
        <f t="shared" si="1"/>
        <v>-39910161820</v>
      </c>
    </row>
    <row r="20" spans="1:17">
      <c r="A20" s="1" t="s">
        <v>95</v>
      </c>
      <c r="C20" s="7">
        <v>30959992</v>
      </c>
      <c r="D20" s="7"/>
      <c r="E20" s="7">
        <v>54568833266</v>
      </c>
      <c r="F20" s="7"/>
      <c r="G20" s="7">
        <v>47372096008</v>
      </c>
      <c r="H20" s="7"/>
      <c r="I20" s="7">
        <f t="shared" si="0"/>
        <v>7196737258</v>
      </c>
      <c r="J20" s="7"/>
      <c r="K20" s="7">
        <v>58430061</v>
      </c>
      <c r="L20" s="7"/>
      <c r="M20" s="7">
        <v>99885350762</v>
      </c>
      <c r="N20" s="7"/>
      <c r="O20" s="7">
        <v>89404236892</v>
      </c>
      <c r="P20" s="7"/>
      <c r="Q20" s="7">
        <f t="shared" si="1"/>
        <v>10481113870</v>
      </c>
    </row>
    <row r="21" spans="1:17">
      <c r="A21" s="1" t="s">
        <v>90</v>
      </c>
      <c r="C21" s="7">
        <v>800000</v>
      </c>
      <c r="D21" s="7"/>
      <c r="E21" s="7">
        <v>2905359080</v>
      </c>
      <c r="F21" s="7"/>
      <c r="G21" s="7">
        <v>3429870109</v>
      </c>
      <c r="H21" s="7"/>
      <c r="I21" s="7">
        <f t="shared" si="0"/>
        <v>-524511029</v>
      </c>
      <c r="J21" s="7"/>
      <c r="K21" s="7">
        <v>5200000</v>
      </c>
      <c r="L21" s="7"/>
      <c r="M21" s="7">
        <v>19580159217</v>
      </c>
      <c r="N21" s="7"/>
      <c r="O21" s="7">
        <v>22294155727</v>
      </c>
      <c r="P21" s="7"/>
      <c r="Q21" s="7">
        <f t="shared" si="1"/>
        <v>-2713996510</v>
      </c>
    </row>
    <row r="22" spans="1:17">
      <c r="A22" s="1" t="s">
        <v>33</v>
      </c>
      <c r="C22" s="7">
        <v>315375</v>
      </c>
      <c r="D22" s="7"/>
      <c r="E22" s="7">
        <v>55876636146</v>
      </c>
      <c r="F22" s="7"/>
      <c r="G22" s="7">
        <v>61508408921</v>
      </c>
      <c r="H22" s="7"/>
      <c r="I22" s="7">
        <f t="shared" si="0"/>
        <v>-5631772775</v>
      </c>
      <c r="J22" s="7"/>
      <c r="K22" s="7">
        <v>1168173</v>
      </c>
      <c r="L22" s="7"/>
      <c r="M22" s="7">
        <v>199372848590</v>
      </c>
      <c r="N22" s="7"/>
      <c r="O22" s="7">
        <v>227831828488</v>
      </c>
      <c r="P22" s="7"/>
      <c r="Q22" s="7">
        <f t="shared" si="1"/>
        <v>-28458979898</v>
      </c>
    </row>
    <row r="23" spans="1:17">
      <c r="A23" s="1" t="s">
        <v>113</v>
      </c>
      <c r="C23" s="7">
        <v>18100000</v>
      </c>
      <c r="D23" s="7"/>
      <c r="E23" s="7">
        <v>131132822557</v>
      </c>
      <c r="F23" s="7"/>
      <c r="G23" s="7">
        <v>115535978212</v>
      </c>
      <c r="H23" s="7"/>
      <c r="I23" s="7">
        <f t="shared" si="0"/>
        <v>15596844345</v>
      </c>
      <c r="J23" s="7"/>
      <c r="K23" s="7">
        <v>20537747</v>
      </c>
      <c r="L23" s="7"/>
      <c r="M23" s="7">
        <v>149166765620</v>
      </c>
      <c r="N23" s="7"/>
      <c r="O23" s="7">
        <v>131096612700</v>
      </c>
      <c r="P23" s="7"/>
      <c r="Q23" s="7">
        <f t="shared" si="1"/>
        <v>18070152920</v>
      </c>
    </row>
    <row r="24" spans="1:17">
      <c r="A24" s="1" t="s">
        <v>29</v>
      </c>
      <c r="C24" s="7">
        <v>1348241</v>
      </c>
      <c r="D24" s="7"/>
      <c r="E24" s="7">
        <v>109188063282</v>
      </c>
      <c r="F24" s="7"/>
      <c r="G24" s="7">
        <v>132570287278</v>
      </c>
      <c r="H24" s="7"/>
      <c r="I24" s="7">
        <f t="shared" si="0"/>
        <v>-23382223996</v>
      </c>
      <c r="J24" s="7"/>
      <c r="K24" s="7">
        <v>1348241</v>
      </c>
      <c r="L24" s="7"/>
      <c r="M24" s="7">
        <v>109188063282</v>
      </c>
      <c r="N24" s="7"/>
      <c r="O24" s="7">
        <v>132570287278</v>
      </c>
      <c r="P24" s="7"/>
      <c r="Q24" s="7">
        <f t="shared" si="1"/>
        <v>-23382223996</v>
      </c>
    </row>
    <row r="25" spans="1:17">
      <c r="A25" s="1" t="s">
        <v>82</v>
      </c>
      <c r="C25" s="7">
        <v>1300000</v>
      </c>
      <c r="D25" s="7"/>
      <c r="E25" s="7">
        <v>16499241960</v>
      </c>
      <c r="F25" s="7"/>
      <c r="G25" s="7">
        <v>17377329129</v>
      </c>
      <c r="H25" s="7"/>
      <c r="I25" s="7">
        <f t="shared" si="0"/>
        <v>-878087169</v>
      </c>
      <c r="J25" s="7"/>
      <c r="K25" s="7">
        <v>1748473</v>
      </c>
      <c r="L25" s="7"/>
      <c r="M25" s="7">
        <v>22683681893</v>
      </c>
      <c r="N25" s="7"/>
      <c r="O25" s="7">
        <v>23417981253</v>
      </c>
      <c r="P25" s="7"/>
      <c r="Q25" s="7">
        <f t="shared" si="1"/>
        <v>-734299360</v>
      </c>
    </row>
    <row r="26" spans="1:17">
      <c r="A26" s="1" t="s">
        <v>48</v>
      </c>
      <c r="C26" s="7">
        <v>4400000</v>
      </c>
      <c r="D26" s="7"/>
      <c r="E26" s="7">
        <v>58410811061</v>
      </c>
      <c r="F26" s="7"/>
      <c r="G26" s="7">
        <v>53992981152</v>
      </c>
      <c r="H26" s="7"/>
      <c r="I26" s="7">
        <f t="shared" si="0"/>
        <v>4417829909</v>
      </c>
      <c r="J26" s="7"/>
      <c r="K26" s="7">
        <v>4500000</v>
      </c>
      <c r="L26" s="7"/>
      <c r="M26" s="7">
        <v>59666376055</v>
      </c>
      <c r="N26" s="7"/>
      <c r="O26" s="7">
        <v>55220094360</v>
      </c>
      <c r="P26" s="7"/>
      <c r="Q26" s="7">
        <f t="shared" si="1"/>
        <v>4446281695</v>
      </c>
    </row>
    <row r="27" spans="1:17">
      <c r="A27" s="1" t="s">
        <v>99</v>
      </c>
      <c r="C27" s="7">
        <v>600000</v>
      </c>
      <c r="D27" s="7"/>
      <c r="E27" s="7">
        <v>6620373072</v>
      </c>
      <c r="F27" s="7"/>
      <c r="G27" s="7">
        <v>8010054906</v>
      </c>
      <c r="H27" s="7"/>
      <c r="I27" s="7">
        <f t="shared" si="0"/>
        <v>-1389681834</v>
      </c>
      <c r="J27" s="7"/>
      <c r="K27" s="7">
        <v>8300000</v>
      </c>
      <c r="L27" s="7"/>
      <c r="M27" s="7">
        <v>104952918958</v>
      </c>
      <c r="N27" s="7"/>
      <c r="O27" s="7">
        <v>110805759362</v>
      </c>
      <c r="P27" s="7"/>
      <c r="Q27" s="7">
        <f t="shared" si="1"/>
        <v>-5852840404</v>
      </c>
    </row>
    <row r="28" spans="1:17">
      <c r="A28" s="1" t="s">
        <v>54</v>
      </c>
      <c r="C28" s="7">
        <v>447914</v>
      </c>
      <c r="D28" s="7"/>
      <c r="E28" s="7">
        <v>20190568661</v>
      </c>
      <c r="F28" s="7"/>
      <c r="G28" s="7">
        <v>20859911493</v>
      </c>
      <c r="H28" s="7"/>
      <c r="I28" s="7">
        <f t="shared" si="0"/>
        <v>-669342832</v>
      </c>
      <c r="J28" s="7"/>
      <c r="K28" s="7">
        <v>682417</v>
      </c>
      <c r="L28" s="7"/>
      <c r="M28" s="7">
        <v>31898799381</v>
      </c>
      <c r="N28" s="7"/>
      <c r="O28" s="7">
        <v>31781007593</v>
      </c>
      <c r="P28" s="7"/>
      <c r="Q28" s="7">
        <f t="shared" si="1"/>
        <v>117791788</v>
      </c>
    </row>
    <row r="29" spans="1:17">
      <c r="A29" s="1" t="s">
        <v>50</v>
      </c>
      <c r="C29" s="7">
        <v>100963864</v>
      </c>
      <c r="D29" s="7"/>
      <c r="E29" s="7">
        <v>406177624872</v>
      </c>
      <c r="F29" s="7"/>
      <c r="G29" s="7">
        <v>406177624872</v>
      </c>
      <c r="H29" s="7"/>
      <c r="I29" s="7">
        <f t="shared" si="0"/>
        <v>0</v>
      </c>
      <c r="J29" s="7"/>
      <c r="K29" s="7">
        <v>100963864</v>
      </c>
      <c r="L29" s="7"/>
      <c r="M29" s="7">
        <v>406177624872</v>
      </c>
      <c r="N29" s="7"/>
      <c r="O29" s="7">
        <v>406177624872</v>
      </c>
      <c r="P29" s="7"/>
      <c r="Q29" s="7">
        <f t="shared" si="1"/>
        <v>0</v>
      </c>
    </row>
    <row r="30" spans="1:17">
      <c r="A30" s="1" t="s">
        <v>112</v>
      </c>
      <c r="C30" s="7">
        <v>200000</v>
      </c>
      <c r="D30" s="7"/>
      <c r="E30" s="7">
        <v>870787800</v>
      </c>
      <c r="F30" s="7"/>
      <c r="G30" s="7">
        <v>1106741364</v>
      </c>
      <c r="H30" s="7"/>
      <c r="I30" s="7">
        <f t="shared" si="0"/>
        <v>-235953564</v>
      </c>
      <c r="J30" s="7"/>
      <c r="K30" s="7">
        <v>9832000</v>
      </c>
      <c r="L30" s="7"/>
      <c r="M30" s="7">
        <v>50855737646</v>
      </c>
      <c r="N30" s="7"/>
      <c r="O30" s="7">
        <v>54407405442</v>
      </c>
      <c r="P30" s="7"/>
      <c r="Q30" s="7">
        <f t="shared" si="1"/>
        <v>-3551667796</v>
      </c>
    </row>
    <row r="31" spans="1:17">
      <c r="A31" s="1" t="s">
        <v>62</v>
      </c>
      <c r="C31" s="7">
        <v>28758432</v>
      </c>
      <c r="D31" s="7"/>
      <c r="E31" s="7">
        <v>33203083131</v>
      </c>
      <c r="F31" s="7"/>
      <c r="G31" s="7">
        <v>41132329963</v>
      </c>
      <c r="H31" s="7"/>
      <c r="I31" s="7">
        <f t="shared" si="0"/>
        <v>-7929246832</v>
      </c>
      <c r="J31" s="7"/>
      <c r="K31" s="7">
        <v>52358432</v>
      </c>
      <c r="L31" s="7"/>
      <c r="M31" s="7">
        <v>64259988911</v>
      </c>
      <c r="N31" s="7"/>
      <c r="O31" s="7">
        <v>74892749044</v>
      </c>
      <c r="P31" s="7"/>
      <c r="Q31" s="7">
        <f t="shared" si="1"/>
        <v>-10632760133</v>
      </c>
    </row>
    <row r="32" spans="1:17">
      <c r="A32" s="1" t="s">
        <v>103</v>
      </c>
      <c r="C32" s="7">
        <v>2200000</v>
      </c>
      <c r="D32" s="7"/>
      <c r="E32" s="7">
        <v>16198044810</v>
      </c>
      <c r="F32" s="7"/>
      <c r="G32" s="7">
        <v>17345974803</v>
      </c>
      <c r="H32" s="7"/>
      <c r="I32" s="7">
        <f t="shared" si="0"/>
        <v>-1147929993</v>
      </c>
      <c r="J32" s="7"/>
      <c r="K32" s="7">
        <v>21469437</v>
      </c>
      <c r="L32" s="7"/>
      <c r="M32" s="7">
        <v>154640780473</v>
      </c>
      <c r="N32" s="7"/>
      <c r="O32" s="7">
        <v>169835022199</v>
      </c>
      <c r="P32" s="7"/>
      <c r="Q32" s="7">
        <f t="shared" si="1"/>
        <v>-15194241726</v>
      </c>
    </row>
    <row r="33" spans="1:17">
      <c r="A33" s="1" t="s">
        <v>69</v>
      </c>
      <c r="C33" s="7">
        <v>100000</v>
      </c>
      <c r="D33" s="7"/>
      <c r="E33" s="7">
        <v>2186910029</v>
      </c>
      <c r="F33" s="7"/>
      <c r="G33" s="7">
        <v>2831561073</v>
      </c>
      <c r="H33" s="7"/>
      <c r="I33" s="7">
        <f t="shared" si="0"/>
        <v>-644651044</v>
      </c>
      <c r="J33" s="7"/>
      <c r="K33" s="7">
        <v>2350981</v>
      </c>
      <c r="L33" s="7"/>
      <c r="M33" s="7">
        <v>52238708321</v>
      </c>
      <c r="N33" s="7"/>
      <c r="O33" s="7">
        <v>67018435106</v>
      </c>
      <c r="P33" s="7"/>
      <c r="Q33" s="7">
        <f t="shared" si="1"/>
        <v>-14779726785</v>
      </c>
    </row>
    <row r="34" spans="1:17">
      <c r="A34" s="1" t="s">
        <v>86</v>
      </c>
      <c r="C34" s="7">
        <v>300000</v>
      </c>
      <c r="D34" s="7"/>
      <c r="E34" s="7">
        <v>12465387202</v>
      </c>
      <c r="F34" s="7"/>
      <c r="G34" s="7">
        <v>20025137241</v>
      </c>
      <c r="H34" s="7"/>
      <c r="I34" s="7">
        <f t="shared" si="0"/>
        <v>-7559750039</v>
      </c>
      <c r="J34" s="7"/>
      <c r="K34" s="7">
        <v>500000</v>
      </c>
      <c r="L34" s="7"/>
      <c r="M34" s="7">
        <v>21610647284</v>
      </c>
      <c r="N34" s="7"/>
      <c r="O34" s="7">
        <v>33375228745</v>
      </c>
      <c r="P34" s="7"/>
      <c r="Q34" s="7">
        <f t="shared" si="1"/>
        <v>-11764581461</v>
      </c>
    </row>
    <row r="35" spans="1:17">
      <c r="A35" s="1" t="s">
        <v>28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427661</v>
      </c>
      <c r="L35" s="7"/>
      <c r="M35" s="7">
        <v>6222142024</v>
      </c>
      <c r="N35" s="7"/>
      <c r="O35" s="7">
        <v>7548216650</v>
      </c>
      <c r="P35" s="7"/>
      <c r="Q35" s="7">
        <f t="shared" si="1"/>
        <v>-1326074626</v>
      </c>
    </row>
    <row r="36" spans="1:17">
      <c r="A36" s="1" t="s">
        <v>98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2912265</v>
      </c>
      <c r="L36" s="7"/>
      <c r="M36" s="7">
        <v>73077485282</v>
      </c>
      <c r="N36" s="7"/>
      <c r="O36" s="7">
        <v>122649456180</v>
      </c>
      <c r="P36" s="7"/>
      <c r="Q36" s="7">
        <f t="shared" si="1"/>
        <v>-49571970898</v>
      </c>
    </row>
    <row r="37" spans="1:17">
      <c r="A37" s="1" t="s">
        <v>225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663903</v>
      </c>
      <c r="L37" s="7"/>
      <c r="M37" s="7">
        <v>3517548334</v>
      </c>
      <c r="N37" s="7"/>
      <c r="O37" s="7">
        <v>5114634022</v>
      </c>
      <c r="P37" s="7"/>
      <c r="Q37" s="7">
        <f t="shared" si="1"/>
        <v>-1597085688</v>
      </c>
    </row>
    <row r="38" spans="1:17">
      <c r="A38" s="1" t="s">
        <v>104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1540332</v>
      </c>
      <c r="L38" s="7"/>
      <c r="M38" s="7">
        <v>12065596305</v>
      </c>
      <c r="N38" s="7"/>
      <c r="O38" s="7">
        <v>9951871156</v>
      </c>
      <c r="P38" s="7"/>
      <c r="Q38" s="7">
        <f t="shared" si="1"/>
        <v>2113725149</v>
      </c>
    </row>
    <row r="39" spans="1:17">
      <c r="A39" s="1" t="s">
        <v>19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9600000</v>
      </c>
      <c r="L39" s="7"/>
      <c r="M39" s="7">
        <v>46760112181</v>
      </c>
      <c r="N39" s="7"/>
      <c r="O39" s="7">
        <v>43267417921</v>
      </c>
      <c r="P39" s="7"/>
      <c r="Q39" s="7">
        <f t="shared" si="1"/>
        <v>3492694260</v>
      </c>
    </row>
    <row r="40" spans="1:17">
      <c r="A40" s="1" t="s">
        <v>247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98301406</v>
      </c>
      <c r="L40" s="7"/>
      <c r="M40" s="7">
        <v>148828328684</v>
      </c>
      <c r="N40" s="7"/>
      <c r="O40" s="7">
        <v>148928331841</v>
      </c>
      <c r="P40" s="7"/>
      <c r="Q40" s="7">
        <f t="shared" si="1"/>
        <v>-100003157</v>
      </c>
    </row>
    <row r="41" spans="1:17">
      <c r="A41" s="1" t="s">
        <v>55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444108</v>
      </c>
      <c r="L41" s="7"/>
      <c r="M41" s="7">
        <v>11389811393</v>
      </c>
      <c r="N41" s="7"/>
      <c r="O41" s="7">
        <v>10361196632</v>
      </c>
      <c r="P41" s="7"/>
      <c r="Q41" s="7">
        <f t="shared" si="1"/>
        <v>1028614761</v>
      </c>
    </row>
    <row r="42" spans="1:17">
      <c r="A42" s="1" t="s">
        <v>248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26934418</v>
      </c>
      <c r="L42" s="7"/>
      <c r="M42" s="7">
        <v>46273330124</v>
      </c>
      <c r="N42" s="7"/>
      <c r="O42" s="7">
        <v>46273330124</v>
      </c>
      <c r="P42" s="7"/>
      <c r="Q42" s="7">
        <f t="shared" si="1"/>
        <v>0</v>
      </c>
    </row>
    <row r="43" spans="1:17">
      <c r="A43" s="1" t="s">
        <v>235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6232355</v>
      </c>
      <c r="L43" s="7"/>
      <c r="M43" s="7">
        <v>118773995523</v>
      </c>
      <c r="N43" s="7"/>
      <c r="O43" s="7">
        <v>116904791843</v>
      </c>
      <c r="P43" s="7"/>
      <c r="Q43" s="7">
        <f t="shared" si="1"/>
        <v>1869203680</v>
      </c>
    </row>
    <row r="44" spans="1:17">
      <c r="A44" s="1" t="s">
        <v>63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100000</v>
      </c>
      <c r="L44" s="7"/>
      <c r="M44" s="7">
        <v>3440370976</v>
      </c>
      <c r="N44" s="7"/>
      <c r="O44" s="7">
        <v>3356906850</v>
      </c>
      <c r="P44" s="7"/>
      <c r="Q44" s="7">
        <f t="shared" si="1"/>
        <v>83464126</v>
      </c>
    </row>
    <row r="45" spans="1:17">
      <c r="A45" s="1" t="s">
        <v>31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50000</v>
      </c>
      <c r="L45" s="7"/>
      <c r="M45" s="7">
        <v>8145742786</v>
      </c>
      <c r="N45" s="7"/>
      <c r="O45" s="7">
        <v>9248517221</v>
      </c>
      <c r="P45" s="7"/>
      <c r="Q45" s="7">
        <f t="shared" si="1"/>
        <v>-1102774435</v>
      </c>
    </row>
    <row r="46" spans="1:17">
      <c r="A46" s="1" t="s">
        <v>65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15600000</v>
      </c>
      <c r="L46" s="7"/>
      <c r="M46" s="7">
        <v>125838777902</v>
      </c>
      <c r="N46" s="7"/>
      <c r="O46" s="7">
        <v>116815928088</v>
      </c>
      <c r="P46" s="7"/>
      <c r="Q46" s="7">
        <f t="shared" si="1"/>
        <v>9022849814</v>
      </c>
    </row>
    <row r="47" spans="1:17">
      <c r="A47" s="1" t="s">
        <v>16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104106147</v>
      </c>
      <c r="L47" s="7"/>
      <c r="M47" s="7">
        <v>242552059451</v>
      </c>
      <c r="N47" s="7"/>
      <c r="O47" s="7">
        <v>253438965408</v>
      </c>
      <c r="P47" s="7"/>
      <c r="Q47" s="7">
        <f t="shared" si="1"/>
        <v>-10886905957</v>
      </c>
    </row>
    <row r="48" spans="1:17">
      <c r="A48" s="1" t="s">
        <v>249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7750000</v>
      </c>
      <c r="L48" s="7"/>
      <c r="M48" s="7">
        <v>44551875797</v>
      </c>
      <c r="N48" s="7"/>
      <c r="O48" s="7">
        <v>48715165760</v>
      </c>
      <c r="P48" s="7"/>
      <c r="Q48" s="7">
        <f t="shared" si="1"/>
        <v>-4163289963</v>
      </c>
    </row>
    <row r="49" spans="1:17">
      <c r="A49" s="1" t="s">
        <v>250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4454707</v>
      </c>
      <c r="L49" s="7"/>
      <c r="M49" s="7">
        <v>29556866981</v>
      </c>
      <c r="N49" s="7"/>
      <c r="O49" s="7">
        <v>29536103960</v>
      </c>
      <c r="P49" s="7"/>
      <c r="Q49" s="7">
        <f t="shared" si="1"/>
        <v>20763021</v>
      </c>
    </row>
    <row r="50" spans="1:17">
      <c r="A50" s="1" t="s">
        <v>110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470940</v>
      </c>
      <c r="L50" s="7"/>
      <c r="M50" s="7">
        <v>14452219277</v>
      </c>
      <c r="N50" s="7"/>
      <c r="O50" s="7">
        <v>13950509624</v>
      </c>
      <c r="P50" s="7"/>
      <c r="Q50" s="7">
        <f t="shared" si="1"/>
        <v>501709653</v>
      </c>
    </row>
    <row r="51" spans="1:17">
      <c r="A51" s="1" t="s">
        <v>93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1633395</v>
      </c>
      <c r="L51" s="7"/>
      <c r="M51" s="7">
        <v>19025265128</v>
      </c>
      <c r="N51" s="7"/>
      <c r="O51" s="7">
        <v>19451641975</v>
      </c>
      <c r="P51" s="7"/>
      <c r="Q51" s="7">
        <f t="shared" si="1"/>
        <v>-426376847</v>
      </c>
    </row>
    <row r="52" spans="1:17">
      <c r="A52" s="1" t="s">
        <v>58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42207</v>
      </c>
      <c r="L52" s="7"/>
      <c r="M52" s="7">
        <v>1045431278</v>
      </c>
      <c r="N52" s="7"/>
      <c r="O52" s="7">
        <v>1309023081</v>
      </c>
      <c r="P52" s="7"/>
      <c r="Q52" s="7">
        <f t="shared" si="1"/>
        <v>-263591803</v>
      </c>
    </row>
    <row r="53" spans="1:17">
      <c r="A53" s="1" t="s">
        <v>251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</v>
      </c>
      <c r="L53" s="7"/>
      <c r="M53" s="7">
        <v>1</v>
      </c>
      <c r="N53" s="7"/>
      <c r="O53" s="7">
        <v>10517</v>
      </c>
      <c r="P53" s="7"/>
      <c r="Q53" s="7">
        <f t="shared" si="1"/>
        <v>-10516</v>
      </c>
    </row>
    <row r="54" spans="1:17">
      <c r="A54" s="1" t="s">
        <v>47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2400000</v>
      </c>
      <c r="L54" s="7"/>
      <c r="M54" s="7">
        <v>14352093964</v>
      </c>
      <c r="N54" s="7"/>
      <c r="O54" s="7">
        <v>16867040376</v>
      </c>
      <c r="P54" s="7"/>
      <c r="Q54" s="7">
        <f t="shared" si="1"/>
        <v>-2514946412</v>
      </c>
    </row>
    <row r="55" spans="1:17">
      <c r="A55" s="1" t="s">
        <v>87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499700</v>
      </c>
      <c r="L55" s="7"/>
      <c r="M55" s="7">
        <v>9810354029</v>
      </c>
      <c r="N55" s="7"/>
      <c r="O55" s="7">
        <v>14290829597</v>
      </c>
      <c r="P55" s="7"/>
      <c r="Q55" s="7">
        <f t="shared" si="1"/>
        <v>-4480475568</v>
      </c>
    </row>
    <row r="56" spans="1:17">
      <c r="A56" s="1" t="s">
        <v>232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182722218</v>
      </c>
      <c r="L56" s="7"/>
      <c r="M56" s="7">
        <v>557302764900</v>
      </c>
      <c r="N56" s="7"/>
      <c r="O56" s="7">
        <v>695214651793</v>
      </c>
      <c r="P56" s="7"/>
      <c r="Q56" s="7">
        <f t="shared" si="1"/>
        <v>-137911886893</v>
      </c>
    </row>
    <row r="57" spans="1:17">
      <c r="A57" s="1" t="s">
        <v>252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4500</v>
      </c>
      <c r="L57" s="7"/>
      <c r="M57" s="7">
        <v>4804809359</v>
      </c>
      <c r="N57" s="7"/>
      <c r="O57" s="7">
        <v>0</v>
      </c>
      <c r="P57" s="7"/>
      <c r="Q57" s="7">
        <f t="shared" si="1"/>
        <v>4804809359</v>
      </c>
    </row>
    <row r="58" spans="1:17">
      <c r="A58" s="1" t="s">
        <v>105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755195</v>
      </c>
      <c r="L58" s="7"/>
      <c r="M58" s="7">
        <v>62669522064</v>
      </c>
      <c r="N58" s="7"/>
      <c r="O58" s="7">
        <v>73193404937</v>
      </c>
      <c r="P58" s="7"/>
      <c r="Q58" s="7">
        <f t="shared" si="1"/>
        <v>-10523882873</v>
      </c>
    </row>
    <row r="59" spans="1:17">
      <c r="A59" s="1" t="s">
        <v>241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20403795</v>
      </c>
      <c r="L59" s="7"/>
      <c r="M59" s="7">
        <v>168759427326</v>
      </c>
      <c r="N59" s="7"/>
      <c r="O59" s="7">
        <v>130212959334</v>
      </c>
      <c r="P59" s="7"/>
      <c r="Q59" s="7">
        <f t="shared" si="1"/>
        <v>38546467992</v>
      </c>
    </row>
    <row r="60" spans="1:17">
      <c r="A60" s="1" t="s">
        <v>253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2500000</v>
      </c>
      <c r="L60" s="7"/>
      <c r="M60" s="7">
        <v>73559700312</v>
      </c>
      <c r="N60" s="7"/>
      <c r="O60" s="7">
        <v>76914618750</v>
      </c>
      <c r="P60" s="7"/>
      <c r="Q60" s="7">
        <f t="shared" si="1"/>
        <v>-3354918438</v>
      </c>
    </row>
    <row r="61" spans="1:17">
      <c r="A61" s="1" t="s">
        <v>39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291967</v>
      </c>
      <c r="L61" s="7"/>
      <c r="M61" s="7">
        <v>8412590544</v>
      </c>
      <c r="N61" s="7"/>
      <c r="O61" s="7">
        <v>10582243481</v>
      </c>
      <c r="P61" s="7"/>
      <c r="Q61" s="7">
        <f t="shared" si="1"/>
        <v>-2169652937</v>
      </c>
    </row>
    <row r="62" spans="1:17">
      <c r="A62" s="1" t="s">
        <v>75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147873</v>
      </c>
      <c r="L62" s="7"/>
      <c r="M62" s="7">
        <v>6674651272</v>
      </c>
      <c r="N62" s="7"/>
      <c r="O62" s="7">
        <v>6955716107</v>
      </c>
      <c r="P62" s="7"/>
      <c r="Q62" s="7">
        <f t="shared" si="1"/>
        <v>-281064835</v>
      </c>
    </row>
    <row r="63" spans="1:17">
      <c r="A63" s="1" t="s">
        <v>70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200000</v>
      </c>
      <c r="L63" s="7"/>
      <c r="M63" s="7">
        <v>3831508349</v>
      </c>
      <c r="N63" s="7"/>
      <c r="O63" s="7">
        <v>4483165477</v>
      </c>
      <c r="P63" s="7"/>
      <c r="Q63" s="7">
        <f t="shared" si="1"/>
        <v>-651657128</v>
      </c>
    </row>
    <row r="64" spans="1:17">
      <c r="A64" s="1" t="s">
        <v>254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4109830</v>
      </c>
      <c r="L64" s="7"/>
      <c r="M64" s="7">
        <v>53296451190</v>
      </c>
      <c r="N64" s="7"/>
      <c r="O64" s="7">
        <v>52987333354</v>
      </c>
      <c r="P64" s="7"/>
      <c r="Q64" s="7">
        <f t="shared" si="1"/>
        <v>309117836</v>
      </c>
    </row>
    <row r="65" spans="1:17">
      <c r="A65" s="1" t="s">
        <v>67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3808132</v>
      </c>
      <c r="L65" s="7"/>
      <c r="M65" s="7">
        <v>22696985254</v>
      </c>
      <c r="N65" s="7"/>
      <c r="O65" s="7">
        <v>25286963561</v>
      </c>
      <c r="P65" s="7"/>
      <c r="Q65" s="7">
        <f t="shared" si="1"/>
        <v>-2589978307</v>
      </c>
    </row>
    <row r="66" spans="1:17">
      <c r="A66" s="1" t="s">
        <v>255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14345109</v>
      </c>
      <c r="L66" s="7"/>
      <c r="M66" s="7">
        <v>229655097004</v>
      </c>
      <c r="N66" s="7"/>
      <c r="O66" s="7">
        <v>229655097004</v>
      </c>
      <c r="P66" s="7"/>
      <c r="Q66" s="7">
        <f t="shared" si="1"/>
        <v>0</v>
      </c>
    </row>
    <row r="67" spans="1:17">
      <c r="A67" s="1" t="s">
        <v>256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10064516</v>
      </c>
      <c r="L67" s="7"/>
      <c r="M67" s="7">
        <v>53633805764</v>
      </c>
      <c r="N67" s="7"/>
      <c r="O67" s="7">
        <v>53633805764</v>
      </c>
      <c r="P67" s="7"/>
      <c r="Q67" s="7">
        <f t="shared" si="1"/>
        <v>0</v>
      </c>
    </row>
    <row r="68" spans="1:17">
      <c r="A68" s="1" t="s">
        <v>257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12000000</v>
      </c>
      <c r="L68" s="7"/>
      <c r="M68" s="7">
        <v>35462734393</v>
      </c>
      <c r="N68" s="7"/>
      <c r="O68" s="7">
        <v>24081846480</v>
      </c>
      <c r="P68" s="7"/>
      <c r="Q68" s="7">
        <f t="shared" si="1"/>
        <v>11380887913</v>
      </c>
    </row>
    <row r="69" spans="1:17">
      <c r="A69" s="1" t="s">
        <v>216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63731244</v>
      </c>
      <c r="L69" s="7"/>
      <c r="M69" s="7">
        <v>144189364440</v>
      </c>
      <c r="N69" s="7"/>
      <c r="O69" s="7">
        <v>163258215064</v>
      </c>
      <c r="P69" s="7"/>
      <c r="Q69" s="7">
        <f t="shared" si="1"/>
        <v>-19068850624</v>
      </c>
    </row>
    <row r="70" spans="1:17">
      <c r="A70" s="1" t="s">
        <v>258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25100</v>
      </c>
      <c r="L70" s="7"/>
      <c r="M70" s="7">
        <v>70624171200</v>
      </c>
      <c r="N70" s="7"/>
      <c r="O70" s="7">
        <v>70624171200</v>
      </c>
      <c r="P70" s="7"/>
      <c r="Q70" s="7">
        <f t="shared" si="1"/>
        <v>0</v>
      </c>
    </row>
    <row r="71" spans="1:17">
      <c r="A71" s="1" t="s">
        <v>259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34955555</v>
      </c>
      <c r="L71" s="7"/>
      <c r="M71" s="7">
        <v>69631461578</v>
      </c>
      <c r="N71" s="7"/>
      <c r="O71" s="7">
        <v>69631465560</v>
      </c>
      <c r="P71" s="7"/>
      <c r="Q71" s="7">
        <f t="shared" si="1"/>
        <v>-3982</v>
      </c>
    </row>
    <row r="72" spans="1:17">
      <c r="A72" s="1" t="s">
        <v>260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21000000</v>
      </c>
      <c r="L72" s="7"/>
      <c r="M72" s="7">
        <v>101619000000</v>
      </c>
      <c r="N72" s="7"/>
      <c r="O72" s="7">
        <v>101711270005</v>
      </c>
      <c r="P72" s="7"/>
      <c r="Q72" s="7">
        <f t="shared" si="1"/>
        <v>-92270005</v>
      </c>
    </row>
    <row r="73" spans="1:17">
      <c r="A73" s="1" t="s">
        <v>66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24" si="2">E73-G73</f>
        <v>0</v>
      </c>
      <c r="J73" s="7"/>
      <c r="K73" s="7">
        <v>80700</v>
      </c>
      <c r="L73" s="7"/>
      <c r="M73" s="7">
        <v>431577369</v>
      </c>
      <c r="N73" s="7"/>
      <c r="O73" s="7">
        <v>434580867</v>
      </c>
      <c r="P73" s="7"/>
      <c r="Q73" s="7">
        <f t="shared" ref="Q73:Q124" si="3">M73-O73</f>
        <v>-3003498</v>
      </c>
    </row>
    <row r="74" spans="1:17">
      <c r="A74" s="1" t="s">
        <v>53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2350000</v>
      </c>
      <c r="L74" s="7"/>
      <c r="M74" s="7">
        <v>57682773843</v>
      </c>
      <c r="N74" s="7"/>
      <c r="O74" s="7">
        <v>63962865868</v>
      </c>
      <c r="P74" s="7"/>
      <c r="Q74" s="7">
        <f t="shared" si="3"/>
        <v>-6280092025</v>
      </c>
    </row>
    <row r="75" spans="1:17">
      <c r="A75" s="1" t="s">
        <v>68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10644970</v>
      </c>
      <c r="L75" s="7"/>
      <c r="M75" s="7">
        <v>194297714679</v>
      </c>
      <c r="N75" s="7"/>
      <c r="O75" s="7">
        <v>225706219253</v>
      </c>
      <c r="P75" s="7"/>
      <c r="Q75" s="7">
        <f t="shared" si="3"/>
        <v>-31408504574</v>
      </c>
    </row>
    <row r="76" spans="1:17">
      <c r="A76" s="1" t="s">
        <v>107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200000</v>
      </c>
      <c r="L76" s="7"/>
      <c r="M76" s="7">
        <v>1149871799</v>
      </c>
      <c r="N76" s="7"/>
      <c r="O76" s="7">
        <v>1288288797</v>
      </c>
      <c r="P76" s="7"/>
      <c r="Q76" s="7">
        <f t="shared" si="3"/>
        <v>-138416998</v>
      </c>
    </row>
    <row r="77" spans="1:17">
      <c r="A77" s="1" t="s">
        <v>101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1928210</v>
      </c>
      <c r="L77" s="7"/>
      <c r="M77" s="7">
        <v>14244258754</v>
      </c>
      <c r="N77" s="7"/>
      <c r="O77" s="7">
        <v>17654549260</v>
      </c>
      <c r="P77" s="7"/>
      <c r="Q77" s="7">
        <f t="shared" si="3"/>
        <v>-3410290506</v>
      </c>
    </row>
    <row r="78" spans="1:17">
      <c r="A78" s="1" t="s">
        <v>40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400001</v>
      </c>
      <c r="L78" s="7"/>
      <c r="M78" s="7">
        <v>2254653056</v>
      </c>
      <c r="N78" s="7"/>
      <c r="O78" s="7">
        <v>1751206394</v>
      </c>
      <c r="P78" s="7"/>
      <c r="Q78" s="7">
        <f t="shared" si="3"/>
        <v>503446662</v>
      </c>
    </row>
    <row r="79" spans="1:17">
      <c r="A79" s="1" t="s">
        <v>34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370686</v>
      </c>
      <c r="L79" s="7"/>
      <c r="M79" s="7">
        <v>65891427350</v>
      </c>
      <c r="N79" s="7"/>
      <c r="O79" s="7">
        <v>70453455892</v>
      </c>
      <c r="P79" s="7"/>
      <c r="Q79" s="7">
        <f t="shared" si="3"/>
        <v>-4562028542</v>
      </c>
    </row>
    <row r="80" spans="1:17">
      <c r="A80" s="1" t="s">
        <v>41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2875454</v>
      </c>
      <c r="L80" s="7"/>
      <c r="M80" s="7">
        <v>29811393179</v>
      </c>
      <c r="N80" s="7"/>
      <c r="O80" s="7">
        <v>31684754585</v>
      </c>
      <c r="P80" s="7"/>
      <c r="Q80" s="7">
        <f t="shared" si="3"/>
        <v>-1873361406</v>
      </c>
    </row>
    <row r="81" spans="1:17">
      <c r="A81" s="1" t="s">
        <v>261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27981135</v>
      </c>
      <c r="L81" s="7"/>
      <c r="M81" s="7">
        <v>43650570600</v>
      </c>
      <c r="N81" s="7"/>
      <c r="O81" s="7">
        <v>43650570600</v>
      </c>
      <c r="P81" s="7"/>
      <c r="Q81" s="7">
        <f t="shared" si="3"/>
        <v>0</v>
      </c>
    </row>
    <row r="82" spans="1:17">
      <c r="A82" s="1" t="s">
        <v>56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1824</v>
      </c>
      <c r="L82" s="7"/>
      <c r="M82" s="7">
        <v>41758973</v>
      </c>
      <c r="N82" s="7"/>
      <c r="O82" s="7">
        <v>43451483</v>
      </c>
      <c r="P82" s="7"/>
      <c r="Q82" s="7">
        <f t="shared" si="3"/>
        <v>-1692510</v>
      </c>
    </row>
    <row r="83" spans="1:17">
      <c r="A83" s="1" t="s">
        <v>28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24544028</v>
      </c>
      <c r="L83" s="7"/>
      <c r="M83" s="7">
        <v>434030875015</v>
      </c>
      <c r="N83" s="7"/>
      <c r="O83" s="7">
        <v>482836242550</v>
      </c>
      <c r="P83" s="7"/>
      <c r="Q83" s="7">
        <f t="shared" si="3"/>
        <v>-48805367535</v>
      </c>
    </row>
    <row r="84" spans="1:17">
      <c r="A84" s="1" t="s">
        <v>18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83041974</v>
      </c>
      <c r="L84" s="7"/>
      <c r="M84" s="7">
        <v>261000924282</v>
      </c>
      <c r="N84" s="7"/>
      <c r="O84" s="7">
        <v>260606198307</v>
      </c>
      <c r="P84" s="7"/>
      <c r="Q84" s="7">
        <f t="shared" si="3"/>
        <v>394725975</v>
      </c>
    </row>
    <row r="85" spans="1:17">
      <c r="A85" s="1" t="s">
        <v>262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78683960</v>
      </c>
      <c r="L85" s="7"/>
      <c r="M85" s="7">
        <v>200757554454</v>
      </c>
      <c r="N85" s="7"/>
      <c r="O85" s="7">
        <v>203439270929</v>
      </c>
      <c r="P85" s="7"/>
      <c r="Q85" s="7">
        <f t="shared" si="3"/>
        <v>-2681716475</v>
      </c>
    </row>
    <row r="86" spans="1:17">
      <c r="A86" s="1" t="s">
        <v>228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129828645</v>
      </c>
      <c r="L86" s="7"/>
      <c r="M86" s="7">
        <v>332668830549</v>
      </c>
      <c r="N86" s="7"/>
      <c r="O86" s="7">
        <v>467183315715</v>
      </c>
      <c r="P86" s="7"/>
      <c r="Q86" s="7">
        <f t="shared" si="3"/>
        <v>-134514485166</v>
      </c>
    </row>
    <row r="87" spans="1:17">
      <c r="A87" s="1" t="s">
        <v>213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157846</v>
      </c>
      <c r="L87" s="7"/>
      <c r="M87" s="7">
        <v>8490235675</v>
      </c>
      <c r="N87" s="7"/>
      <c r="O87" s="7">
        <v>8306350541</v>
      </c>
      <c r="P87" s="7"/>
      <c r="Q87" s="7">
        <f t="shared" si="3"/>
        <v>183885134</v>
      </c>
    </row>
    <row r="88" spans="1:17">
      <c r="A88" s="1" t="s">
        <v>30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264570</v>
      </c>
      <c r="L88" s="7"/>
      <c r="M88" s="7">
        <v>13112971149</v>
      </c>
      <c r="N88" s="7"/>
      <c r="O88" s="7">
        <v>13704711524</v>
      </c>
      <c r="P88" s="7"/>
      <c r="Q88" s="7">
        <f t="shared" si="3"/>
        <v>-591740375</v>
      </c>
    </row>
    <row r="89" spans="1:17">
      <c r="A89" s="1" t="s">
        <v>80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3600000</v>
      </c>
      <c r="L89" s="7"/>
      <c r="M89" s="7">
        <v>24893000301</v>
      </c>
      <c r="N89" s="7"/>
      <c r="O89" s="7">
        <v>26803564122</v>
      </c>
      <c r="P89" s="7"/>
      <c r="Q89" s="7">
        <f t="shared" si="3"/>
        <v>-1910563821</v>
      </c>
    </row>
    <row r="90" spans="1:17">
      <c r="A90" s="1" t="s">
        <v>77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14152</v>
      </c>
      <c r="L90" s="7"/>
      <c r="M90" s="7">
        <v>771759269</v>
      </c>
      <c r="N90" s="7"/>
      <c r="O90" s="7">
        <v>912718578</v>
      </c>
      <c r="P90" s="7"/>
      <c r="Q90" s="7">
        <f t="shared" si="3"/>
        <v>-140959309</v>
      </c>
    </row>
    <row r="91" spans="1:17">
      <c r="A91" s="1" t="s">
        <v>57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268371</v>
      </c>
      <c r="L91" s="7"/>
      <c r="M91" s="7">
        <v>5178087093</v>
      </c>
      <c r="N91" s="7"/>
      <c r="O91" s="7">
        <v>4976193179</v>
      </c>
      <c r="P91" s="7"/>
      <c r="Q91" s="7">
        <f t="shared" si="3"/>
        <v>201893914</v>
      </c>
    </row>
    <row r="92" spans="1:17">
      <c r="A92" s="1" t="s">
        <v>72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1002894</v>
      </c>
      <c r="L92" s="7"/>
      <c r="M92" s="7">
        <v>140584100854</v>
      </c>
      <c r="N92" s="7"/>
      <c r="O92" s="7">
        <v>131843566687</v>
      </c>
      <c r="P92" s="7"/>
      <c r="Q92" s="7">
        <f t="shared" si="3"/>
        <v>8740534167</v>
      </c>
    </row>
    <row r="93" spans="1:17">
      <c r="A93" s="1" t="s">
        <v>97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2542462</v>
      </c>
      <c r="L93" s="7"/>
      <c r="M93" s="7">
        <v>57953731242</v>
      </c>
      <c r="N93" s="7"/>
      <c r="O93" s="7">
        <v>58255056780</v>
      </c>
      <c r="P93" s="7"/>
      <c r="Q93" s="7">
        <f t="shared" si="3"/>
        <v>-301325538</v>
      </c>
    </row>
    <row r="94" spans="1:17">
      <c r="A94" s="1" t="s">
        <v>17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1</v>
      </c>
      <c r="L94" s="7"/>
      <c r="M94" s="7">
        <v>1</v>
      </c>
      <c r="N94" s="7"/>
      <c r="O94" s="7">
        <v>3691</v>
      </c>
      <c r="P94" s="7"/>
      <c r="Q94" s="7">
        <f t="shared" si="3"/>
        <v>-3690</v>
      </c>
    </row>
    <row r="95" spans="1:17">
      <c r="A95" s="1" t="s">
        <v>131</v>
      </c>
      <c r="C95" s="7">
        <v>51121</v>
      </c>
      <c r="D95" s="7"/>
      <c r="E95" s="7">
        <v>45823714287</v>
      </c>
      <c r="F95" s="7"/>
      <c r="G95" s="7">
        <v>45775904258</v>
      </c>
      <c r="H95" s="7"/>
      <c r="I95" s="7">
        <f t="shared" si="2"/>
        <v>47810029</v>
      </c>
      <c r="J95" s="7"/>
      <c r="K95" s="7">
        <v>51121</v>
      </c>
      <c r="L95" s="7"/>
      <c r="M95" s="7">
        <v>45823714287</v>
      </c>
      <c r="N95" s="7"/>
      <c r="O95" s="7">
        <v>45775904258</v>
      </c>
      <c r="P95" s="7"/>
      <c r="Q95" s="7">
        <f t="shared" si="3"/>
        <v>47810029</v>
      </c>
    </row>
    <row r="96" spans="1:17">
      <c r="A96" s="1" t="s">
        <v>139</v>
      </c>
      <c r="C96" s="7">
        <v>47913</v>
      </c>
      <c r="D96" s="7"/>
      <c r="E96" s="7">
        <v>47913000000</v>
      </c>
      <c r="F96" s="7"/>
      <c r="G96" s="7">
        <v>44962032695</v>
      </c>
      <c r="H96" s="7"/>
      <c r="I96" s="7">
        <f t="shared" si="2"/>
        <v>2950967305</v>
      </c>
      <c r="J96" s="7"/>
      <c r="K96" s="7">
        <v>300000</v>
      </c>
      <c r="L96" s="7"/>
      <c r="M96" s="7">
        <v>288630318504</v>
      </c>
      <c r="N96" s="7"/>
      <c r="O96" s="7">
        <v>281522964712</v>
      </c>
      <c r="P96" s="7"/>
      <c r="Q96" s="7">
        <f t="shared" si="3"/>
        <v>7107353792</v>
      </c>
    </row>
    <row r="97" spans="1:17">
      <c r="A97" s="1" t="s">
        <v>142</v>
      </c>
      <c r="C97" s="7">
        <v>128632</v>
      </c>
      <c r="D97" s="7"/>
      <c r="E97" s="7">
        <v>119984034535</v>
      </c>
      <c r="F97" s="7"/>
      <c r="G97" s="7">
        <v>119931289460</v>
      </c>
      <c r="H97" s="7"/>
      <c r="I97" s="7">
        <f t="shared" si="2"/>
        <v>52745075</v>
      </c>
      <c r="J97" s="7"/>
      <c r="K97" s="7">
        <v>283632</v>
      </c>
      <c r="L97" s="7"/>
      <c r="M97" s="7">
        <v>266224963973</v>
      </c>
      <c r="N97" s="7"/>
      <c r="O97" s="7">
        <v>264447038779</v>
      </c>
      <c r="P97" s="7"/>
      <c r="Q97" s="7">
        <f t="shared" si="3"/>
        <v>1777925194</v>
      </c>
    </row>
    <row r="98" spans="1:17">
      <c r="A98" s="1" t="s">
        <v>127</v>
      </c>
      <c r="C98" s="7">
        <v>105566</v>
      </c>
      <c r="D98" s="7"/>
      <c r="E98" s="7">
        <v>86334622590</v>
      </c>
      <c r="F98" s="7"/>
      <c r="G98" s="7">
        <v>81692242696</v>
      </c>
      <c r="H98" s="7"/>
      <c r="I98" s="7">
        <f t="shared" si="2"/>
        <v>4642379894</v>
      </c>
      <c r="J98" s="7"/>
      <c r="K98" s="7">
        <v>388000</v>
      </c>
      <c r="L98" s="7"/>
      <c r="M98" s="7">
        <v>316686887236</v>
      </c>
      <c r="N98" s="7"/>
      <c r="O98" s="7">
        <v>300253776465</v>
      </c>
      <c r="P98" s="7"/>
      <c r="Q98" s="7">
        <f t="shared" si="3"/>
        <v>16433110771</v>
      </c>
    </row>
    <row r="99" spans="1:17">
      <c r="A99" s="1" t="s">
        <v>134</v>
      </c>
      <c r="C99" s="7">
        <v>82818</v>
      </c>
      <c r="D99" s="7"/>
      <c r="E99" s="7">
        <v>82009695218</v>
      </c>
      <c r="F99" s="7"/>
      <c r="G99" s="7">
        <v>80015031734</v>
      </c>
      <c r="H99" s="7"/>
      <c r="I99" s="7">
        <f t="shared" si="2"/>
        <v>1994663484</v>
      </c>
      <c r="J99" s="7"/>
      <c r="K99" s="7">
        <v>82818</v>
      </c>
      <c r="L99" s="7"/>
      <c r="M99" s="7">
        <v>82009695218</v>
      </c>
      <c r="N99" s="7"/>
      <c r="O99" s="7">
        <v>80015031734</v>
      </c>
      <c r="P99" s="7"/>
      <c r="Q99" s="7">
        <f t="shared" si="3"/>
        <v>1994663484</v>
      </c>
    </row>
    <row r="100" spans="1:17">
      <c r="A100" s="1" t="s">
        <v>136</v>
      </c>
      <c r="C100" s="7">
        <v>30000</v>
      </c>
      <c r="D100" s="7"/>
      <c r="E100" s="7">
        <v>27013102988</v>
      </c>
      <c r="F100" s="7"/>
      <c r="G100" s="7">
        <v>28206000000</v>
      </c>
      <c r="H100" s="7"/>
      <c r="I100" s="7">
        <f t="shared" si="2"/>
        <v>-1192897012</v>
      </c>
      <c r="J100" s="7"/>
      <c r="K100" s="7">
        <v>94323</v>
      </c>
      <c r="L100" s="7"/>
      <c r="M100" s="7">
        <v>87002722300</v>
      </c>
      <c r="N100" s="7"/>
      <c r="O100" s="7">
        <v>88682484600</v>
      </c>
      <c r="P100" s="7"/>
      <c r="Q100" s="7">
        <f t="shared" si="3"/>
        <v>-1679762300</v>
      </c>
    </row>
    <row r="101" spans="1:17">
      <c r="A101" s="1" t="s">
        <v>263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92500</v>
      </c>
      <c r="L101" s="7"/>
      <c r="M101" s="7">
        <v>86578437127</v>
      </c>
      <c r="N101" s="7"/>
      <c r="O101" s="7">
        <v>82623304820</v>
      </c>
      <c r="P101" s="7"/>
      <c r="Q101" s="7">
        <f t="shared" si="3"/>
        <v>3955132307</v>
      </c>
    </row>
    <row r="102" spans="1:17">
      <c r="A102" s="1" t="s">
        <v>181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2"/>
        <v>0</v>
      </c>
      <c r="J102" s="7"/>
      <c r="K102" s="7">
        <v>102660</v>
      </c>
      <c r="L102" s="7"/>
      <c r="M102" s="7">
        <v>100382445688</v>
      </c>
      <c r="N102" s="7"/>
      <c r="O102" s="7">
        <v>99998377008</v>
      </c>
      <c r="P102" s="7"/>
      <c r="Q102" s="7">
        <f t="shared" si="3"/>
        <v>384068680</v>
      </c>
    </row>
    <row r="103" spans="1:17">
      <c r="A103" s="1" t="s">
        <v>264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2"/>
        <v>0</v>
      </c>
      <c r="J103" s="7"/>
      <c r="K103" s="7">
        <v>27000</v>
      </c>
      <c r="L103" s="7"/>
      <c r="M103" s="7">
        <v>27000000000</v>
      </c>
      <c r="N103" s="7"/>
      <c r="O103" s="7">
        <v>25353544495</v>
      </c>
      <c r="P103" s="7"/>
      <c r="Q103" s="7">
        <f t="shared" si="3"/>
        <v>1646455505</v>
      </c>
    </row>
    <row r="104" spans="1:17">
      <c r="A104" s="1" t="s">
        <v>265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2"/>
        <v>0</v>
      </c>
      <c r="J104" s="7"/>
      <c r="K104" s="7">
        <v>100000</v>
      </c>
      <c r="L104" s="7"/>
      <c r="M104" s="7">
        <v>91385643720</v>
      </c>
      <c r="N104" s="7"/>
      <c r="O104" s="7">
        <v>90466599956</v>
      </c>
      <c r="P104" s="7"/>
      <c r="Q104" s="7">
        <f t="shared" si="3"/>
        <v>919043764</v>
      </c>
    </row>
    <row r="105" spans="1:17">
      <c r="A105" s="1" t="s">
        <v>266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2"/>
        <v>0</v>
      </c>
      <c r="J105" s="7"/>
      <c r="K105" s="7">
        <v>35000</v>
      </c>
      <c r="L105" s="7"/>
      <c r="M105" s="7">
        <v>35000000000</v>
      </c>
      <c r="N105" s="7"/>
      <c r="O105" s="7">
        <v>31582373266</v>
      </c>
      <c r="P105" s="7"/>
      <c r="Q105" s="7">
        <f t="shared" si="3"/>
        <v>3417626734</v>
      </c>
    </row>
    <row r="106" spans="1:17">
      <c r="A106" s="1" t="s">
        <v>267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2"/>
        <v>0</v>
      </c>
      <c r="J106" s="7"/>
      <c r="K106" s="7">
        <v>33800</v>
      </c>
      <c r="L106" s="7"/>
      <c r="M106" s="7">
        <v>30453349332</v>
      </c>
      <c r="N106" s="7"/>
      <c r="O106" s="7">
        <v>29967440613</v>
      </c>
      <c r="P106" s="7"/>
      <c r="Q106" s="7">
        <f t="shared" si="3"/>
        <v>485908719</v>
      </c>
    </row>
    <row r="107" spans="1:17">
      <c r="A107" s="1" t="s">
        <v>268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2"/>
        <v>0</v>
      </c>
      <c r="J107" s="7"/>
      <c r="K107" s="7">
        <v>69</v>
      </c>
      <c r="L107" s="7"/>
      <c r="M107" s="7">
        <v>69000000</v>
      </c>
      <c r="N107" s="7"/>
      <c r="O107" s="7">
        <v>58225444</v>
      </c>
      <c r="P107" s="7"/>
      <c r="Q107" s="7">
        <f t="shared" si="3"/>
        <v>10774556</v>
      </c>
    </row>
    <row r="108" spans="1:17">
      <c r="A108" s="1" t="s">
        <v>179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2"/>
        <v>0</v>
      </c>
      <c r="J108" s="7"/>
      <c r="K108" s="7">
        <v>45700</v>
      </c>
      <c r="L108" s="7"/>
      <c r="M108" s="7">
        <v>45700000000</v>
      </c>
      <c r="N108" s="7"/>
      <c r="O108" s="7">
        <v>44777882537</v>
      </c>
      <c r="P108" s="7"/>
      <c r="Q108" s="7">
        <f t="shared" si="3"/>
        <v>922117463</v>
      </c>
    </row>
    <row r="109" spans="1:17">
      <c r="A109" s="1" t="s">
        <v>269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2"/>
        <v>0</v>
      </c>
      <c r="J109" s="7"/>
      <c r="K109" s="7">
        <v>8048</v>
      </c>
      <c r="L109" s="7"/>
      <c r="M109" s="7">
        <v>6760060280</v>
      </c>
      <c r="N109" s="7"/>
      <c r="O109" s="7">
        <v>6690604412</v>
      </c>
      <c r="P109" s="7"/>
      <c r="Q109" s="7">
        <f t="shared" si="3"/>
        <v>69455868</v>
      </c>
    </row>
    <row r="110" spans="1:17">
      <c r="A110" s="1" t="s">
        <v>270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2"/>
        <v>0</v>
      </c>
      <c r="J110" s="7"/>
      <c r="K110" s="7">
        <v>100</v>
      </c>
      <c r="L110" s="7"/>
      <c r="M110" s="7">
        <v>85859437</v>
      </c>
      <c r="N110" s="7"/>
      <c r="O110" s="7">
        <v>85016405</v>
      </c>
      <c r="P110" s="7"/>
      <c r="Q110" s="7">
        <f t="shared" si="3"/>
        <v>843032</v>
      </c>
    </row>
    <row r="111" spans="1:17">
      <c r="A111" s="1" t="s">
        <v>271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2"/>
        <v>0</v>
      </c>
      <c r="J111" s="7"/>
      <c r="K111" s="7">
        <v>1100</v>
      </c>
      <c r="L111" s="7"/>
      <c r="M111" s="7">
        <v>904047114</v>
      </c>
      <c r="N111" s="7"/>
      <c r="O111" s="7">
        <v>895309243</v>
      </c>
      <c r="P111" s="7"/>
      <c r="Q111" s="7">
        <f t="shared" si="3"/>
        <v>8737871</v>
      </c>
    </row>
    <row r="112" spans="1:17">
      <c r="A112" s="1" t="s">
        <v>272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2"/>
        <v>0</v>
      </c>
      <c r="J112" s="7"/>
      <c r="K112" s="7">
        <v>900</v>
      </c>
      <c r="L112" s="7"/>
      <c r="M112" s="7">
        <v>677586167</v>
      </c>
      <c r="N112" s="7"/>
      <c r="O112" s="7">
        <v>592398608</v>
      </c>
      <c r="P112" s="7"/>
      <c r="Q112" s="7">
        <f t="shared" si="3"/>
        <v>85187559</v>
      </c>
    </row>
    <row r="113" spans="1:20">
      <c r="A113" s="1" t="s">
        <v>177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2"/>
        <v>0</v>
      </c>
      <c r="J113" s="7"/>
      <c r="K113" s="7">
        <v>238254</v>
      </c>
      <c r="L113" s="7"/>
      <c r="M113" s="7">
        <v>237649391283</v>
      </c>
      <c r="N113" s="7"/>
      <c r="O113" s="7">
        <v>235033084170</v>
      </c>
      <c r="P113" s="7"/>
      <c r="Q113" s="7">
        <f t="shared" si="3"/>
        <v>2616307113</v>
      </c>
    </row>
    <row r="114" spans="1:20">
      <c r="A114" s="1" t="s">
        <v>175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2"/>
        <v>0</v>
      </c>
      <c r="J114" s="7"/>
      <c r="K114" s="7">
        <v>100000</v>
      </c>
      <c r="L114" s="7"/>
      <c r="M114" s="7">
        <v>98449422970</v>
      </c>
      <c r="N114" s="7"/>
      <c r="O114" s="7">
        <v>97927559750</v>
      </c>
      <c r="P114" s="7"/>
      <c r="Q114" s="7">
        <f t="shared" si="3"/>
        <v>521863220</v>
      </c>
    </row>
    <row r="115" spans="1:20">
      <c r="A115" s="1" t="s">
        <v>273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2"/>
        <v>0</v>
      </c>
      <c r="J115" s="7"/>
      <c r="K115" s="7">
        <v>344742</v>
      </c>
      <c r="L115" s="7"/>
      <c r="M115" s="7">
        <v>343652979711</v>
      </c>
      <c r="N115" s="7"/>
      <c r="O115" s="7">
        <v>315393820476</v>
      </c>
      <c r="P115" s="7"/>
      <c r="Q115" s="7">
        <f t="shared" si="3"/>
        <v>28259159235</v>
      </c>
    </row>
    <row r="116" spans="1:20">
      <c r="A116" s="1" t="s">
        <v>274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2"/>
        <v>0</v>
      </c>
      <c r="J116" s="7"/>
      <c r="K116" s="7">
        <v>607095</v>
      </c>
      <c r="L116" s="7"/>
      <c r="M116" s="7">
        <v>598450104807</v>
      </c>
      <c r="N116" s="7"/>
      <c r="O116" s="7">
        <v>581397248551</v>
      </c>
      <c r="P116" s="7"/>
      <c r="Q116" s="7">
        <f t="shared" si="3"/>
        <v>17052856256</v>
      </c>
    </row>
    <row r="117" spans="1:20">
      <c r="A117" s="1" t="s">
        <v>275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2"/>
        <v>0</v>
      </c>
      <c r="J117" s="7"/>
      <c r="K117" s="7">
        <v>555000</v>
      </c>
      <c r="L117" s="7"/>
      <c r="M117" s="7">
        <v>538202139685</v>
      </c>
      <c r="N117" s="7"/>
      <c r="O117" s="7">
        <v>497337072000</v>
      </c>
      <c r="P117" s="7"/>
      <c r="Q117" s="7">
        <f t="shared" si="3"/>
        <v>40865067685</v>
      </c>
    </row>
    <row r="118" spans="1:20">
      <c r="A118" s="1" t="s">
        <v>276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2"/>
        <v>0</v>
      </c>
      <c r="J118" s="7"/>
      <c r="K118" s="7">
        <v>45000</v>
      </c>
      <c r="L118" s="7"/>
      <c r="M118" s="7">
        <v>45000000000</v>
      </c>
      <c r="N118" s="7"/>
      <c r="O118" s="7">
        <v>44004024283</v>
      </c>
      <c r="P118" s="7"/>
      <c r="Q118" s="7">
        <f t="shared" si="3"/>
        <v>995975717</v>
      </c>
    </row>
    <row r="119" spans="1:20">
      <c r="A119" s="1" t="s">
        <v>277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2"/>
        <v>0</v>
      </c>
      <c r="J119" s="7"/>
      <c r="K119" s="7">
        <v>490000</v>
      </c>
      <c r="L119" s="7"/>
      <c r="M119" s="7">
        <v>488758807928</v>
      </c>
      <c r="N119" s="7"/>
      <c r="O119" s="7">
        <v>448504269483</v>
      </c>
      <c r="P119" s="7"/>
      <c r="Q119" s="7">
        <f t="shared" si="3"/>
        <v>40254538445</v>
      </c>
    </row>
    <row r="120" spans="1:20">
      <c r="A120" s="1" t="s">
        <v>278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f t="shared" si="2"/>
        <v>0</v>
      </c>
      <c r="J120" s="7"/>
      <c r="K120" s="7">
        <v>682913</v>
      </c>
      <c r="L120" s="7"/>
      <c r="M120" s="7">
        <v>637514549144</v>
      </c>
      <c r="N120" s="7"/>
      <c r="O120" s="7">
        <v>591252165005</v>
      </c>
      <c r="P120" s="7"/>
      <c r="Q120" s="7">
        <f t="shared" si="3"/>
        <v>46262384139</v>
      </c>
    </row>
    <row r="121" spans="1:20">
      <c r="A121" s="1" t="s">
        <v>279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2"/>
        <v>0</v>
      </c>
      <c r="J121" s="7"/>
      <c r="K121" s="7">
        <v>120000</v>
      </c>
      <c r="L121" s="7"/>
      <c r="M121" s="7">
        <v>112030738163</v>
      </c>
      <c r="N121" s="7"/>
      <c r="O121" s="7">
        <v>108735897500</v>
      </c>
      <c r="P121" s="7"/>
      <c r="Q121" s="7">
        <f t="shared" si="3"/>
        <v>3294840663</v>
      </c>
    </row>
    <row r="122" spans="1:20">
      <c r="A122" s="1" t="s">
        <v>280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2"/>
        <v>0</v>
      </c>
      <c r="J122" s="7"/>
      <c r="K122" s="7">
        <v>250000</v>
      </c>
      <c r="L122" s="7"/>
      <c r="M122" s="7">
        <v>218555219113</v>
      </c>
      <c r="N122" s="7"/>
      <c r="O122" s="7">
        <v>217415986620</v>
      </c>
      <c r="P122" s="7"/>
      <c r="Q122" s="7">
        <f t="shared" si="3"/>
        <v>1139232493</v>
      </c>
    </row>
    <row r="123" spans="1:20">
      <c r="A123" s="1" t="s">
        <v>281</v>
      </c>
      <c r="C123" s="7">
        <v>0</v>
      </c>
      <c r="D123" s="7"/>
      <c r="E123" s="7">
        <v>0</v>
      </c>
      <c r="F123" s="7"/>
      <c r="G123" s="7">
        <v>0</v>
      </c>
      <c r="H123" s="7"/>
      <c r="I123" s="7">
        <f t="shared" si="2"/>
        <v>0</v>
      </c>
      <c r="J123" s="7"/>
      <c r="K123" s="7">
        <v>150000</v>
      </c>
      <c r="L123" s="7"/>
      <c r="M123" s="7">
        <v>91163522050</v>
      </c>
      <c r="N123" s="7"/>
      <c r="O123" s="7">
        <v>87877745702</v>
      </c>
      <c r="P123" s="7"/>
      <c r="Q123" s="7">
        <f t="shared" si="3"/>
        <v>3285776348</v>
      </c>
    </row>
    <row r="124" spans="1:20">
      <c r="A124" s="1" t="s">
        <v>173</v>
      </c>
      <c r="C124" s="7">
        <v>0</v>
      </c>
      <c r="D124" s="7"/>
      <c r="E124" s="7">
        <v>0</v>
      </c>
      <c r="F124" s="7"/>
      <c r="G124" s="7">
        <v>0</v>
      </c>
      <c r="H124" s="7"/>
      <c r="I124" s="7">
        <f t="shared" si="2"/>
        <v>0</v>
      </c>
      <c r="J124" s="7"/>
      <c r="K124" s="7">
        <v>382431</v>
      </c>
      <c r="L124" s="7"/>
      <c r="M124" s="7">
        <v>366534966991</v>
      </c>
      <c r="N124" s="7"/>
      <c r="O124" s="7">
        <v>368660465827</v>
      </c>
      <c r="P124" s="7"/>
      <c r="Q124" s="7">
        <f t="shared" si="3"/>
        <v>-2125498836</v>
      </c>
    </row>
    <row r="125" spans="1:20">
      <c r="A125" s="1" t="s">
        <v>117</v>
      </c>
      <c r="C125" s="7" t="s">
        <v>117</v>
      </c>
      <c r="D125" s="7"/>
      <c r="E125" s="8">
        <f>SUM(E8:E124)</f>
        <v>3502321859381</v>
      </c>
      <c r="F125" s="7"/>
      <c r="G125" s="8">
        <f>SUM(G8:G124)</f>
        <v>3966063226337</v>
      </c>
      <c r="H125" s="7"/>
      <c r="I125" s="8">
        <f>SUM(I8:I124)</f>
        <v>-463741366956</v>
      </c>
      <c r="J125" s="7"/>
      <c r="K125" s="7" t="s">
        <v>117</v>
      </c>
      <c r="L125" s="7"/>
      <c r="M125" s="8">
        <f>SUM(M8:M124)</f>
        <v>13957898129843</v>
      </c>
      <c r="N125" s="7"/>
      <c r="O125" s="8">
        <f>SUM(O8:O124)</f>
        <v>14667120664920</v>
      </c>
      <c r="P125" s="7"/>
      <c r="Q125" s="8">
        <f>SUM(Q8:Q124)</f>
        <v>-709222535077</v>
      </c>
      <c r="T125" s="3"/>
    </row>
    <row r="126" spans="1:20">
      <c r="I126" s="13"/>
      <c r="J126" s="13"/>
      <c r="K126" s="13"/>
      <c r="L126" s="13"/>
      <c r="M126" s="13"/>
      <c r="N126" s="13"/>
      <c r="O126" s="13"/>
      <c r="P126" s="13"/>
      <c r="Q126" s="13"/>
      <c r="T126" s="3"/>
    </row>
    <row r="127" spans="1:20">
      <c r="E127" s="3"/>
      <c r="T127" s="3"/>
    </row>
    <row r="128" spans="1:20">
      <c r="E128" s="3"/>
      <c r="T128" s="3"/>
    </row>
    <row r="129" spans="5:20">
      <c r="E129" s="3"/>
      <c r="T129" s="3"/>
    </row>
    <row r="130" spans="5:20">
      <c r="E130" s="3"/>
      <c r="T130" s="3"/>
    </row>
    <row r="131" spans="5:20">
      <c r="I131" s="13"/>
      <c r="J131" s="13"/>
      <c r="K131" s="13"/>
      <c r="L131" s="13"/>
      <c r="M131" s="13"/>
      <c r="N131" s="13"/>
      <c r="O131" s="13"/>
      <c r="P131" s="13"/>
      <c r="Q131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0"/>
  <sheetViews>
    <sheetView rightToLeft="1" workbookViewId="0">
      <selection activeCell="L133" sqref="L133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.85546875" style="1" bestFit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  <c r="R3" s="21" t="s">
        <v>164</v>
      </c>
      <c r="S3" s="21" t="s">
        <v>164</v>
      </c>
      <c r="T3" s="21" t="s">
        <v>164</v>
      </c>
      <c r="U3" s="21" t="s">
        <v>164</v>
      </c>
    </row>
    <row r="4" spans="1:2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4.75">
      <c r="A6" s="20" t="s">
        <v>3</v>
      </c>
      <c r="C6" s="20" t="s">
        <v>166</v>
      </c>
      <c r="D6" s="20" t="s">
        <v>166</v>
      </c>
      <c r="E6" s="20" t="s">
        <v>166</v>
      </c>
      <c r="F6" s="20" t="s">
        <v>166</v>
      </c>
      <c r="G6" s="20" t="s">
        <v>166</v>
      </c>
      <c r="H6" s="20" t="s">
        <v>166</v>
      </c>
      <c r="I6" s="20" t="s">
        <v>166</v>
      </c>
      <c r="J6" s="20" t="s">
        <v>166</v>
      </c>
      <c r="K6" s="20" t="s">
        <v>166</v>
      </c>
      <c r="M6" s="20" t="s">
        <v>167</v>
      </c>
      <c r="N6" s="20" t="s">
        <v>167</v>
      </c>
      <c r="O6" s="20" t="s">
        <v>167</v>
      </c>
      <c r="P6" s="20" t="s">
        <v>167</v>
      </c>
      <c r="Q6" s="20" t="s">
        <v>167</v>
      </c>
      <c r="R6" s="20" t="s">
        <v>167</v>
      </c>
      <c r="S6" s="20" t="s">
        <v>167</v>
      </c>
      <c r="T6" s="20" t="s">
        <v>167</v>
      </c>
      <c r="U6" s="20" t="s">
        <v>167</v>
      </c>
    </row>
    <row r="7" spans="1:21" ht="25.5" thickBot="1">
      <c r="A7" s="20" t="s">
        <v>3</v>
      </c>
      <c r="C7" s="20" t="s">
        <v>282</v>
      </c>
      <c r="E7" s="20" t="s">
        <v>283</v>
      </c>
      <c r="G7" s="20" t="s">
        <v>284</v>
      </c>
      <c r="I7" s="20" t="s">
        <v>151</v>
      </c>
      <c r="K7" s="20" t="s">
        <v>285</v>
      </c>
      <c r="M7" s="20" t="s">
        <v>282</v>
      </c>
      <c r="O7" s="20" t="s">
        <v>283</v>
      </c>
      <c r="Q7" s="20" t="s">
        <v>284</v>
      </c>
      <c r="S7" s="20" t="s">
        <v>151</v>
      </c>
      <c r="U7" s="20" t="s">
        <v>285</v>
      </c>
    </row>
    <row r="8" spans="1:21">
      <c r="A8" s="1" t="s">
        <v>78</v>
      </c>
      <c r="C8" s="7">
        <v>0</v>
      </c>
      <c r="D8" s="7"/>
      <c r="E8" s="7">
        <v>2072877840</v>
      </c>
      <c r="F8" s="7"/>
      <c r="G8" s="7">
        <v>6321353571</v>
      </c>
      <c r="H8" s="7"/>
      <c r="I8" s="7">
        <f>C8+E8+G8</f>
        <v>8394231411</v>
      </c>
      <c r="K8" s="9">
        <f>I8/$I$129</f>
        <v>-7.5760395449023998E-3</v>
      </c>
      <c r="M8" s="7">
        <v>0</v>
      </c>
      <c r="N8" s="7"/>
      <c r="O8" s="7">
        <v>33458208671</v>
      </c>
      <c r="P8" s="7"/>
      <c r="Q8" s="7">
        <v>10735908592</v>
      </c>
      <c r="R8" s="7"/>
      <c r="S8" s="7">
        <f>M8+O8+Q8</f>
        <v>44194117263</v>
      </c>
      <c r="U8" s="9">
        <f>S8/$S$129</f>
        <v>-1.3371847539771718E-2</v>
      </c>
    </row>
    <row r="9" spans="1:21">
      <c r="A9" s="1" t="s">
        <v>102</v>
      </c>
      <c r="C9" s="7">
        <v>0</v>
      </c>
      <c r="D9" s="7"/>
      <c r="E9" s="7">
        <v>0</v>
      </c>
      <c r="F9" s="7"/>
      <c r="G9" s="7">
        <v>-5227803291</v>
      </c>
      <c r="H9" s="7"/>
      <c r="I9" s="7">
        <f t="shared" ref="I9:I72" si="0">C9+E9+G9</f>
        <v>-5227803291</v>
      </c>
      <c r="K9" s="9">
        <f t="shared" ref="K9:K72" si="1">I9/$I$129</f>
        <v>4.7182454862616978E-3</v>
      </c>
      <c r="M9" s="7">
        <v>3012998908</v>
      </c>
      <c r="N9" s="7"/>
      <c r="O9" s="7">
        <v>0</v>
      </c>
      <c r="P9" s="7"/>
      <c r="Q9" s="7">
        <v>-8502272976</v>
      </c>
      <c r="R9" s="7"/>
      <c r="S9" s="7">
        <f t="shared" ref="S9:S72" si="2">M9+O9+Q9</f>
        <v>-5489274068</v>
      </c>
      <c r="U9" s="9">
        <f t="shared" ref="U9:U72" si="3">S9/$S$129</f>
        <v>1.6608938131856649E-3</v>
      </c>
    </row>
    <row r="10" spans="1:21">
      <c r="A10" s="1" t="s">
        <v>64</v>
      </c>
      <c r="C10" s="7">
        <v>0</v>
      </c>
      <c r="D10" s="7"/>
      <c r="E10" s="7">
        <v>-7491415840</v>
      </c>
      <c r="F10" s="7"/>
      <c r="G10" s="7">
        <v>340454011</v>
      </c>
      <c r="H10" s="7"/>
      <c r="I10" s="7">
        <f t="shared" si="0"/>
        <v>-7150961829</v>
      </c>
      <c r="K10" s="9">
        <f t="shared" si="1"/>
        <v>6.4539523570434475E-3</v>
      </c>
      <c r="M10" s="7">
        <v>35099997750</v>
      </c>
      <c r="N10" s="7"/>
      <c r="O10" s="7">
        <v>-4073585027</v>
      </c>
      <c r="P10" s="7"/>
      <c r="Q10" s="7">
        <v>3591803989</v>
      </c>
      <c r="R10" s="7"/>
      <c r="S10" s="7">
        <f t="shared" si="2"/>
        <v>34618216712</v>
      </c>
      <c r="U10" s="9">
        <f t="shared" si="3"/>
        <v>-1.0474460055777523E-2</v>
      </c>
    </row>
    <row r="11" spans="1:21">
      <c r="A11" s="1" t="s">
        <v>106</v>
      </c>
      <c r="C11" s="7">
        <v>0</v>
      </c>
      <c r="D11" s="7"/>
      <c r="E11" s="7">
        <v>0</v>
      </c>
      <c r="F11" s="7"/>
      <c r="G11" s="7">
        <v>649303841</v>
      </c>
      <c r="H11" s="7"/>
      <c r="I11" s="7">
        <f t="shared" si="0"/>
        <v>649303841</v>
      </c>
      <c r="K11" s="9">
        <f t="shared" si="1"/>
        <v>-5.8601572141874089E-4</v>
      </c>
      <c r="M11" s="7">
        <v>11043810000</v>
      </c>
      <c r="N11" s="7"/>
      <c r="O11" s="7">
        <v>0</v>
      </c>
      <c r="P11" s="7"/>
      <c r="Q11" s="7">
        <v>1462180216</v>
      </c>
      <c r="R11" s="7"/>
      <c r="S11" s="7">
        <f t="shared" si="2"/>
        <v>12505990216</v>
      </c>
      <c r="U11" s="9">
        <f t="shared" si="3"/>
        <v>-3.783946933639397E-3</v>
      </c>
    </row>
    <row r="12" spans="1:21">
      <c r="A12" s="1" t="s">
        <v>23</v>
      </c>
      <c r="C12" s="7">
        <v>0</v>
      </c>
      <c r="D12" s="7"/>
      <c r="E12" s="7">
        <v>-55699838356</v>
      </c>
      <c r="F12" s="7"/>
      <c r="G12" s="7">
        <v>-9391902732</v>
      </c>
      <c r="H12" s="7"/>
      <c r="I12" s="7">
        <f t="shared" si="0"/>
        <v>-65091741088</v>
      </c>
      <c r="K12" s="9">
        <f t="shared" si="1"/>
        <v>5.8747201546411644E-2</v>
      </c>
      <c r="M12" s="7">
        <v>9600410600</v>
      </c>
      <c r="N12" s="7"/>
      <c r="O12" s="7">
        <v>-11994928478</v>
      </c>
      <c r="P12" s="7"/>
      <c r="Q12" s="7">
        <v>-7274070105</v>
      </c>
      <c r="R12" s="7"/>
      <c r="S12" s="7">
        <f t="shared" si="2"/>
        <v>-9668587983</v>
      </c>
      <c r="U12" s="9">
        <f t="shared" si="3"/>
        <v>2.9254319905103283E-3</v>
      </c>
    </row>
    <row r="13" spans="1:21">
      <c r="A13" s="1" t="s">
        <v>15</v>
      </c>
      <c r="C13" s="7">
        <v>0</v>
      </c>
      <c r="D13" s="7"/>
      <c r="E13" s="7">
        <v>0</v>
      </c>
      <c r="F13" s="7"/>
      <c r="G13" s="7">
        <v>6762169895</v>
      </c>
      <c r="H13" s="7"/>
      <c r="I13" s="7">
        <f t="shared" si="0"/>
        <v>6762169895</v>
      </c>
      <c r="K13" s="9">
        <f t="shared" si="1"/>
        <v>-6.1030562567925984E-3</v>
      </c>
      <c r="M13" s="7">
        <v>2520855909</v>
      </c>
      <c r="N13" s="7"/>
      <c r="O13" s="7">
        <v>0</v>
      </c>
      <c r="P13" s="7"/>
      <c r="Q13" s="7">
        <v>24191836006</v>
      </c>
      <c r="R13" s="7"/>
      <c r="S13" s="7">
        <f t="shared" si="2"/>
        <v>26712691915</v>
      </c>
      <c r="U13" s="9">
        <f t="shared" si="3"/>
        <v>-8.0824794290737956E-3</v>
      </c>
    </row>
    <row r="14" spans="1:21">
      <c r="A14" s="1" t="s">
        <v>96</v>
      </c>
      <c r="C14" s="7">
        <v>0</v>
      </c>
      <c r="D14" s="7"/>
      <c r="E14" s="7">
        <v>237316276985</v>
      </c>
      <c r="F14" s="7"/>
      <c r="G14" s="7">
        <v>-422125891850</v>
      </c>
      <c r="H14" s="7"/>
      <c r="I14" s="7">
        <f t="shared" si="0"/>
        <v>-184809614865</v>
      </c>
      <c r="K14" s="9">
        <f t="shared" si="1"/>
        <v>0.16679608673411903</v>
      </c>
      <c r="M14" s="7">
        <v>270571257612</v>
      </c>
      <c r="N14" s="7"/>
      <c r="O14" s="7">
        <v>2539061314</v>
      </c>
      <c r="P14" s="7"/>
      <c r="Q14" s="7">
        <v>-423689661264</v>
      </c>
      <c r="R14" s="7"/>
      <c r="S14" s="7">
        <f t="shared" si="2"/>
        <v>-150579342338</v>
      </c>
      <c r="U14" s="9">
        <f t="shared" si="3"/>
        <v>4.5560905683449011E-2</v>
      </c>
    </row>
    <row r="15" spans="1:21">
      <c r="A15" s="1" t="s">
        <v>108</v>
      </c>
      <c r="C15" s="7">
        <v>0</v>
      </c>
      <c r="D15" s="7"/>
      <c r="E15" s="7">
        <v>-4162386912</v>
      </c>
      <c r="F15" s="7"/>
      <c r="G15" s="7">
        <v>-1049741291</v>
      </c>
      <c r="H15" s="7"/>
      <c r="I15" s="7">
        <f t="shared" si="0"/>
        <v>-5212128203</v>
      </c>
      <c r="K15" s="9">
        <f t="shared" si="1"/>
        <v>4.7040982605368736E-3</v>
      </c>
      <c r="M15" s="7">
        <v>8380274550</v>
      </c>
      <c r="N15" s="7"/>
      <c r="O15" s="7">
        <v>-21015700725</v>
      </c>
      <c r="P15" s="7"/>
      <c r="Q15" s="7">
        <v>-5026412938</v>
      </c>
      <c r="R15" s="7"/>
      <c r="S15" s="7">
        <f t="shared" si="2"/>
        <v>-17661839113</v>
      </c>
      <c r="U15" s="9">
        <f t="shared" si="3"/>
        <v>5.3439560402474499E-3</v>
      </c>
    </row>
    <row r="16" spans="1:21">
      <c r="A16" s="1" t="s">
        <v>18</v>
      </c>
      <c r="C16" s="7">
        <v>0</v>
      </c>
      <c r="D16" s="7"/>
      <c r="E16" s="7">
        <v>-11234775658</v>
      </c>
      <c r="F16" s="7"/>
      <c r="G16" s="7">
        <v>-1896</v>
      </c>
      <c r="H16" s="7"/>
      <c r="I16" s="7">
        <f t="shared" si="0"/>
        <v>-11234777554</v>
      </c>
      <c r="K16" s="9">
        <f t="shared" si="1"/>
        <v>1.013971558083912E-2</v>
      </c>
      <c r="M16" s="7">
        <v>0</v>
      </c>
      <c r="N16" s="7"/>
      <c r="O16" s="7">
        <v>7532474130</v>
      </c>
      <c r="P16" s="7"/>
      <c r="Q16" s="7">
        <v>-1896</v>
      </c>
      <c r="R16" s="7"/>
      <c r="S16" s="7">
        <f t="shared" si="2"/>
        <v>7532472234</v>
      </c>
      <c r="U16" s="9">
        <f t="shared" si="3"/>
        <v>-2.2791058301087188E-3</v>
      </c>
    </row>
    <row r="17" spans="1:21">
      <c r="A17" s="1" t="s">
        <v>51</v>
      </c>
      <c r="C17" s="7">
        <v>0</v>
      </c>
      <c r="D17" s="7"/>
      <c r="E17" s="7">
        <v>-2876631157</v>
      </c>
      <c r="F17" s="7"/>
      <c r="G17" s="7">
        <v>1269871626</v>
      </c>
      <c r="H17" s="7"/>
      <c r="I17" s="7">
        <f t="shared" si="0"/>
        <v>-1606759531</v>
      </c>
      <c r="K17" s="9">
        <f t="shared" si="1"/>
        <v>1.4501475060662743E-3</v>
      </c>
      <c r="M17" s="7">
        <v>5062188740</v>
      </c>
      <c r="N17" s="7"/>
      <c r="O17" s="7">
        <v>38817652503</v>
      </c>
      <c r="P17" s="7"/>
      <c r="Q17" s="7">
        <v>5641769854</v>
      </c>
      <c r="R17" s="7"/>
      <c r="S17" s="7">
        <f t="shared" si="2"/>
        <v>49521611097</v>
      </c>
      <c r="U17" s="9">
        <f t="shared" si="3"/>
        <v>-1.4983791384998463E-2</v>
      </c>
    </row>
    <row r="18" spans="1:21">
      <c r="A18" s="1" t="s">
        <v>26</v>
      </c>
      <c r="C18" s="7">
        <v>0</v>
      </c>
      <c r="D18" s="7"/>
      <c r="E18" s="7">
        <v>594949594</v>
      </c>
      <c r="F18" s="7"/>
      <c r="G18" s="7">
        <v>-27003108019</v>
      </c>
      <c r="H18" s="7"/>
      <c r="I18" s="7">
        <f t="shared" si="0"/>
        <v>-26408158425</v>
      </c>
      <c r="K18" s="9">
        <f t="shared" si="1"/>
        <v>2.3834135936933069E-2</v>
      </c>
      <c r="M18" s="7">
        <v>42774522540</v>
      </c>
      <c r="N18" s="7"/>
      <c r="O18" s="7">
        <v>-94000156808</v>
      </c>
      <c r="P18" s="7"/>
      <c r="Q18" s="7">
        <v>-39910161820</v>
      </c>
      <c r="R18" s="7"/>
      <c r="S18" s="7">
        <f t="shared" si="2"/>
        <v>-91135796088</v>
      </c>
      <c r="U18" s="9">
        <f t="shared" si="3"/>
        <v>2.7575026862788721E-2</v>
      </c>
    </row>
    <row r="19" spans="1:21">
      <c r="A19" s="1" t="s">
        <v>95</v>
      </c>
      <c r="C19" s="7">
        <v>0</v>
      </c>
      <c r="D19" s="7"/>
      <c r="E19" s="7">
        <v>-3929578899</v>
      </c>
      <c r="F19" s="7"/>
      <c r="G19" s="7">
        <v>7196737258</v>
      </c>
      <c r="H19" s="7"/>
      <c r="I19" s="7">
        <f t="shared" si="0"/>
        <v>3267158359</v>
      </c>
      <c r="K19" s="9">
        <f t="shared" si="1"/>
        <v>-2.9487060476801564E-3</v>
      </c>
      <c r="M19" s="7">
        <v>0</v>
      </c>
      <c r="N19" s="7"/>
      <c r="O19" s="7">
        <v>3726623206</v>
      </c>
      <c r="P19" s="7"/>
      <c r="Q19" s="7">
        <v>10481113870</v>
      </c>
      <c r="R19" s="7"/>
      <c r="S19" s="7">
        <f t="shared" si="2"/>
        <v>14207737076</v>
      </c>
      <c r="U19" s="9">
        <f t="shared" si="3"/>
        <v>-4.2988457702376444E-3</v>
      </c>
    </row>
    <row r="20" spans="1:21">
      <c r="A20" s="1" t="s">
        <v>90</v>
      </c>
      <c r="C20" s="7">
        <v>0</v>
      </c>
      <c r="D20" s="7"/>
      <c r="E20" s="7">
        <v>44363880990</v>
      </c>
      <c r="F20" s="7"/>
      <c r="G20" s="7">
        <v>-524511029</v>
      </c>
      <c r="H20" s="7"/>
      <c r="I20" s="7">
        <f t="shared" si="0"/>
        <v>43839369961</v>
      </c>
      <c r="K20" s="9">
        <f t="shared" si="1"/>
        <v>-3.9566314554172637E-2</v>
      </c>
      <c r="M20" s="7">
        <v>87624854500</v>
      </c>
      <c r="N20" s="7"/>
      <c r="O20" s="7">
        <v>-181592550931</v>
      </c>
      <c r="P20" s="7"/>
      <c r="Q20" s="7">
        <v>-2713996510</v>
      </c>
      <c r="R20" s="7"/>
      <c r="S20" s="7">
        <f t="shared" si="2"/>
        <v>-96681692941</v>
      </c>
      <c r="U20" s="9">
        <f t="shared" si="3"/>
        <v>2.925305307492675E-2</v>
      </c>
    </row>
    <row r="21" spans="1:21">
      <c r="A21" s="1" t="s">
        <v>33</v>
      </c>
      <c r="C21" s="7">
        <v>0</v>
      </c>
      <c r="D21" s="7"/>
      <c r="E21" s="7">
        <v>-12229388814</v>
      </c>
      <c r="F21" s="7"/>
      <c r="G21" s="7">
        <v>-5631772775</v>
      </c>
      <c r="H21" s="7"/>
      <c r="I21" s="7">
        <f t="shared" si="0"/>
        <v>-17861161589</v>
      </c>
      <c r="K21" s="9">
        <f t="shared" si="1"/>
        <v>1.6120221124572925E-2</v>
      </c>
      <c r="M21" s="7">
        <v>71820000000</v>
      </c>
      <c r="N21" s="7"/>
      <c r="O21" s="7">
        <v>-51707701971</v>
      </c>
      <c r="P21" s="7"/>
      <c r="Q21" s="7">
        <v>-28458979898</v>
      </c>
      <c r="R21" s="7"/>
      <c r="S21" s="7">
        <f t="shared" si="2"/>
        <v>-8346681869</v>
      </c>
      <c r="U21" s="9">
        <f t="shared" si="3"/>
        <v>2.5254618561798255E-3</v>
      </c>
    </row>
    <row r="22" spans="1:21">
      <c r="A22" s="1" t="s">
        <v>113</v>
      </c>
      <c r="C22" s="7">
        <v>0</v>
      </c>
      <c r="D22" s="7"/>
      <c r="E22" s="7">
        <v>0</v>
      </c>
      <c r="F22" s="7"/>
      <c r="G22" s="7">
        <v>15596844345</v>
      </c>
      <c r="H22" s="7"/>
      <c r="I22" s="7">
        <f t="shared" si="0"/>
        <v>15596844345</v>
      </c>
      <c r="K22" s="9">
        <f t="shared" si="1"/>
        <v>-1.407660853601971E-2</v>
      </c>
      <c r="M22" s="7">
        <v>0</v>
      </c>
      <c r="N22" s="7"/>
      <c r="O22" s="7">
        <v>0</v>
      </c>
      <c r="P22" s="7"/>
      <c r="Q22" s="7">
        <v>18070152920</v>
      </c>
      <c r="R22" s="7"/>
      <c r="S22" s="7">
        <f t="shared" si="2"/>
        <v>18070152920</v>
      </c>
      <c r="U22" s="9">
        <f t="shared" si="3"/>
        <v>-5.4674998581518957E-3</v>
      </c>
    </row>
    <row r="23" spans="1:21">
      <c r="A23" s="1" t="s">
        <v>29</v>
      </c>
      <c r="C23" s="7">
        <v>0</v>
      </c>
      <c r="D23" s="7"/>
      <c r="E23" s="7">
        <v>0</v>
      </c>
      <c r="F23" s="7"/>
      <c r="G23" s="7">
        <v>-23382223996</v>
      </c>
      <c r="H23" s="7"/>
      <c r="I23" s="7">
        <f t="shared" si="0"/>
        <v>-23382223996</v>
      </c>
      <c r="K23" s="9">
        <f t="shared" si="1"/>
        <v>2.1103141546625372E-2</v>
      </c>
      <c r="M23" s="7">
        <v>14021706400</v>
      </c>
      <c r="N23" s="7"/>
      <c r="O23" s="7">
        <v>0</v>
      </c>
      <c r="P23" s="7"/>
      <c r="Q23" s="7">
        <v>-23382223996</v>
      </c>
      <c r="R23" s="7"/>
      <c r="S23" s="7">
        <f t="shared" si="2"/>
        <v>-9360517596</v>
      </c>
      <c r="U23" s="9">
        <f t="shared" si="3"/>
        <v>2.8322189001352581E-3</v>
      </c>
    </row>
    <row r="24" spans="1:21">
      <c r="A24" s="1" t="s">
        <v>82</v>
      </c>
      <c r="C24" s="7">
        <v>0</v>
      </c>
      <c r="D24" s="7"/>
      <c r="E24" s="7">
        <v>4324809730</v>
      </c>
      <c r="F24" s="7"/>
      <c r="G24" s="7">
        <v>-878087169</v>
      </c>
      <c r="H24" s="7"/>
      <c r="I24" s="7">
        <f t="shared" si="0"/>
        <v>3446722561</v>
      </c>
      <c r="K24" s="9">
        <f t="shared" si="1"/>
        <v>-3.110767995772052E-3</v>
      </c>
      <c r="M24" s="7">
        <v>224400000</v>
      </c>
      <c r="N24" s="7"/>
      <c r="O24" s="7">
        <v>-104187326</v>
      </c>
      <c r="P24" s="7"/>
      <c r="Q24" s="7">
        <v>-734299360</v>
      </c>
      <c r="R24" s="7"/>
      <c r="S24" s="7">
        <f t="shared" si="2"/>
        <v>-614086686</v>
      </c>
      <c r="U24" s="9">
        <f t="shared" si="3"/>
        <v>1.858046737878944E-4</v>
      </c>
    </row>
    <row r="25" spans="1:21">
      <c r="A25" s="1" t="s">
        <v>48</v>
      </c>
      <c r="C25" s="7">
        <v>0</v>
      </c>
      <c r="D25" s="7"/>
      <c r="E25" s="7">
        <v>0</v>
      </c>
      <c r="F25" s="7"/>
      <c r="G25" s="7">
        <v>4417829909</v>
      </c>
      <c r="H25" s="7"/>
      <c r="I25" s="7">
        <f t="shared" si="0"/>
        <v>4417829909</v>
      </c>
      <c r="K25" s="9">
        <f t="shared" si="1"/>
        <v>-3.9872208013442588E-3</v>
      </c>
      <c r="M25" s="7">
        <v>0</v>
      </c>
      <c r="N25" s="7"/>
      <c r="O25" s="7">
        <v>0</v>
      </c>
      <c r="P25" s="7"/>
      <c r="Q25" s="7">
        <v>4446281695</v>
      </c>
      <c r="R25" s="7"/>
      <c r="S25" s="7">
        <f t="shared" si="2"/>
        <v>4446281695</v>
      </c>
      <c r="U25" s="9">
        <f t="shared" si="3"/>
        <v>-1.345314820762229E-3</v>
      </c>
    </row>
    <row r="26" spans="1:21">
      <c r="A26" s="1" t="s">
        <v>99</v>
      </c>
      <c r="C26" s="7">
        <v>0</v>
      </c>
      <c r="D26" s="7"/>
      <c r="E26" s="7">
        <v>7264517406</v>
      </c>
      <c r="F26" s="7"/>
      <c r="G26" s="7">
        <v>-1389681834</v>
      </c>
      <c r="H26" s="7"/>
      <c r="I26" s="7">
        <f t="shared" si="0"/>
        <v>5874835572</v>
      </c>
      <c r="K26" s="9">
        <f t="shared" si="1"/>
        <v>-5.3022110582926019E-3</v>
      </c>
      <c r="M26" s="7">
        <v>367400000</v>
      </c>
      <c r="N26" s="7"/>
      <c r="O26" s="7">
        <v>-74899679488</v>
      </c>
      <c r="P26" s="7"/>
      <c r="Q26" s="7">
        <v>-5852840404</v>
      </c>
      <c r="R26" s="7"/>
      <c r="S26" s="7">
        <f t="shared" si="2"/>
        <v>-80385119892</v>
      </c>
      <c r="U26" s="9">
        <f t="shared" si="3"/>
        <v>2.4322186621928883E-2</v>
      </c>
    </row>
    <row r="27" spans="1:21">
      <c r="A27" s="1" t="s">
        <v>54</v>
      </c>
      <c r="C27" s="7">
        <v>0</v>
      </c>
      <c r="D27" s="7"/>
      <c r="E27" s="7">
        <v>0</v>
      </c>
      <c r="F27" s="7"/>
      <c r="G27" s="7">
        <v>-669342832</v>
      </c>
      <c r="H27" s="7"/>
      <c r="I27" s="7">
        <f t="shared" si="0"/>
        <v>-669342832</v>
      </c>
      <c r="K27" s="9">
        <f t="shared" si="1"/>
        <v>6.0410149733111326E-4</v>
      </c>
      <c r="M27" s="7">
        <v>2797909700</v>
      </c>
      <c r="N27" s="7"/>
      <c r="O27" s="7">
        <v>0</v>
      </c>
      <c r="P27" s="7"/>
      <c r="Q27" s="7">
        <v>117791788</v>
      </c>
      <c r="R27" s="7"/>
      <c r="S27" s="7">
        <f t="shared" si="2"/>
        <v>2915701488</v>
      </c>
      <c r="U27" s="9">
        <f t="shared" si="3"/>
        <v>-8.8220600803046612E-4</v>
      </c>
    </row>
    <row r="28" spans="1:21">
      <c r="A28" s="1" t="s">
        <v>112</v>
      </c>
      <c r="C28" s="7">
        <v>0</v>
      </c>
      <c r="D28" s="7"/>
      <c r="E28" s="7">
        <v>-20716584621</v>
      </c>
      <c r="F28" s="7"/>
      <c r="G28" s="7">
        <v>-235953564</v>
      </c>
      <c r="H28" s="7"/>
      <c r="I28" s="7">
        <f t="shared" si="0"/>
        <v>-20952538185</v>
      </c>
      <c r="K28" s="9">
        <f t="shared" si="1"/>
        <v>1.8910278986069468E-2</v>
      </c>
      <c r="M28" s="7">
        <v>0</v>
      </c>
      <c r="N28" s="7"/>
      <c r="O28" s="7">
        <v>-20834492799</v>
      </c>
      <c r="P28" s="7"/>
      <c r="Q28" s="7">
        <v>-3551667796</v>
      </c>
      <c r="R28" s="7"/>
      <c r="S28" s="7">
        <f t="shared" si="2"/>
        <v>-24386160595</v>
      </c>
      <c r="U28" s="9">
        <f t="shared" si="3"/>
        <v>7.3785390851043133E-3</v>
      </c>
    </row>
    <row r="29" spans="1:21">
      <c r="A29" s="1" t="s">
        <v>62</v>
      </c>
      <c r="C29" s="7">
        <v>0</v>
      </c>
      <c r="D29" s="7"/>
      <c r="E29" s="7">
        <v>-106601218584</v>
      </c>
      <c r="F29" s="7"/>
      <c r="G29" s="7">
        <v>-7929246832</v>
      </c>
      <c r="H29" s="7"/>
      <c r="I29" s="7">
        <f t="shared" si="0"/>
        <v>-114530465416</v>
      </c>
      <c r="K29" s="9">
        <f t="shared" si="1"/>
        <v>0.10336709730811741</v>
      </c>
      <c r="M29" s="7">
        <v>263004458004</v>
      </c>
      <c r="N29" s="7"/>
      <c r="O29" s="7">
        <v>-421364753605</v>
      </c>
      <c r="P29" s="7"/>
      <c r="Q29" s="7">
        <v>-10632760133</v>
      </c>
      <c r="R29" s="7"/>
      <c r="S29" s="7">
        <f t="shared" si="2"/>
        <v>-168993055734</v>
      </c>
      <c r="U29" s="9">
        <f t="shared" si="3"/>
        <v>5.1132356895090422E-2</v>
      </c>
    </row>
    <row r="30" spans="1:21">
      <c r="A30" s="1" t="s">
        <v>103</v>
      </c>
      <c r="C30" s="7">
        <v>0</v>
      </c>
      <c r="D30" s="7"/>
      <c r="E30" s="7">
        <v>-19558957977</v>
      </c>
      <c r="F30" s="7"/>
      <c r="G30" s="7">
        <v>-1147929993</v>
      </c>
      <c r="H30" s="7"/>
      <c r="I30" s="7">
        <f t="shared" si="0"/>
        <v>-20706887970</v>
      </c>
      <c r="K30" s="9">
        <f t="shared" si="1"/>
        <v>1.868857247692856E-2</v>
      </c>
      <c r="M30" s="7">
        <v>70714068960</v>
      </c>
      <c r="N30" s="7"/>
      <c r="O30" s="7">
        <v>-94895339948</v>
      </c>
      <c r="P30" s="7"/>
      <c r="Q30" s="7">
        <v>-15194241726</v>
      </c>
      <c r="R30" s="7"/>
      <c r="S30" s="7">
        <f t="shared" si="2"/>
        <v>-39375512714</v>
      </c>
      <c r="U30" s="9">
        <f t="shared" si="3"/>
        <v>1.1913878711019406E-2</v>
      </c>
    </row>
    <row r="31" spans="1:21">
      <c r="A31" s="1" t="s">
        <v>69</v>
      </c>
      <c r="C31" s="7">
        <v>0</v>
      </c>
      <c r="D31" s="7"/>
      <c r="E31" s="7">
        <v>-214702831611</v>
      </c>
      <c r="F31" s="7"/>
      <c r="G31" s="7">
        <v>-644651045</v>
      </c>
      <c r="H31" s="7"/>
      <c r="I31" s="7">
        <f t="shared" si="0"/>
        <v>-215347482656</v>
      </c>
      <c r="K31" s="9">
        <f t="shared" si="1"/>
        <v>0.19435740624914252</v>
      </c>
      <c r="M31" s="7">
        <v>229245409300</v>
      </c>
      <c r="N31" s="7"/>
      <c r="O31" s="7">
        <v>-706154121887</v>
      </c>
      <c r="P31" s="7"/>
      <c r="Q31" s="7">
        <v>-14779726785</v>
      </c>
      <c r="R31" s="7"/>
      <c r="S31" s="7">
        <f t="shared" si="2"/>
        <v>-491688439372</v>
      </c>
      <c r="U31" s="9">
        <f t="shared" si="3"/>
        <v>0.14877054358217001</v>
      </c>
    </row>
    <row r="32" spans="1:21">
      <c r="A32" s="1" t="s">
        <v>86</v>
      </c>
      <c r="C32" s="7">
        <v>0</v>
      </c>
      <c r="D32" s="7"/>
      <c r="E32" s="7">
        <v>-2229050869</v>
      </c>
      <c r="F32" s="7"/>
      <c r="G32" s="7">
        <v>-7559750039</v>
      </c>
      <c r="H32" s="7"/>
      <c r="I32" s="7">
        <f t="shared" si="0"/>
        <v>-9788800908</v>
      </c>
      <c r="K32" s="9">
        <f t="shared" si="1"/>
        <v>8.8346793345490861E-3</v>
      </c>
      <c r="M32" s="7">
        <v>18022188658</v>
      </c>
      <c r="N32" s="7"/>
      <c r="O32" s="7">
        <v>-100371452890</v>
      </c>
      <c r="P32" s="7"/>
      <c r="Q32" s="7">
        <v>-11764581461</v>
      </c>
      <c r="R32" s="7"/>
      <c r="S32" s="7">
        <f t="shared" si="2"/>
        <v>-94113845693</v>
      </c>
      <c r="U32" s="9">
        <f t="shared" si="3"/>
        <v>2.8476097587812051E-2</v>
      </c>
    </row>
    <row r="33" spans="1:21">
      <c r="A33" s="1" t="s">
        <v>28</v>
      </c>
      <c r="C33" s="7">
        <v>0</v>
      </c>
      <c r="D33" s="7"/>
      <c r="E33" s="7">
        <v>-28997563177</v>
      </c>
      <c r="F33" s="7"/>
      <c r="G33" s="7">
        <v>0</v>
      </c>
      <c r="H33" s="7"/>
      <c r="I33" s="7">
        <f t="shared" si="0"/>
        <v>-28997563177</v>
      </c>
      <c r="K33" s="9">
        <f t="shared" si="1"/>
        <v>2.6171149516663911E-2</v>
      </c>
      <c r="M33" s="7">
        <v>70510505100</v>
      </c>
      <c r="N33" s="7"/>
      <c r="O33" s="7">
        <v>-131447276322</v>
      </c>
      <c r="P33" s="7"/>
      <c r="Q33" s="7">
        <v>-1326074626</v>
      </c>
      <c r="R33" s="7"/>
      <c r="S33" s="7">
        <f t="shared" si="2"/>
        <v>-62262845848</v>
      </c>
      <c r="U33" s="9">
        <f t="shared" si="3"/>
        <v>1.8838916435803651E-2</v>
      </c>
    </row>
    <row r="34" spans="1:21">
      <c r="A34" s="1" t="s">
        <v>98</v>
      </c>
      <c r="C34" s="7">
        <v>0</v>
      </c>
      <c r="D34" s="7"/>
      <c r="E34" s="7">
        <v>302292116837</v>
      </c>
      <c r="F34" s="7"/>
      <c r="G34" s="7">
        <v>0</v>
      </c>
      <c r="H34" s="7"/>
      <c r="I34" s="7">
        <f t="shared" si="0"/>
        <v>302292116837</v>
      </c>
      <c r="K34" s="9">
        <f t="shared" si="1"/>
        <v>-0.2728274834391945</v>
      </c>
      <c r="M34" s="7">
        <v>224418188280</v>
      </c>
      <c r="N34" s="7"/>
      <c r="O34" s="7">
        <v>-1068126210423</v>
      </c>
      <c r="P34" s="7"/>
      <c r="Q34" s="7">
        <v>-49571970898</v>
      </c>
      <c r="R34" s="7"/>
      <c r="S34" s="7">
        <f t="shared" si="2"/>
        <v>-893279993041</v>
      </c>
      <c r="U34" s="9">
        <f t="shared" si="3"/>
        <v>0.27028040420377325</v>
      </c>
    </row>
    <row r="35" spans="1:21">
      <c r="A35" s="1" t="s">
        <v>225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K35" s="9">
        <f t="shared" si="1"/>
        <v>0</v>
      </c>
      <c r="M35" s="7">
        <v>89626905</v>
      </c>
      <c r="N35" s="7"/>
      <c r="O35" s="7">
        <v>0</v>
      </c>
      <c r="P35" s="7"/>
      <c r="Q35" s="7">
        <v>-1597085688</v>
      </c>
      <c r="R35" s="7"/>
      <c r="S35" s="7">
        <f t="shared" si="2"/>
        <v>-1507458783</v>
      </c>
      <c r="U35" s="9">
        <f t="shared" si="3"/>
        <v>4.5611294595631615E-4</v>
      </c>
    </row>
    <row r="36" spans="1:21">
      <c r="A36" s="1" t="s">
        <v>104</v>
      </c>
      <c r="C36" s="7">
        <v>0</v>
      </c>
      <c r="D36" s="7"/>
      <c r="E36" s="7">
        <v>-422602098</v>
      </c>
      <c r="F36" s="7"/>
      <c r="G36" s="7">
        <v>0</v>
      </c>
      <c r="H36" s="7"/>
      <c r="I36" s="7">
        <f t="shared" si="0"/>
        <v>-422602098</v>
      </c>
      <c r="K36" s="9">
        <f t="shared" si="1"/>
        <v>3.8141076287356114E-4</v>
      </c>
      <c r="M36" s="7">
        <v>0</v>
      </c>
      <c r="N36" s="7"/>
      <c r="O36" s="7">
        <v>-2458339745</v>
      </c>
      <c r="P36" s="7"/>
      <c r="Q36" s="7">
        <v>2113725149</v>
      </c>
      <c r="R36" s="7"/>
      <c r="S36" s="7">
        <f t="shared" si="2"/>
        <v>-344614596</v>
      </c>
      <c r="U36" s="9">
        <f t="shared" si="3"/>
        <v>1.0427029937647438E-4</v>
      </c>
    </row>
    <row r="37" spans="1:21">
      <c r="A37" s="1" t="s">
        <v>19</v>
      </c>
      <c r="C37" s="7">
        <v>0</v>
      </c>
      <c r="D37" s="7"/>
      <c r="E37" s="7">
        <v>-19486943308</v>
      </c>
      <c r="F37" s="7"/>
      <c r="G37" s="7">
        <v>0</v>
      </c>
      <c r="H37" s="7"/>
      <c r="I37" s="7">
        <f t="shared" si="0"/>
        <v>-19486943308</v>
      </c>
      <c r="K37" s="9">
        <f t="shared" si="1"/>
        <v>1.7587536712082571E-2</v>
      </c>
      <c r="M37" s="7">
        <v>2586983310</v>
      </c>
      <c r="N37" s="7"/>
      <c r="O37" s="7">
        <v>-60803834840</v>
      </c>
      <c r="P37" s="7"/>
      <c r="Q37" s="7">
        <v>3492694260</v>
      </c>
      <c r="R37" s="7"/>
      <c r="S37" s="7">
        <f t="shared" si="2"/>
        <v>-54724157270</v>
      </c>
      <c r="U37" s="9">
        <f t="shared" si="3"/>
        <v>1.6557929721781627E-2</v>
      </c>
    </row>
    <row r="38" spans="1:21">
      <c r="A38" s="1" t="s">
        <v>247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K38" s="9">
        <f t="shared" si="1"/>
        <v>0</v>
      </c>
      <c r="M38" s="7">
        <v>0</v>
      </c>
      <c r="N38" s="7"/>
      <c r="O38" s="7">
        <v>0</v>
      </c>
      <c r="P38" s="7"/>
      <c r="Q38" s="7">
        <v>-100003157</v>
      </c>
      <c r="R38" s="7"/>
      <c r="S38" s="7">
        <f t="shared" si="2"/>
        <v>-100003157</v>
      </c>
      <c r="U38" s="9">
        <f t="shared" si="3"/>
        <v>3.0258030971452441E-5</v>
      </c>
    </row>
    <row r="39" spans="1:21">
      <c r="A39" s="1" t="s">
        <v>55</v>
      </c>
      <c r="C39" s="7">
        <v>0</v>
      </c>
      <c r="D39" s="7"/>
      <c r="E39" s="7">
        <v>-16136494167</v>
      </c>
      <c r="F39" s="7"/>
      <c r="G39" s="7">
        <v>0</v>
      </c>
      <c r="H39" s="7"/>
      <c r="I39" s="7">
        <f t="shared" si="0"/>
        <v>-16136494167</v>
      </c>
      <c r="K39" s="9">
        <f t="shared" si="1"/>
        <v>1.4563658295752804E-2</v>
      </c>
      <c r="M39" s="7">
        <v>46923088832</v>
      </c>
      <c r="N39" s="7"/>
      <c r="O39" s="7">
        <v>-60673218071</v>
      </c>
      <c r="P39" s="7"/>
      <c r="Q39" s="7">
        <v>1028614761</v>
      </c>
      <c r="R39" s="7"/>
      <c r="S39" s="7">
        <f t="shared" si="2"/>
        <v>-12721514478</v>
      </c>
      <c r="U39" s="9">
        <f t="shared" si="3"/>
        <v>3.8491582728643718E-3</v>
      </c>
    </row>
    <row r="40" spans="1:21">
      <c r="A40" s="1" t="s">
        <v>235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K40" s="9">
        <f t="shared" si="1"/>
        <v>0</v>
      </c>
      <c r="M40" s="7">
        <v>12960000000</v>
      </c>
      <c r="N40" s="7"/>
      <c r="O40" s="7">
        <v>0</v>
      </c>
      <c r="P40" s="7"/>
      <c r="Q40" s="7">
        <v>1869203680</v>
      </c>
      <c r="R40" s="7"/>
      <c r="S40" s="7">
        <f t="shared" si="2"/>
        <v>14829203680</v>
      </c>
      <c r="U40" s="9">
        <f t="shared" si="3"/>
        <v>-4.486883391405498E-3</v>
      </c>
    </row>
    <row r="41" spans="1:21">
      <c r="A41" s="1" t="s">
        <v>63</v>
      </c>
      <c r="C41" s="7">
        <v>0</v>
      </c>
      <c r="D41" s="7"/>
      <c r="E41" s="7">
        <v>-11528594280</v>
      </c>
      <c r="F41" s="7"/>
      <c r="G41" s="7">
        <v>0</v>
      </c>
      <c r="H41" s="7"/>
      <c r="I41" s="7">
        <f t="shared" si="0"/>
        <v>-11528594280</v>
      </c>
      <c r="K41" s="9">
        <f t="shared" si="1"/>
        <v>1.0404893775975938E-2</v>
      </c>
      <c r="M41" s="7">
        <v>20535200000</v>
      </c>
      <c r="N41" s="7"/>
      <c r="O41" s="7">
        <v>-26653263840</v>
      </c>
      <c r="P41" s="7"/>
      <c r="Q41" s="7">
        <v>83464126</v>
      </c>
      <c r="R41" s="7"/>
      <c r="S41" s="7">
        <f t="shared" si="2"/>
        <v>-6034599714</v>
      </c>
      <c r="U41" s="9">
        <f t="shared" si="3"/>
        <v>1.8258934070104411E-3</v>
      </c>
    </row>
    <row r="42" spans="1:21">
      <c r="A42" s="1" t="s">
        <v>31</v>
      </c>
      <c r="C42" s="7">
        <v>0</v>
      </c>
      <c r="D42" s="7"/>
      <c r="E42" s="7">
        <v>-27917647635</v>
      </c>
      <c r="F42" s="7"/>
      <c r="G42" s="7">
        <v>0</v>
      </c>
      <c r="H42" s="7"/>
      <c r="I42" s="7">
        <f t="shared" si="0"/>
        <v>-27917647635</v>
      </c>
      <c r="K42" s="9">
        <f t="shared" si="1"/>
        <v>2.5196494131225586E-2</v>
      </c>
      <c r="M42" s="7">
        <v>373106607500</v>
      </c>
      <c r="N42" s="7"/>
      <c r="O42" s="7">
        <v>-532964158244</v>
      </c>
      <c r="P42" s="7"/>
      <c r="Q42" s="7">
        <v>-1102774435</v>
      </c>
      <c r="R42" s="7"/>
      <c r="S42" s="7">
        <f t="shared" si="2"/>
        <v>-160960325179</v>
      </c>
      <c r="U42" s="9">
        <f t="shared" si="3"/>
        <v>4.870188752582319E-2</v>
      </c>
    </row>
    <row r="43" spans="1:21">
      <c r="A43" s="1" t="s">
        <v>65</v>
      </c>
      <c r="C43" s="7">
        <v>0</v>
      </c>
      <c r="D43" s="7"/>
      <c r="E43" s="7">
        <v>-33865173198</v>
      </c>
      <c r="F43" s="7"/>
      <c r="G43" s="7">
        <v>0</v>
      </c>
      <c r="H43" s="7"/>
      <c r="I43" s="7">
        <f t="shared" si="0"/>
        <v>-33865173198</v>
      </c>
      <c r="K43" s="9">
        <f t="shared" si="1"/>
        <v>3.0564310034008529E-2</v>
      </c>
      <c r="M43" s="7">
        <v>19154670300</v>
      </c>
      <c r="N43" s="7"/>
      <c r="O43" s="7">
        <v>-79631924878</v>
      </c>
      <c r="P43" s="7"/>
      <c r="Q43" s="7">
        <v>9022849814</v>
      </c>
      <c r="R43" s="7"/>
      <c r="S43" s="7">
        <f t="shared" si="2"/>
        <v>-51454404764</v>
      </c>
      <c r="U43" s="9">
        <f t="shared" si="3"/>
        <v>1.5568598229021529E-2</v>
      </c>
    </row>
    <row r="44" spans="1:21">
      <c r="A44" s="1" t="s">
        <v>16</v>
      </c>
      <c r="C44" s="7">
        <v>0</v>
      </c>
      <c r="D44" s="7"/>
      <c r="E44" s="7">
        <v>-16378994951</v>
      </c>
      <c r="F44" s="7"/>
      <c r="G44" s="7">
        <v>0</v>
      </c>
      <c r="H44" s="7"/>
      <c r="I44" s="7">
        <f t="shared" si="0"/>
        <v>-16378994951</v>
      </c>
      <c r="K44" s="9">
        <f t="shared" si="1"/>
        <v>1.4782522351233373E-2</v>
      </c>
      <c r="M44" s="7">
        <v>10176716134</v>
      </c>
      <c r="N44" s="7"/>
      <c r="O44" s="7">
        <v>-37250514901</v>
      </c>
      <c r="P44" s="7"/>
      <c r="Q44" s="7">
        <v>-10886905957</v>
      </c>
      <c r="R44" s="7"/>
      <c r="S44" s="7">
        <f t="shared" si="2"/>
        <v>-37960704724</v>
      </c>
      <c r="U44" s="9">
        <f t="shared" si="3"/>
        <v>1.1485799185689236E-2</v>
      </c>
    </row>
    <row r="45" spans="1:21">
      <c r="A45" s="1" t="s">
        <v>249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K45" s="9">
        <f t="shared" si="1"/>
        <v>0</v>
      </c>
      <c r="M45" s="7">
        <v>0</v>
      </c>
      <c r="N45" s="7"/>
      <c r="O45" s="7">
        <v>0</v>
      </c>
      <c r="P45" s="7"/>
      <c r="Q45" s="7">
        <v>-4163289963</v>
      </c>
      <c r="R45" s="7"/>
      <c r="S45" s="7">
        <f t="shared" si="2"/>
        <v>-4163289963</v>
      </c>
      <c r="U45" s="9">
        <f t="shared" si="3"/>
        <v>1.2596897980289871E-3</v>
      </c>
    </row>
    <row r="46" spans="1:21">
      <c r="A46" s="1" t="s">
        <v>250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K46" s="9">
        <f t="shared" si="1"/>
        <v>0</v>
      </c>
      <c r="M46" s="7">
        <v>0</v>
      </c>
      <c r="N46" s="7"/>
      <c r="O46" s="7">
        <v>0</v>
      </c>
      <c r="P46" s="7"/>
      <c r="Q46" s="7">
        <v>20763021</v>
      </c>
      <c r="R46" s="7"/>
      <c r="S46" s="7">
        <f t="shared" si="2"/>
        <v>20763021</v>
      </c>
      <c r="U46" s="9">
        <f t="shared" si="3"/>
        <v>-6.2822829931150809E-6</v>
      </c>
    </row>
    <row r="47" spans="1:21">
      <c r="A47" s="1" t="s">
        <v>110</v>
      </c>
      <c r="C47" s="7">
        <v>0</v>
      </c>
      <c r="D47" s="7"/>
      <c r="E47" s="7">
        <v>-3830621655</v>
      </c>
      <c r="F47" s="7"/>
      <c r="G47" s="7">
        <v>0</v>
      </c>
      <c r="H47" s="7"/>
      <c r="I47" s="7">
        <f t="shared" si="0"/>
        <v>-3830621655</v>
      </c>
      <c r="K47" s="9">
        <f t="shared" si="1"/>
        <v>3.457248164711036E-3</v>
      </c>
      <c r="M47" s="7">
        <v>9750972330</v>
      </c>
      <c r="N47" s="7"/>
      <c r="O47" s="7">
        <v>-6296912315</v>
      </c>
      <c r="P47" s="7"/>
      <c r="Q47" s="7">
        <v>501709653</v>
      </c>
      <c r="R47" s="7"/>
      <c r="S47" s="7">
        <f t="shared" si="2"/>
        <v>3955769668</v>
      </c>
      <c r="U47" s="9">
        <f t="shared" si="3"/>
        <v>-1.1969002251626529E-3</v>
      </c>
    </row>
    <row r="48" spans="1:21">
      <c r="A48" s="1" t="s">
        <v>93</v>
      </c>
      <c r="C48" s="7">
        <v>0</v>
      </c>
      <c r="D48" s="7"/>
      <c r="E48" s="7">
        <v>-12375922500</v>
      </c>
      <c r="F48" s="7"/>
      <c r="G48" s="7">
        <v>0</v>
      </c>
      <c r="H48" s="7"/>
      <c r="I48" s="7">
        <f t="shared" si="0"/>
        <v>-12375922500</v>
      </c>
      <c r="K48" s="9">
        <f t="shared" si="1"/>
        <v>1.1169632295552564E-2</v>
      </c>
      <c r="M48" s="7">
        <v>17181000000</v>
      </c>
      <c r="N48" s="7"/>
      <c r="O48" s="7">
        <v>-5692924446</v>
      </c>
      <c r="P48" s="7"/>
      <c r="Q48" s="7">
        <v>-426376847</v>
      </c>
      <c r="R48" s="7"/>
      <c r="S48" s="7">
        <f t="shared" si="2"/>
        <v>11061698707</v>
      </c>
      <c r="U48" s="9">
        <f t="shared" si="3"/>
        <v>-3.3469465576299894E-3</v>
      </c>
    </row>
    <row r="49" spans="1:21">
      <c r="A49" s="1" t="s">
        <v>58</v>
      </c>
      <c r="C49" s="7">
        <v>0</v>
      </c>
      <c r="D49" s="7"/>
      <c r="E49" s="7">
        <v>10053606737</v>
      </c>
      <c r="F49" s="7"/>
      <c r="G49" s="7">
        <v>0</v>
      </c>
      <c r="H49" s="7"/>
      <c r="I49" s="7">
        <f t="shared" si="0"/>
        <v>10053606737</v>
      </c>
      <c r="K49" s="9">
        <f t="shared" si="1"/>
        <v>-9.0736743460037052E-3</v>
      </c>
      <c r="M49" s="7">
        <v>14737227750</v>
      </c>
      <c r="N49" s="7"/>
      <c r="O49" s="7">
        <v>-45097607372</v>
      </c>
      <c r="P49" s="7"/>
      <c r="Q49" s="7">
        <v>-263591803</v>
      </c>
      <c r="R49" s="7"/>
      <c r="S49" s="7">
        <f t="shared" si="2"/>
        <v>-30623971425</v>
      </c>
      <c r="U49" s="9">
        <f t="shared" si="3"/>
        <v>9.2659182334266163E-3</v>
      </c>
    </row>
    <row r="50" spans="1:21">
      <c r="A50" s="1" t="s">
        <v>251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K50" s="9">
        <f t="shared" si="1"/>
        <v>0</v>
      </c>
      <c r="M50" s="7">
        <v>0</v>
      </c>
      <c r="N50" s="7"/>
      <c r="O50" s="7">
        <v>0</v>
      </c>
      <c r="P50" s="7"/>
      <c r="Q50" s="7">
        <v>-10516</v>
      </c>
      <c r="R50" s="7"/>
      <c r="S50" s="7">
        <f t="shared" si="2"/>
        <v>-10516</v>
      </c>
      <c r="U50" s="9">
        <f t="shared" si="3"/>
        <v>3.181834086455829E-9</v>
      </c>
    </row>
    <row r="51" spans="1:21">
      <c r="A51" s="1" t="s">
        <v>47</v>
      </c>
      <c r="C51" s="7">
        <v>0</v>
      </c>
      <c r="D51" s="7"/>
      <c r="E51" s="7">
        <v>-8470397356</v>
      </c>
      <c r="F51" s="7"/>
      <c r="G51" s="7">
        <v>0</v>
      </c>
      <c r="H51" s="7"/>
      <c r="I51" s="7">
        <f t="shared" si="0"/>
        <v>-8470397356</v>
      </c>
      <c r="K51" s="9">
        <f t="shared" si="1"/>
        <v>7.6447815396178068E-3</v>
      </c>
      <c r="M51" s="7">
        <v>15795042000</v>
      </c>
      <c r="N51" s="7"/>
      <c r="O51" s="7">
        <v>-86180464881</v>
      </c>
      <c r="P51" s="7"/>
      <c r="Q51" s="7">
        <v>-2514946412</v>
      </c>
      <c r="R51" s="7"/>
      <c r="S51" s="7">
        <f t="shared" si="2"/>
        <v>-72900369293</v>
      </c>
      <c r="U51" s="9">
        <f t="shared" si="3"/>
        <v>2.205751996307391E-2</v>
      </c>
    </row>
    <row r="52" spans="1:21">
      <c r="A52" s="1" t="s">
        <v>87</v>
      </c>
      <c r="C52" s="7">
        <v>0</v>
      </c>
      <c r="D52" s="7"/>
      <c r="E52" s="7">
        <v>-6313211550</v>
      </c>
      <c r="F52" s="7"/>
      <c r="G52" s="7">
        <v>0</v>
      </c>
      <c r="H52" s="7"/>
      <c r="I52" s="7">
        <f t="shared" si="0"/>
        <v>-6313211550</v>
      </c>
      <c r="K52" s="9">
        <f t="shared" si="1"/>
        <v>5.6978582095625974E-3</v>
      </c>
      <c r="M52" s="7">
        <v>73919010000</v>
      </c>
      <c r="N52" s="7"/>
      <c r="O52" s="7">
        <v>-211601435407</v>
      </c>
      <c r="P52" s="7"/>
      <c r="Q52" s="7">
        <v>-4480475568</v>
      </c>
      <c r="R52" s="7"/>
      <c r="S52" s="7">
        <f t="shared" si="2"/>
        <v>-142162900975</v>
      </c>
      <c r="U52" s="9">
        <f t="shared" si="3"/>
        <v>4.3014336644322901E-2</v>
      </c>
    </row>
    <row r="53" spans="1:21">
      <c r="A53" s="1" t="s">
        <v>232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K53" s="9">
        <f t="shared" si="1"/>
        <v>0</v>
      </c>
      <c r="M53" s="7">
        <v>81271665750</v>
      </c>
      <c r="N53" s="7"/>
      <c r="O53" s="7">
        <v>0</v>
      </c>
      <c r="P53" s="7"/>
      <c r="Q53" s="7">
        <v>-137911886893</v>
      </c>
      <c r="R53" s="7"/>
      <c r="S53" s="7">
        <f t="shared" si="2"/>
        <v>-56640221143</v>
      </c>
      <c r="U53" s="9">
        <f t="shared" si="3"/>
        <v>1.713767461936036E-2</v>
      </c>
    </row>
    <row r="54" spans="1:21">
      <c r="A54" s="1" t="s">
        <v>252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K54" s="9">
        <f t="shared" si="1"/>
        <v>0</v>
      </c>
      <c r="M54" s="7">
        <v>0</v>
      </c>
      <c r="N54" s="7"/>
      <c r="O54" s="7">
        <v>0</v>
      </c>
      <c r="P54" s="7"/>
      <c r="Q54" s="7">
        <v>4804809359</v>
      </c>
      <c r="R54" s="7"/>
      <c r="S54" s="7">
        <f t="shared" si="2"/>
        <v>4804809359</v>
      </c>
      <c r="U54" s="9">
        <f t="shared" si="3"/>
        <v>-1.4537948076633876E-3</v>
      </c>
    </row>
    <row r="55" spans="1:21">
      <c r="A55" s="1" t="s">
        <v>105</v>
      </c>
      <c r="C55" s="7">
        <v>0</v>
      </c>
      <c r="D55" s="7"/>
      <c r="E55" s="7">
        <v>-41911148524</v>
      </c>
      <c r="F55" s="7"/>
      <c r="G55" s="7">
        <v>0</v>
      </c>
      <c r="H55" s="7"/>
      <c r="I55" s="7">
        <f t="shared" si="0"/>
        <v>-41911148524</v>
      </c>
      <c r="K55" s="9">
        <f t="shared" si="1"/>
        <v>3.7826038268853945E-2</v>
      </c>
      <c r="M55" s="7">
        <v>192598400000</v>
      </c>
      <c r="N55" s="7"/>
      <c r="O55" s="7">
        <v>-404023471850</v>
      </c>
      <c r="P55" s="7"/>
      <c r="Q55" s="7">
        <v>-10523882873</v>
      </c>
      <c r="R55" s="7"/>
      <c r="S55" s="7">
        <f t="shared" si="2"/>
        <v>-221948954723</v>
      </c>
      <c r="U55" s="9">
        <f t="shared" si="3"/>
        <v>6.7155263369235718E-2</v>
      </c>
    </row>
    <row r="56" spans="1:21">
      <c r="A56" s="1" t="s">
        <v>241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K56" s="9">
        <f t="shared" si="1"/>
        <v>0</v>
      </c>
      <c r="M56" s="7">
        <v>2040379500</v>
      </c>
      <c r="N56" s="7"/>
      <c r="O56" s="7">
        <v>0</v>
      </c>
      <c r="P56" s="7"/>
      <c r="Q56" s="7">
        <v>38546467992</v>
      </c>
      <c r="R56" s="7"/>
      <c r="S56" s="7">
        <f t="shared" si="2"/>
        <v>40586847492</v>
      </c>
      <c r="U56" s="9">
        <f t="shared" si="3"/>
        <v>-1.2280393192452442E-2</v>
      </c>
    </row>
    <row r="57" spans="1:21">
      <c r="A57" s="1" t="s">
        <v>253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K57" s="9">
        <f t="shared" si="1"/>
        <v>0</v>
      </c>
      <c r="M57" s="7">
        <v>0</v>
      </c>
      <c r="N57" s="7"/>
      <c r="O57" s="7">
        <v>0</v>
      </c>
      <c r="P57" s="7"/>
      <c r="Q57" s="7">
        <v>-3354918438</v>
      </c>
      <c r="R57" s="7"/>
      <c r="S57" s="7">
        <f t="shared" si="2"/>
        <v>-3354918438</v>
      </c>
      <c r="U57" s="9">
        <f t="shared" si="3"/>
        <v>1.0151002133232739E-3</v>
      </c>
    </row>
    <row r="58" spans="1:21">
      <c r="A58" s="1" t="s">
        <v>39</v>
      </c>
      <c r="C58" s="7">
        <v>0</v>
      </c>
      <c r="D58" s="7"/>
      <c r="E58" s="7">
        <v>-31381509931</v>
      </c>
      <c r="F58" s="7"/>
      <c r="G58" s="7">
        <v>0</v>
      </c>
      <c r="H58" s="7"/>
      <c r="I58" s="7">
        <f t="shared" si="0"/>
        <v>-31381509931</v>
      </c>
      <c r="K58" s="9">
        <f t="shared" si="1"/>
        <v>2.8322731239509711E-2</v>
      </c>
      <c r="M58" s="7">
        <v>57277832000</v>
      </c>
      <c r="N58" s="7"/>
      <c r="O58" s="7">
        <v>-162482244950</v>
      </c>
      <c r="P58" s="7"/>
      <c r="Q58" s="7">
        <v>-2169652937</v>
      </c>
      <c r="R58" s="7"/>
      <c r="S58" s="7">
        <f t="shared" si="2"/>
        <v>-107374065887</v>
      </c>
      <c r="U58" s="9">
        <f t="shared" si="3"/>
        <v>3.248825245726613E-2</v>
      </c>
    </row>
    <row r="59" spans="1:21">
      <c r="A59" s="1" t="s">
        <v>75</v>
      </c>
      <c r="C59" s="7">
        <v>0</v>
      </c>
      <c r="D59" s="7"/>
      <c r="E59" s="7">
        <v>-3739603296</v>
      </c>
      <c r="F59" s="7"/>
      <c r="G59" s="7">
        <v>0</v>
      </c>
      <c r="H59" s="7"/>
      <c r="I59" s="7">
        <f t="shared" si="0"/>
        <v>-3739603296</v>
      </c>
      <c r="K59" s="9">
        <f t="shared" si="1"/>
        <v>3.3751014316352108E-3</v>
      </c>
      <c r="M59" s="7">
        <v>17449932600</v>
      </c>
      <c r="N59" s="7"/>
      <c r="O59" s="7">
        <v>3249163501</v>
      </c>
      <c r="P59" s="7"/>
      <c r="Q59" s="7">
        <v>-281064835</v>
      </c>
      <c r="R59" s="7"/>
      <c r="S59" s="7">
        <f t="shared" si="2"/>
        <v>20418031266</v>
      </c>
      <c r="U59" s="9">
        <f t="shared" si="3"/>
        <v>-6.1778991879497588E-3</v>
      </c>
    </row>
    <row r="60" spans="1:21">
      <c r="A60" s="1" t="s">
        <v>70</v>
      </c>
      <c r="C60" s="7">
        <v>0</v>
      </c>
      <c r="D60" s="7"/>
      <c r="E60" s="7">
        <v>1281171322</v>
      </c>
      <c r="F60" s="7"/>
      <c r="G60" s="7">
        <v>0</v>
      </c>
      <c r="H60" s="7"/>
      <c r="I60" s="7">
        <f t="shared" si="0"/>
        <v>1281171322</v>
      </c>
      <c r="K60" s="9">
        <f t="shared" si="1"/>
        <v>-1.1562946175807884E-3</v>
      </c>
      <c r="M60" s="7">
        <v>8620041600</v>
      </c>
      <c r="N60" s="7"/>
      <c r="O60" s="7">
        <v>18880419466</v>
      </c>
      <c r="P60" s="7"/>
      <c r="Q60" s="7">
        <v>-651657128</v>
      </c>
      <c r="R60" s="7"/>
      <c r="S60" s="7">
        <f t="shared" si="2"/>
        <v>26848803938</v>
      </c>
      <c r="U60" s="9">
        <f t="shared" si="3"/>
        <v>-8.1236629469853463E-3</v>
      </c>
    </row>
    <row r="61" spans="1:21">
      <c r="A61" s="1" t="s">
        <v>254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K61" s="9">
        <f t="shared" si="1"/>
        <v>0</v>
      </c>
      <c r="M61" s="7">
        <v>0</v>
      </c>
      <c r="N61" s="7"/>
      <c r="O61" s="7">
        <v>0</v>
      </c>
      <c r="P61" s="7"/>
      <c r="Q61" s="7">
        <v>309117836</v>
      </c>
      <c r="R61" s="7"/>
      <c r="S61" s="7">
        <f t="shared" si="2"/>
        <v>309117836</v>
      </c>
      <c r="U61" s="9">
        <f t="shared" si="3"/>
        <v>-9.353001781250121E-5</v>
      </c>
    </row>
    <row r="62" spans="1:21">
      <c r="A62" s="1" t="s">
        <v>67</v>
      </c>
      <c r="C62" s="7">
        <v>0</v>
      </c>
      <c r="D62" s="7"/>
      <c r="E62" s="7">
        <v>-11025531237</v>
      </c>
      <c r="F62" s="7"/>
      <c r="G62" s="7">
        <v>0</v>
      </c>
      <c r="H62" s="7"/>
      <c r="I62" s="7">
        <f t="shared" si="0"/>
        <v>-11025531237</v>
      </c>
      <c r="K62" s="9">
        <f t="shared" si="1"/>
        <v>9.9508646551736898E-3</v>
      </c>
      <c r="M62" s="7">
        <v>3527901200</v>
      </c>
      <c r="N62" s="7"/>
      <c r="O62" s="7">
        <v>-34948853918</v>
      </c>
      <c r="P62" s="7"/>
      <c r="Q62" s="7">
        <v>-2589978307</v>
      </c>
      <c r="R62" s="7"/>
      <c r="S62" s="7">
        <f t="shared" si="2"/>
        <v>-34010931025</v>
      </c>
      <c r="U62" s="9">
        <f t="shared" si="3"/>
        <v>1.0290713165409195E-2</v>
      </c>
    </row>
    <row r="63" spans="1:21">
      <c r="A63" s="1" t="s">
        <v>257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K63" s="9">
        <f t="shared" si="1"/>
        <v>0</v>
      </c>
      <c r="M63" s="7">
        <v>0</v>
      </c>
      <c r="N63" s="7"/>
      <c r="O63" s="7">
        <v>0</v>
      </c>
      <c r="P63" s="7"/>
      <c r="Q63" s="7">
        <v>11380887913</v>
      </c>
      <c r="R63" s="7"/>
      <c r="S63" s="7">
        <f t="shared" si="2"/>
        <v>11380887913</v>
      </c>
      <c r="U63" s="9">
        <f t="shared" si="3"/>
        <v>-3.4435238774930149E-3</v>
      </c>
    </row>
    <row r="64" spans="1:21">
      <c r="A64" s="1" t="s">
        <v>216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K64" s="9">
        <f t="shared" si="1"/>
        <v>0</v>
      </c>
      <c r="M64" s="7">
        <v>119193732</v>
      </c>
      <c r="N64" s="7"/>
      <c r="O64" s="7">
        <v>0</v>
      </c>
      <c r="P64" s="7"/>
      <c r="Q64" s="7">
        <v>-19068850624</v>
      </c>
      <c r="R64" s="7"/>
      <c r="S64" s="7">
        <f t="shared" si="2"/>
        <v>-18949656892</v>
      </c>
      <c r="U64" s="9">
        <f t="shared" si="3"/>
        <v>5.7336120412331895E-3</v>
      </c>
    </row>
    <row r="65" spans="1:21">
      <c r="A65" s="1" t="s">
        <v>258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K65" s="9">
        <f t="shared" si="1"/>
        <v>0</v>
      </c>
      <c r="M65" s="7">
        <v>0</v>
      </c>
      <c r="N65" s="7"/>
      <c r="O65" s="7">
        <v>0</v>
      </c>
      <c r="P65" s="7"/>
      <c r="Q65" s="7">
        <v>-5358956518</v>
      </c>
      <c r="R65" s="7"/>
      <c r="S65" s="7">
        <f t="shared" si="2"/>
        <v>-5358956518</v>
      </c>
      <c r="U65" s="9">
        <f t="shared" si="3"/>
        <v>1.6214635333593611E-3</v>
      </c>
    </row>
    <row r="66" spans="1:21">
      <c r="A66" s="1" t="s">
        <v>259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K66" s="9">
        <f t="shared" si="1"/>
        <v>0</v>
      </c>
      <c r="M66" s="7">
        <v>0</v>
      </c>
      <c r="N66" s="7"/>
      <c r="O66" s="7">
        <v>0</v>
      </c>
      <c r="P66" s="7"/>
      <c r="Q66" s="7">
        <v>-3982</v>
      </c>
      <c r="R66" s="7"/>
      <c r="S66" s="7">
        <f t="shared" si="2"/>
        <v>-3982</v>
      </c>
      <c r="U66" s="9">
        <f t="shared" si="3"/>
        <v>1.2048367565868307E-9</v>
      </c>
    </row>
    <row r="67" spans="1:21">
      <c r="A67" s="1" t="s">
        <v>260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K67" s="9">
        <f t="shared" si="1"/>
        <v>0</v>
      </c>
      <c r="M67" s="7">
        <v>0</v>
      </c>
      <c r="N67" s="7"/>
      <c r="O67" s="7">
        <v>0</v>
      </c>
      <c r="P67" s="7"/>
      <c r="Q67" s="7">
        <v>-92270005</v>
      </c>
      <c r="R67" s="7"/>
      <c r="S67" s="7">
        <f t="shared" si="2"/>
        <v>-92270005</v>
      </c>
      <c r="U67" s="9">
        <f t="shared" si="3"/>
        <v>2.7918205312519E-5</v>
      </c>
    </row>
    <row r="68" spans="1:21">
      <c r="A68" s="1" t="s">
        <v>66</v>
      </c>
      <c r="C68" s="7">
        <v>0</v>
      </c>
      <c r="D68" s="7"/>
      <c r="E68" s="7">
        <v>-25352519433</v>
      </c>
      <c r="F68" s="7"/>
      <c r="G68" s="7">
        <v>0</v>
      </c>
      <c r="H68" s="7"/>
      <c r="I68" s="7">
        <f t="shared" si="0"/>
        <v>-25352519433</v>
      </c>
      <c r="K68" s="9">
        <f t="shared" si="1"/>
        <v>2.2881390848436614E-2</v>
      </c>
      <c r="M68" s="7">
        <v>0</v>
      </c>
      <c r="N68" s="7"/>
      <c r="O68" s="7">
        <v>-50333989451</v>
      </c>
      <c r="P68" s="7"/>
      <c r="Q68" s="7">
        <v>-3003498</v>
      </c>
      <c r="R68" s="7"/>
      <c r="S68" s="7">
        <f t="shared" si="2"/>
        <v>-50336992949</v>
      </c>
      <c r="U68" s="9">
        <f t="shared" si="3"/>
        <v>1.523050208965528E-2</v>
      </c>
    </row>
    <row r="69" spans="1:21">
      <c r="A69" s="1" t="s">
        <v>53</v>
      </c>
      <c r="C69" s="7">
        <v>0</v>
      </c>
      <c r="D69" s="7"/>
      <c r="E69" s="7">
        <v>-39347238714</v>
      </c>
      <c r="F69" s="7"/>
      <c r="G69" s="7">
        <v>0</v>
      </c>
      <c r="H69" s="7"/>
      <c r="I69" s="7">
        <f t="shared" si="0"/>
        <v>-39347238714</v>
      </c>
      <c r="K69" s="9">
        <f t="shared" si="1"/>
        <v>3.5512034620506922E-2</v>
      </c>
      <c r="M69" s="7">
        <v>30450491436</v>
      </c>
      <c r="N69" s="7"/>
      <c r="O69" s="7">
        <v>-65902605839</v>
      </c>
      <c r="P69" s="7"/>
      <c r="Q69" s="7">
        <v>-6280092025</v>
      </c>
      <c r="R69" s="7"/>
      <c r="S69" s="7">
        <f t="shared" si="2"/>
        <v>-41732206428</v>
      </c>
      <c r="U69" s="9">
        <f t="shared" si="3"/>
        <v>1.2626945313391163E-2</v>
      </c>
    </row>
    <row r="70" spans="1:21">
      <c r="A70" s="1" t="s">
        <v>68</v>
      </c>
      <c r="C70" s="7">
        <v>0</v>
      </c>
      <c r="D70" s="7"/>
      <c r="E70" s="7">
        <v>-28302791503</v>
      </c>
      <c r="F70" s="7"/>
      <c r="G70" s="7">
        <v>0</v>
      </c>
      <c r="H70" s="7"/>
      <c r="I70" s="7">
        <f t="shared" si="0"/>
        <v>-28302791503</v>
      </c>
      <c r="K70" s="9">
        <f t="shared" si="1"/>
        <v>2.5544097745133706E-2</v>
      </c>
      <c r="M70" s="7">
        <v>119858159200</v>
      </c>
      <c r="N70" s="7"/>
      <c r="O70" s="7">
        <v>-192161058549</v>
      </c>
      <c r="P70" s="7"/>
      <c r="Q70" s="7">
        <v>-31408504574</v>
      </c>
      <c r="R70" s="7"/>
      <c r="S70" s="7">
        <f t="shared" si="2"/>
        <v>-103711403923</v>
      </c>
      <c r="U70" s="9">
        <f t="shared" si="3"/>
        <v>3.1380038052148174E-2</v>
      </c>
    </row>
    <row r="71" spans="1:21">
      <c r="A71" s="1" t="s">
        <v>107</v>
      </c>
      <c r="C71" s="7">
        <v>0</v>
      </c>
      <c r="D71" s="7"/>
      <c r="E71" s="7">
        <v>-16661057994</v>
      </c>
      <c r="F71" s="7"/>
      <c r="G71" s="7">
        <v>0</v>
      </c>
      <c r="H71" s="7"/>
      <c r="I71" s="7">
        <f t="shared" si="0"/>
        <v>-16661057994</v>
      </c>
      <c r="K71" s="9">
        <f t="shared" si="1"/>
        <v>1.5037092503436138E-2</v>
      </c>
      <c r="M71" s="7">
        <v>33633681600</v>
      </c>
      <c r="N71" s="7"/>
      <c r="O71" s="7">
        <v>-103588317103</v>
      </c>
      <c r="P71" s="7"/>
      <c r="Q71" s="7">
        <v>-138416998</v>
      </c>
      <c r="R71" s="7"/>
      <c r="S71" s="7">
        <f t="shared" si="2"/>
        <v>-70093052501</v>
      </c>
      <c r="U71" s="9">
        <f t="shared" si="3"/>
        <v>2.1208107994619609E-2</v>
      </c>
    </row>
    <row r="72" spans="1:21">
      <c r="A72" s="1" t="s">
        <v>101</v>
      </c>
      <c r="C72" s="7">
        <v>0</v>
      </c>
      <c r="D72" s="7"/>
      <c r="E72" s="7">
        <v>-35138318125</v>
      </c>
      <c r="F72" s="7"/>
      <c r="G72" s="7">
        <v>0</v>
      </c>
      <c r="H72" s="7"/>
      <c r="I72" s="7">
        <f t="shared" si="0"/>
        <v>-35138318125</v>
      </c>
      <c r="K72" s="9">
        <f t="shared" si="1"/>
        <v>3.1713360595171797E-2</v>
      </c>
      <c r="M72" s="7">
        <v>56695783030</v>
      </c>
      <c r="N72" s="7"/>
      <c r="O72" s="7">
        <v>-207779614739</v>
      </c>
      <c r="P72" s="7"/>
      <c r="Q72" s="7">
        <v>-3410290506</v>
      </c>
      <c r="R72" s="7"/>
      <c r="S72" s="7">
        <f t="shared" si="2"/>
        <v>-154494122215</v>
      </c>
      <c r="U72" s="9">
        <f t="shared" si="3"/>
        <v>4.6745403596496739E-2</v>
      </c>
    </row>
    <row r="73" spans="1:21">
      <c r="A73" s="1" t="s">
        <v>40</v>
      </c>
      <c r="C73" s="7">
        <v>0</v>
      </c>
      <c r="D73" s="7"/>
      <c r="E73" s="7">
        <v>-13172190764</v>
      </c>
      <c r="F73" s="7"/>
      <c r="G73" s="7">
        <v>0</v>
      </c>
      <c r="H73" s="7"/>
      <c r="I73" s="7">
        <f t="shared" ref="I73:I128" si="4">C73+E73+G73</f>
        <v>-13172190764</v>
      </c>
      <c r="K73" s="9">
        <f t="shared" ref="K73:K128" si="5">I73/$I$129</f>
        <v>1.1888287710330573E-2</v>
      </c>
      <c r="M73" s="7">
        <v>18764654500</v>
      </c>
      <c r="N73" s="7"/>
      <c r="O73" s="7">
        <v>123189359154</v>
      </c>
      <c r="P73" s="7"/>
      <c r="Q73" s="7">
        <v>503446662</v>
      </c>
      <c r="R73" s="7"/>
      <c r="S73" s="7">
        <f t="shared" ref="S73:S128" si="6">M73+O73+Q73</f>
        <v>142457460316</v>
      </c>
      <c r="U73" s="9">
        <f t="shared" ref="U73:U128" si="7">S73/$S$129</f>
        <v>-4.3103461687274379E-2</v>
      </c>
    </row>
    <row r="74" spans="1:21">
      <c r="A74" s="1" t="s">
        <v>34</v>
      </c>
      <c r="C74" s="7">
        <v>0</v>
      </c>
      <c r="D74" s="7"/>
      <c r="E74" s="7">
        <v>-5048448433</v>
      </c>
      <c r="F74" s="7"/>
      <c r="G74" s="7">
        <v>0</v>
      </c>
      <c r="H74" s="7"/>
      <c r="I74" s="7">
        <f t="shared" si="4"/>
        <v>-5048448433</v>
      </c>
      <c r="K74" s="9">
        <f t="shared" si="5"/>
        <v>4.5563724772572341E-3</v>
      </c>
      <c r="M74" s="7">
        <v>8797690000</v>
      </c>
      <c r="N74" s="7"/>
      <c r="O74" s="7">
        <v>-52670820365</v>
      </c>
      <c r="P74" s="7"/>
      <c r="Q74" s="7">
        <v>-4562028542</v>
      </c>
      <c r="R74" s="7"/>
      <c r="S74" s="7">
        <f t="shared" si="6"/>
        <v>-48435158907</v>
      </c>
      <c r="U74" s="9">
        <f t="shared" si="7"/>
        <v>1.4655062722822106E-2</v>
      </c>
    </row>
    <row r="75" spans="1:21">
      <c r="A75" s="1" t="s">
        <v>41</v>
      </c>
      <c r="C75" s="7">
        <v>0</v>
      </c>
      <c r="D75" s="7"/>
      <c r="E75" s="7">
        <v>-17515145691</v>
      </c>
      <c r="F75" s="7"/>
      <c r="G75" s="7">
        <v>0</v>
      </c>
      <c r="H75" s="7"/>
      <c r="I75" s="7">
        <f t="shared" si="4"/>
        <v>-17515145691</v>
      </c>
      <c r="K75" s="9">
        <f t="shared" si="5"/>
        <v>1.5807931648853E-2</v>
      </c>
      <c r="M75" s="7">
        <v>10410958800</v>
      </c>
      <c r="N75" s="7"/>
      <c r="O75" s="7">
        <v>-45059125083</v>
      </c>
      <c r="P75" s="7"/>
      <c r="Q75" s="7">
        <v>-1873361406</v>
      </c>
      <c r="R75" s="7"/>
      <c r="S75" s="7">
        <f t="shared" si="6"/>
        <v>-36521527689</v>
      </c>
      <c r="U75" s="9">
        <f t="shared" si="7"/>
        <v>1.1050346299952508E-2</v>
      </c>
    </row>
    <row r="76" spans="1:21">
      <c r="A76" s="1" t="s">
        <v>56</v>
      </c>
      <c r="C76" s="7">
        <v>0</v>
      </c>
      <c r="D76" s="7"/>
      <c r="E76" s="7">
        <v>-4836053250</v>
      </c>
      <c r="F76" s="7"/>
      <c r="G76" s="7">
        <v>0</v>
      </c>
      <c r="H76" s="7"/>
      <c r="I76" s="7">
        <f t="shared" si="4"/>
        <v>-4836053250</v>
      </c>
      <c r="K76" s="9">
        <f t="shared" si="5"/>
        <v>4.3646796078605004E-3</v>
      </c>
      <c r="M76" s="7">
        <v>0</v>
      </c>
      <c r="N76" s="7"/>
      <c r="O76" s="7">
        <v>-5518889566</v>
      </c>
      <c r="P76" s="7"/>
      <c r="Q76" s="7">
        <v>-1692510</v>
      </c>
      <c r="R76" s="7"/>
      <c r="S76" s="7">
        <f t="shared" si="6"/>
        <v>-5520582076</v>
      </c>
      <c r="U76" s="9">
        <f t="shared" si="7"/>
        <v>1.6703667008837852E-3</v>
      </c>
    </row>
    <row r="77" spans="1:21">
      <c r="A77" s="1" t="s">
        <v>28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4"/>
        <v>0</v>
      </c>
      <c r="K77" s="9">
        <f t="shared" si="5"/>
        <v>0</v>
      </c>
      <c r="M77" s="7">
        <v>0</v>
      </c>
      <c r="N77" s="7"/>
      <c r="O77" s="7">
        <v>0</v>
      </c>
      <c r="P77" s="7"/>
      <c r="Q77" s="7">
        <v>-48805367535</v>
      </c>
      <c r="R77" s="7"/>
      <c r="S77" s="7">
        <f t="shared" si="6"/>
        <v>-48805367535</v>
      </c>
      <c r="U77" s="9">
        <f t="shared" si="7"/>
        <v>1.4767077027849724E-2</v>
      </c>
    </row>
    <row r="78" spans="1:21">
      <c r="A78" s="1" t="s">
        <v>18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4"/>
        <v>0</v>
      </c>
      <c r="K78" s="9">
        <f t="shared" si="5"/>
        <v>0</v>
      </c>
      <c r="M78" s="7">
        <v>0</v>
      </c>
      <c r="N78" s="7"/>
      <c r="O78" s="7">
        <v>0</v>
      </c>
      <c r="P78" s="7"/>
      <c r="Q78" s="7">
        <v>394725975</v>
      </c>
      <c r="R78" s="7"/>
      <c r="S78" s="7">
        <f t="shared" si="6"/>
        <v>394725975</v>
      </c>
      <c r="U78" s="9">
        <f t="shared" si="7"/>
        <v>-1.194325372826656E-4</v>
      </c>
    </row>
    <row r="79" spans="1:21">
      <c r="A79" s="1" t="s">
        <v>262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4"/>
        <v>0</v>
      </c>
      <c r="K79" s="9">
        <f t="shared" si="5"/>
        <v>0</v>
      </c>
      <c r="M79" s="7">
        <v>0</v>
      </c>
      <c r="N79" s="7"/>
      <c r="O79" s="7">
        <v>0</v>
      </c>
      <c r="P79" s="7"/>
      <c r="Q79" s="7">
        <v>-2681716475</v>
      </c>
      <c r="R79" s="7"/>
      <c r="S79" s="7">
        <f t="shared" si="6"/>
        <v>-2681716475</v>
      </c>
      <c r="U79" s="9">
        <f t="shared" si="7"/>
        <v>8.114089853903738E-4</v>
      </c>
    </row>
    <row r="80" spans="1:21">
      <c r="A80" s="1" t="s">
        <v>228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4"/>
        <v>0</v>
      </c>
      <c r="K80" s="9">
        <f t="shared" si="5"/>
        <v>0</v>
      </c>
      <c r="M80" s="7">
        <v>31348952700</v>
      </c>
      <c r="N80" s="7"/>
      <c r="O80" s="7">
        <v>0</v>
      </c>
      <c r="P80" s="7"/>
      <c r="Q80" s="7">
        <v>-134514485166</v>
      </c>
      <c r="R80" s="7"/>
      <c r="S80" s="7">
        <f t="shared" si="6"/>
        <v>-103165532466</v>
      </c>
      <c r="U80" s="9">
        <f t="shared" si="7"/>
        <v>3.1214873311875644E-2</v>
      </c>
    </row>
    <row r="81" spans="1:21">
      <c r="A81" s="1" t="s">
        <v>213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K81" s="9">
        <f t="shared" si="5"/>
        <v>0</v>
      </c>
      <c r="M81" s="7">
        <v>336795000</v>
      </c>
      <c r="N81" s="7"/>
      <c r="O81" s="7">
        <v>0</v>
      </c>
      <c r="P81" s="7"/>
      <c r="Q81" s="7">
        <v>183885134</v>
      </c>
      <c r="R81" s="7"/>
      <c r="S81" s="7">
        <f t="shared" si="6"/>
        <v>520680134</v>
      </c>
      <c r="U81" s="9">
        <f t="shared" si="7"/>
        <v>-1.5754258258858774E-4</v>
      </c>
    </row>
    <row r="82" spans="1:21">
      <c r="A82" s="1" t="s">
        <v>30</v>
      </c>
      <c r="C82" s="7">
        <v>0</v>
      </c>
      <c r="D82" s="7"/>
      <c r="E82" s="7">
        <v>-6489158400</v>
      </c>
      <c r="F82" s="7"/>
      <c r="G82" s="7">
        <v>0</v>
      </c>
      <c r="H82" s="7"/>
      <c r="I82" s="7">
        <f t="shared" si="4"/>
        <v>-6489158400</v>
      </c>
      <c r="K82" s="9">
        <f t="shared" si="5"/>
        <v>5.8566553915957546E-3</v>
      </c>
      <c r="M82" s="7">
        <v>57120000000</v>
      </c>
      <c r="N82" s="7"/>
      <c r="O82" s="7">
        <v>62762328844</v>
      </c>
      <c r="P82" s="7"/>
      <c r="Q82" s="7">
        <v>-591740375</v>
      </c>
      <c r="R82" s="7"/>
      <c r="S82" s="7">
        <f t="shared" si="6"/>
        <v>119290588469</v>
      </c>
      <c r="U82" s="9">
        <f t="shared" si="7"/>
        <v>-3.6093843722331577E-2</v>
      </c>
    </row>
    <row r="83" spans="1:21">
      <c r="A83" s="1" t="s">
        <v>80</v>
      </c>
      <c r="C83" s="7">
        <v>0</v>
      </c>
      <c r="D83" s="7"/>
      <c r="E83" s="7">
        <v>-689960964</v>
      </c>
      <c r="F83" s="7"/>
      <c r="G83" s="7">
        <v>0</v>
      </c>
      <c r="H83" s="7"/>
      <c r="I83" s="7">
        <f t="shared" si="4"/>
        <v>-689960964</v>
      </c>
      <c r="K83" s="9">
        <f t="shared" si="5"/>
        <v>6.2270996494725788E-4</v>
      </c>
      <c r="M83" s="7">
        <v>3913531594</v>
      </c>
      <c r="N83" s="7"/>
      <c r="O83" s="7">
        <v>-20877652287</v>
      </c>
      <c r="P83" s="7"/>
      <c r="Q83" s="7">
        <v>-1910563821</v>
      </c>
      <c r="R83" s="7"/>
      <c r="S83" s="7">
        <f t="shared" si="6"/>
        <v>-18874684514</v>
      </c>
      <c r="U83" s="9">
        <f t="shared" si="7"/>
        <v>5.710927592025977E-3</v>
      </c>
    </row>
    <row r="84" spans="1:21">
      <c r="A84" s="1" t="s">
        <v>77</v>
      </c>
      <c r="C84" s="7">
        <v>0</v>
      </c>
      <c r="D84" s="7"/>
      <c r="E84" s="7">
        <v>-21342137463</v>
      </c>
      <c r="F84" s="7"/>
      <c r="G84" s="7">
        <v>0</v>
      </c>
      <c r="H84" s="7"/>
      <c r="I84" s="7">
        <f t="shared" si="4"/>
        <v>-21342137463</v>
      </c>
      <c r="K84" s="9">
        <f t="shared" si="5"/>
        <v>1.9261903737911017E-2</v>
      </c>
      <c r="M84" s="7">
        <v>57476865000</v>
      </c>
      <c r="N84" s="7"/>
      <c r="O84" s="7">
        <v>-30814850884</v>
      </c>
      <c r="P84" s="7"/>
      <c r="Q84" s="7">
        <v>-140959309</v>
      </c>
      <c r="R84" s="7"/>
      <c r="S84" s="7">
        <f t="shared" si="6"/>
        <v>26521054807</v>
      </c>
      <c r="U84" s="9">
        <f t="shared" si="7"/>
        <v>-8.0244956441304499E-3</v>
      </c>
    </row>
    <row r="85" spans="1:21">
      <c r="A85" s="1" t="s">
        <v>57</v>
      </c>
      <c r="C85" s="7">
        <v>0</v>
      </c>
      <c r="D85" s="7"/>
      <c r="E85" s="7">
        <v>-3862888716</v>
      </c>
      <c r="F85" s="7"/>
      <c r="G85" s="7">
        <v>0</v>
      </c>
      <c r="H85" s="7"/>
      <c r="I85" s="7">
        <f t="shared" si="4"/>
        <v>-3862888716</v>
      </c>
      <c r="K85" s="9">
        <f t="shared" si="5"/>
        <v>3.4863701317101154E-3</v>
      </c>
      <c r="M85" s="7">
        <v>0</v>
      </c>
      <c r="N85" s="7"/>
      <c r="O85" s="7">
        <v>7672575723</v>
      </c>
      <c r="P85" s="7"/>
      <c r="Q85" s="7">
        <v>201893914</v>
      </c>
      <c r="R85" s="7"/>
      <c r="S85" s="7">
        <f t="shared" si="6"/>
        <v>7874469637</v>
      </c>
      <c r="U85" s="9">
        <f t="shared" si="7"/>
        <v>-2.3825842434165136E-3</v>
      </c>
    </row>
    <row r="86" spans="1:21">
      <c r="A86" s="1" t="s">
        <v>72</v>
      </c>
      <c r="C86" s="7">
        <v>0</v>
      </c>
      <c r="D86" s="7"/>
      <c r="E86" s="7">
        <v>-30006534057</v>
      </c>
      <c r="F86" s="7"/>
      <c r="G86" s="7">
        <v>0</v>
      </c>
      <c r="H86" s="7"/>
      <c r="I86" s="7">
        <f t="shared" si="4"/>
        <v>-30006534057</v>
      </c>
      <c r="K86" s="9">
        <f t="shared" si="5"/>
        <v>2.7081775268119619E-2</v>
      </c>
      <c r="M86" s="7">
        <v>81144450000</v>
      </c>
      <c r="N86" s="7"/>
      <c r="O86" s="7">
        <v>31320688773</v>
      </c>
      <c r="P86" s="7"/>
      <c r="Q86" s="7">
        <v>8740534166</v>
      </c>
      <c r="R86" s="7"/>
      <c r="S86" s="7">
        <f t="shared" si="6"/>
        <v>121205672939</v>
      </c>
      <c r="U86" s="9">
        <f t="shared" si="7"/>
        <v>-3.6673292281202648E-2</v>
      </c>
    </row>
    <row r="87" spans="1:21">
      <c r="A87" s="1" t="s">
        <v>97</v>
      </c>
      <c r="C87" s="7">
        <v>0</v>
      </c>
      <c r="D87" s="7"/>
      <c r="E87" s="7">
        <v>-18055614811</v>
      </c>
      <c r="F87" s="7"/>
      <c r="G87" s="7">
        <v>0</v>
      </c>
      <c r="H87" s="7"/>
      <c r="I87" s="7">
        <f t="shared" si="4"/>
        <v>-18055614811</v>
      </c>
      <c r="K87" s="9">
        <f t="shared" si="5"/>
        <v>1.6295720849011684E-2</v>
      </c>
      <c r="M87" s="7">
        <v>26711307000</v>
      </c>
      <c r="N87" s="7"/>
      <c r="O87" s="7">
        <v>-115564031379</v>
      </c>
      <c r="P87" s="7"/>
      <c r="Q87" s="7">
        <v>-301325538</v>
      </c>
      <c r="R87" s="7"/>
      <c r="S87" s="7">
        <f t="shared" si="6"/>
        <v>-89154049917</v>
      </c>
      <c r="U87" s="9">
        <f t="shared" si="7"/>
        <v>2.6975408422546129E-2</v>
      </c>
    </row>
    <row r="88" spans="1:21">
      <c r="A88" s="1" t="s">
        <v>17</v>
      </c>
      <c r="C88" s="7">
        <v>0</v>
      </c>
      <c r="D88" s="7"/>
      <c r="E88" s="7">
        <v>-4204844433</v>
      </c>
      <c r="F88" s="7"/>
      <c r="G88" s="7">
        <v>0</v>
      </c>
      <c r="H88" s="7"/>
      <c r="I88" s="7">
        <f t="shared" si="4"/>
        <v>-4204844433</v>
      </c>
      <c r="K88" s="9">
        <f t="shared" si="5"/>
        <v>3.7949951752373379E-3</v>
      </c>
      <c r="M88" s="7">
        <v>4001363800</v>
      </c>
      <c r="N88" s="7"/>
      <c r="O88" s="7">
        <v>-6205175803</v>
      </c>
      <c r="P88" s="7"/>
      <c r="Q88" s="7">
        <v>-3690</v>
      </c>
      <c r="R88" s="7"/>
      <c r="S88" s="7">
        <f t="shared" si="6"/>
        <v>-2203815693</v>
      </c>
      <c r="U88" s="9">
        <f t="shared" si="7"/>
        <v>6.6681018374416842E-4</v>
      </c>
    </row>
    <row r="89" spans="1:21">
      <c r="A89" s="1" t="s">
        <v>91</v>
      </c>
      <c r="C89" s="7">
        <v>0</v>
      </c>
      <c r="D89" s="7"/>
      <c r="E89" s="7">
        <v>48916245695</v>
      </c>
      <c r="F89" s="7"/>
      <c r="G89" s="7">
        <v>0</v>
      </c>
      <c r="H89" s="7"/>
      <c r="I89" s="7">
        <f t="shared" si="4"/>
        <v>48916245695</v>
      </c>
      <c r="K89" s="9">
        <f t="shared" si="5"/>
        <v>-4.4148343502640401E-2</v>
      </c>
      <c r="M89" s="7">
        <v>73148572200</v>
      </c>
      <c r="N89" s="7"/>
      <c r="O89" s="7">
        <v>179800254446</v>
      </c>
      <c r="P89" s="7"/>
      <c r="Q89" s="7">
        <v>0</v>
      </c>
      <c r="R89" s="7"/>
      <c r="S89" s="7">
        <f t="shared" si="6"/>
        <v>252948826646</v>
      </c>
      <c r="U89" s="9">
        <f t="shared" si="7"/>
        <v>-7.6534918101107768E-2</v>
      </c>
    </row>
    <row r="90" spans="1:21">
      <c r="A90" s="1" t="s">
        <v>109</v>
      </c>
      <c r="C90" s="7">
        <v>0</v>
      </c>
      <c r="D90" s="7"/>
      <c r="E90" s="7">
        <v>215098738</v>
      </c>
      <c r="F90" s="7"/>
      <c r="G90" s="7">
        <v>0</v>
      </c>
      <c r="H90" s="7"/>
      <c r="I90" s="7">
        <f t="shared" si="4"/>
        <v>215098738</v>
      </c>
      <c r="K90" s="9">
        <f t="shared" si="5"/>
        <v>-1.9413290691642579E-4</v>
      </c>
      <c r="M90" s="7">
        <v>906275000</v>
      </c>
      <c r="N90" s="7"/>
      <c r="O90" s="7">
        <v>-1838913734</v>
      </c>
      <c r="P90" s="7"/>
      <c r="Q90" s="7">
        <v>0</v>
      </c>
      <c r="R90" s="7"/>
      <c r="S90" s="7">
        <f t="shared" si="6"/>
        <v>-932638734</v>
      </c>
      <c r="U90" s="9">
        <f t="shared" si="7"/>
        <v>2.8218920827217676E-4</v>
      </c>
    </row>
    <row r="91" spans="1:21">
      <c r="A91" s="1" t="s">
        <v>20</v>
      </c>
      <c r="C91" s="7">
        <v>0</v>
      </c>
      <c r="D91" s="7"/>
      <c r="E91" s="7">
        <v>-5132017779</v>
      </c>
      <c r="F91" s="7"/>
      <c r="G91" s="7">
        <v>0</v>
      </c>
      <c r="H91" s="7"/>
      <c r="I91" s="7">
        <f t="shared" si="4"/>
        <v>-5132017779</v>
      </c>
      <c r="K91" s="9">
        <f t="shared" si="5"/>
        <v>4.6317962580703252E-3</v>
      </c>
      <c r="M91" s="7">
        <v>3585233375</v>
      </c>
      <c r="N91" s="7"/>
      <c r="O91" s="7">
        <v>36971057283</v>
      </c>
      <c r="P91" s="7"/>
      <c r="Q91" s="7">
        <v>0</v>
      </c>
      <c r="R91" s="7"/>
      <c r="S91" s="7">
        <f t="shared" si="6"/>
        <v>40556290658</v>
      </c>
      <c r="U91" s="9">
        <f t="shared" si="7"/>
        <v>-1.2271147588040559E-2</v>
      </c>
    </row>
    <row r="92" spans="1:21">
      <c r="A92" s="1" t="s">
        <v>38</v>
      </c>
      <c r="C92" s="7">
        <v>0</v>
      </c>
      <c r="D92" s="7"/>
      <c r="E92" s="7">
        <v>13515404013</v>
      </c>
      <c r="F92" s="7"/>
      <c r="G92" s="7">
        <v>0</v>
      </c>
      <c r="H92" s="7"/>
      <c r="I92" s="7">
        <f t="shared" si="4"/>
        <v>13515404013</v>
      </c>
      <c r="K92" s="9">
        <f t="shared" si="5"/>
        <v>-1.2198047713295355E-2</v>
      </c>
      <c r="M92" s="7">
        <v>142286881500</v>
      </c>
      <c r="N92" s="7"/>
      <c r="O92" s="7">
        <v>-405776432112</v>
      </c>
      <c r="P92" s="7"/>
      <c r="Q92" s="7">
        <v>0</v>
      </c>
      <c r="R92" s="7"/>
      <c r="S92" s="7">
        <f t="shared" si="6"/>
        <v>-263489550612</v>
      </c>
      <c r="U92" s="9">
        <f t="shared" si="7"/>
        <v>7.9724232936685999E-2</v>
      </c>
    </row>
    <row r="93" spans="1:21">
      <c r="A93" s="1" t="s">
        <v>89</v>
      </c>
      <c r="C93" s="7">
        <v>0</v>
      </c>
      <c r="D93" s="7"/>
      <c r="E93" s="7">
        <v>7295804249</v>
      </c>
      <c r="F93" s="7"/>
      <c r="G93" s="7">
        <v>0</v>
      </c>
      <c r="H93" s="7"/>
      <c r="I93" s="7">
        <f t="shared" si="4"/>
        <v>7295804249</v>
      </c>
      <c r="K93" s="9">
        <f t="shared" si="5"/>
        <v>-6.5846768805848631E-3</v>
      </c>
      <c r="M93" s="7">
        <v>2261902544</v>
      </c>
      <c r="N93" s="7"/>
      <c r="O93" s="7">
        <v>-22948917339</v>
      </c>
      <c r="P93" s="7"/>
      <c r="Q93" s="7">
        <v>0</v>
      </c>
      <c r="R93" s="7"/>
      <c r="S93" s="7">
        <f t="shared" si="6"/>
        <v>-20687014795</v>
      </c>
      <c r="U93" s="9">
        <f t="shared" si="7"/>
        <v>6.259285738089297E-3</v>
      </c>
    </row>
    <row r="94" spans="1:21">
      <c r="A94" s="1" t="s">
        <v>73</v>
      </c>
      <c r="C94" s="7">
        <v>0</v>
      </c>
      <c r="D94" s="7"/>
      <c r="E94" s="7">
        <v>-25266124072</v>
      </c>
      <c r="F94" s="7"/>
      <c r="G94" s="7">
        <v>0</v>
      </c>
      <c r="H94" s="7"/>
      <c r="I94" s="7">
        <f t="shared" si="4"/>
        <v>-25266124072</v>
      </c>
      <c r="K94" s="9">
        <f t="shared" si="5"/>
        <v>2.2803416506369467E-2</v>
      </c>
      <c r="M94" s="7">
        <v>27728026200</v>
      </c>
      <c r="N94" s="7"/>
      <c r="O94" s="7">
        <v>-22247314443</v>
      </c>
      <c r="P94" s="7"/>
      <c r="Q94" s="7">
        <v>0</v>
      </c>
      <c r="R94" s="7"/>
      <c r="S94" s="7">
        <f t="shared" si="6"/>
        <v>5480711757</v>
      </c>
      <c r="U94" s="9">
        <f t="shared" si="7"/>
        <v>-1.6583031082599675E-3</v>
      </c>
    </row>
    <row r="95" spans="1:21">
      <c r="A95" s="1" t="s">
        <v>24</v>
      </c>
      <c r="C95" s="7">
        <v>0</v>
      </c>
      <c r="D95" s="7"/>
      <c r="E95" s="7">
        <v>-138480243011</v>
      </c>
      <c r="F95" s="7"/>
      <c r="G95" s="7">
        <v>0</v>
      </c>
      <c r="H95" s="7"/>
      <c r="I95" s="7">
        <f t="shared" si="4"/>
        <v>-138480243011</v>
      </c>
      <c r="K95" s="9">
        <f t="shared" si="5"/>
        <v>0.12498247258995303</v>
      </c>
      <c r="M95" s="7">
        <v>140874403500</v>
      </c>
      <c r="N95" s="7"/>
      <c r="O95" s="7">
        <v>-253941232340</v>
      </c>
      <c r="P95" s="7"/>
      <c r="Q95" s="7">
        <v>0</v>
      </c>
      <c r="R95" s="7"/>
      <c r="S95" s="7">
        <f t="shared" si="6"/>
        <v>-113066828840</v>
      </c>
      <c r="U95" s="9">
        <f t="shared" si="7"/>
        <v>3.4210716056540413E-2</v>
      </c>
    </row>
    <row r="96" spans="1:21">
      <c r="A96" s="1" t="s">
        <v>92</v>
      </c>
      <c r="C96" s="7">
        <v>0</v>
      </c>
      <c r="D96" s="7"/>
      <c r="E96" s="7">
        <v>-141113289729</v>
      </c>
      <c r="F96" s="7"/>
      <c r="G96" s="7">
        <v>0</v>
      </c>
      <c r="H96" s="7"/>
      <c r="I96" s="7">
        <f t="shared" si="4"/>
        <v>-141113289729</v>
      </c>
      <c r="K96" s="9">
        <f t="shared" si="5"/>
        <v>0.12735887432138529</v>
      </c>
      <c r="M96" s="7">
        <v>228964418500</v>
      </c>
      <c r="N96" s="7"/>
      <c r="O96" s="7">
        <v>-173053817030</v>
      </c>
      <c r="P96" s="7"/>
      <c r="Q96" s="7">
        <v>0</v>
      </c>
      <c r="R96" s="7"/>
      <c r="S96" s="7">
        <f t="shared" si="6"/>
        <v>55910601470</v>
      </c>
      <c r="U96" s="9">
        <f t="shared" si="7"/>
        <v>-1.6916913042173201E-2</v>
      </c>
    </row>
    <row r="97" spans="1:21">
      <c r="A97" s="1" t="s">
        <v>37</v>
      </c>
      <c r="C97" s="7">
        <v>0</v>
      </c>
      <c r="D97" s="7"/>
      <c r="E97" s="7">
        <v>-6351747150</v>
      </c>
      <c r="F97" s="7"/>
      <c r="G97" s="7">
        <v>0</v>
      </c>
      <c r="H97" s="7"/>
      <c r="I97" s="7">
        <f t="shared" si="4"/>
        <v>-6351747150</v>
      </c>
      <c r="K97" s="9">
        <f t="shared" si="5"/>
        <v>5.7326377164873136E-3</v>
      </c>
      <c r="M97" s="7">
        <v>24696642600</v>
      </c>
      <c r="N97" s="7"/>
      <c r="O97" s="7">
        <v>-66869686973</v>
      </c>
      <c r="P97" s="7"/>
      <c r="Q97" s="7">
        <v>0</v>
      </c>
      <c r="R97" s="7"/>
      <c r="S97" s="7">
        <f t="shared" si="6"/>
        <v>-42173044373</v>
      </c>
      <c r="U97" s="9">
        <f t="shared" si="7"/>
        <v>1.2760329984369113E-2</v>
      </c>
    </row>
    <row r="98" spans="1:21">
      <c r="A98" s="1" t="s">
        <v>35</v>
      </c>
      <c r="C98" s="7">
        <v>0</v>
      </c>
      <c r="D98" s="7"/>
      <c r="E98" s="7">
        <v>-22073649863</v>
      </c>
      <c r="F98" s="7"/>
      <c r="G98" s="7">
        <v>0</v>
      </c>
      <c r="H98" s="7"/>
      <c r="I98" s="7">
        <f t="shared" si="4"/>
        <v>-22073649863</v>
      </c>
      <c r="K98" s="9">
        <f t="shared" si="5"/>
        <v>1.9922115090045548E-2</v>
      </c>
      <c r="M98" s="7">
        <v>37157072400</v>
      </c>
      <c r="N98" s="7"/>
      <c r="O98" s="7">
        <v>-141425592039</v>
      </c>
      <c r="P98" s="7"/>
      <c r="Q98" s="7">
        <v>0</v>
      </c>
      <c r="R98" s="7"/>
      <c r="S98" s="7">
        <f t="shared" si="6"/>
        <v>-104268519639</v>
      </c>
      <c r="U98" s="9">
        <f t="shared" si="7"/>
        <v>3.1548604976384481E-2</v>
      </c>
    </row>
    <row r="99" spans="1:21">
      <c r="A99" s="1" t="s">
        <v>83</v>
      </c>
      <c r="C99" s="7">
        <v>0</v>
      </c>
      <c r="D99" s="7"/>
      <c r="E99" s="7">
        <v>-8934743573</v>
      </c>
      <c r="F99" s="7"/>
      <c r="G99" s="7">
        <v>0</v>
      </c>
      <c r="H99" s="7"/>
      <c r="I99" s="7">
        <f t="shared" si="4"/>
        <v>-8934743573</v>
      </c>
      <c r="K99" s="9">
        <f t="shared" si="5"/>
        <v>8.0638675917259102E-3</v>
      </c>
      <c r="M99" s="7">
        <v>7866639639</v>
      </c>
      <c r="N99" s="7"/>
      <c r="O99" s="7">
        <v>-46052664827</v>
      </c>
      <c r="P99" s="7"/>
      <c r="Q99" s="7">
        <v>0</v>
      </c>
      <c r="R99" s="7"/>
      <c r="S99" s="7">
        <f t="shared" si="6"/>
        <v>-38186025188</v>
      </c>
      <c r="U99" s="9">
        <f t="shared" si="7"/>
        <v>1.155397456917452E-2</v>
      </c>
    </row>
    <row r="100" spans="1:21">
      <c r="A100" s="1" t="s">
        <v>85</v>
      </c>
      <c r="C100" s="7">
        <v>0</v>
      </c>
      <c r="D100" s="7"/>
      <c r="E100" s="7">
        <v>-1548500897</v>
      </c>
      <c r="F100" s="7"/>
      <c r="G100" s="7">
        <v>0</v>
      </c>
      <c r="H100" s="7"/>
      <c r="I100" s="7">
        <f t="shared" si="4"/>
        <v>-1548500897</v>
      </c>
      <c r="K100" s="9">
        <f t="shared" si="5"/>
        <v>1.3975673836696468E-3</v>
      </c>
      <c r="M100" s="7">
        <v>9622679700</v>
      </c>
      <c r="N100" s="7"/>
      <c r="O100" s="7">
        <v>-37498516559</v>
      </c>
      <c r="P100" s="7"/>
      <c r="Q100" s="7">
        <v>0</v>
      </c>
      <c r="R100" s="7"/>
      <c r="S100" s="7">
        <f t="shared" si="6"/>
        <v>-27875836859</v>
      </c>
      <c r="U100" s="9">
        <f t="shared" si="7"/>
        <v>8.4344130759269678E-3</v>
      </c>
    </row>
    <row r="101" spans="1:21">
      <c r="A101" s="1" t="s">
        <v>25</v>
      </c>
      <c r="C101" s="7">
        <v>0</v>
      </c>
      <c r="D101" s="7"/>
      <c r="E101" s="7">
        <v>-18473425200</v>
      </c>
      <c r="F101" s="7"/>
      <c r="G101" s="7">
        <v>0</v>
      </c>
      <c r="H101" s="7"/>
      <c r="I101" s="7">
        <f t="shared" si="4"/>
        <v>-18473425200</v>
      </c>
      <c r="K101" s="9">
        <f t="shared" si="5"/>
        <v>1.6672806954260953E-2</v>
      </c>
      <c r="M101" s="7">
        <v>40800000000</v>
      </c>
      <c r="N101" s="7"/>
      <c r="O101" s="7">
        <v>-102221288800</v>
      </c>
      <c r="P101" s="7"/>
      <c r="Q101" s="7">
        <v>0</v>
      </c>
      <c r="R101" s="7"/>
      <c r="S101" s="7">
        <f t="shared" si="6"/>
        <v>-61421288800</v>
      </c>
      <c r="U101" s="9">
        <f t="shared" si="7"/>
        <v>1.8584285882263945E-2</v>
      </c>
    </row>
    <row r="102" spans="1:21">
      <c r="A102" s="1" t="s">
        <v>79</v>
      </c>
      <c r="C102" s="7">
        <v>0</v>
      </c>
      <c r="D102" s="7"/>
      <c r="E102" s="7">
        <v>11397273814</v>
      </c>
      <c r="F102" s="7"/>
      <c r="G102" s="7">
        <v>0</v>
      </c>
      <c r="H102" s="7"/>
      <c r="I102" s="7">
        <f t="shared" si="4"/>
        <v>11397273814</v>
      </c>
      <c r="K102" s="9">
        <f t="shared" si="5"/>
        <v>-1.0286373211702801E-2</v>
      </c>
      <c r="M102" s="7">
        <v>121075611360</v>
      </c>
      <c r="N102" s="7"/>
      <c r="O102" s="7">
        <v>25074002391</v>
      </c>
      <c r="P102" s="7"/>
      <c r="Q102" s="7">
        <v>0</v>
      </c>
      <c r="R102" s="7"/>
      <c r="S102" s="7">
        <f t="shared" si="6"/>
        <v>146149613751</v>
      </c>
      <c r="U102" s="9">
        <f t="shared" si="7"/>
        <v>-4.4220599349114244E-2</v>
      </c>
    </row>
    <row r="103" spans="1:21">
      <c r="A103" s="1" t="s">
        <v>88</v>
      </c>
      <c r="C103" s="7">
        <v>0</v>
      </c>
      <c r="D103" s="7"/>
      <c r="E103" s="7">
        <v>-4128369919</v>
      </c>
      <c r="F103" s="7"/>
      <c r="G103" s="7">
        <v>0</v>
      </c>
      <c r="H103" s="7"/>
      <c r="I103" s="7">
        <f t="shared" si="4"/>
        <v>-4128369919</v>
      </c>
      <c r="K103" s="9">
        <f t="shared" si="5"/>
        <v>3.7259746879677153E-3</v>
      </c>
      <c r="M103" s="7">
        <v>2087469000</v>
      </c>
      <c r="N103" s="7"/>
      <c r="O103" s="7">
        <v>-6063125933</v>
      </c>
      <c r="P103" s="7"/>
      <c r="Q103" s="7">
        <v>0</v>
      </c>
      <c r="R103" s="7"/>
      <c r="S103" s="7">
        <f t="shared" si="6"/>
        <v>-3975656933</v>
      </c>
      <c r="U103" s="9">
        <f t="shared" si="7"/>
        <v>1.2029175299994141E-3</v>
      </c>
    </row>
    <row r="104" spans="1:21">
      <c r="A104" s="1" t="s">
        <v>27</v>
      </c>
      <c r="C104" s="7">
        <v>0</v>
      </c>
      <c r="D104" s="7"/>
      <c r="E104" s="7">
        <v>-3343625055</v>
      </c>
      <c r="F104" s="7"/>
      <c r="G104" s="7">
        <v>0</v>
      </c>
      <c r="H104" s="7"/>
      <c r="I104" s="7">
        <f t="shared" si="4"/>
        <v>-3343625055</v>
      </c>
      <c r="K104" s="9">
        <f t="shared" si="5"/>
        <v>3.0177194789759486E-3</v>
      </c>
      <c r="M104" s="7">
        <v>15123576600</v>
      </c>
      <c r="N104" s="7"/>
      <c r="O104" s="7">
        <v>-46219406372</v>
      </c>
      <c r="P104" s="7"/>
      <c r="Q104" s="7">
        <v>0</v>
      </c>
      <c r="R104" s="7"/>
      <c r="S104" s="7">
        <f t="shared" si="6"/>
        <v>-31095829772</v>
      </c>
      <c r="U104" s="9">
        <f t="shared" si="7"/>
        <v>9.4086887709373904E-3</v>
      </c>
    </row>
    <row r="105" spans="1:21">
      <c r="A105" s="1" t="s">
        <v>100</v>
      </c>
      <c r="C105" s="7">
        <v>0</v>
      </c>
      <c r="D105" s="7"/>
      <c r="E105" s="7">
        <v>-4554546699</v>
      </c>
      <c r="F105" s="7"/>
      <c r="G105" s="7">
        <v>0</v>
      </c>
      <c r="H105" s="7"/>
      <c r="I105" s="7">
        <f t="shared" si="4"/>
        <v>-4554546699</v>
      </c>
      <c r="K105" s="9">
        <f t="shared" si="5"/>
        <v>4.1106117059760781E-3</v>
      </c>
      <c r="M105" s="7">
        <v>1317425250</v>
      </c>
      <c r="N105" s="7"/>
      <c r="O105" s="7">
        <v>-19414212682</v>
      </c>
      <c r="P105" s="7"/>
      <c r="Q105" s="7">
        <v>0</v>
      </c>
      <c r="R105" s="7"/>
      <c r="S105" s="7">
        <f t="shared" si="6"/>
        <v>-18096787432</v>
      </c>
      <c r="U105" s="9">
        <f t="shared" si="7"/>
        <v>5.4755586826248622E-3</v>
      </c>
    </row>
    <row r="106" spans="1:21">
      <c r="A106" s="1" t="s">
        <v>36</v>
      </c>
      <c r="C106" s="7">
        <v>0</v>
      </c>
      <c r="D106" s="7"/>
      <c r="E106" s="7">
        <v>1084495587</v>
      </c>
      <c r="F106" s="7"/>
      <c r="G106" s="7">
        <v>0</v>
      </c>
      <c r="H106" s="7"/>
      <c r="I106" s="7">
        <f t="shared" si="4"/>
        <v>1084495587</v>
      </c>
      <c r="K106" s="9">
        <f t="shared" si="5"/>
        <v>-9.7878901010728186E-4</v>
      </c>
      <c r="M106" s="7">
        <v>33424828800</v>
      </c>
      <c r="N106" s="7"/>
      <c r="O106" s="7">
        <v>25359690514</v>
      </c>
      <c r="P106" s="7"/>
      <c r="Q106" s="7">
        <v>0</v>
      </c>
      <c r="R106" s="7"/>
      <c r="S106" s="7">
        <f t="shared" si="6"/>
        <v>58784519314</v>
      </c>
      <c r="U106" s="9">
        <f t="shared" si="7"/>
        <v>-1.7786476541385151E-2</v>
      </c>
    </row>
    <row r="107" spans="1:21">
      <c r="A107" s="1" t="s">
        <v>32</v>
      </c>
      <c r="C107" s="7">
        <v>0</v>
      </c>
      <c r="D107" s="7"/>
      <c r="E107" s="7">
        <v>-24492307849</v>
      </c>
      <c r="F107" s="7"/>
      <c r="G107" s="7">
        <v>0</v>
      </c>
      <c r="H107" s="7"/>
      <c r="I107" s="7">
        <f t="shared" si="4"/>
        <v>-24492307849</v>
      </c>
      <c r="K107" s="9">
        <f t="shared" si="5"/>
        <v>2.2105024715758034E-2</v>
      </c>
      <c r="M107" s="7">
        <v>29385855200</v>
      </c>
      <c r="N107" s="7"/>
      <c r="O107" s="7">
        <v>-27862808929</v>
      </c>
      <c r="P107" s="7"/>
      <c r="Q107" s="7">
        <v>0</v>
      </c>
      <c r="R107" s="7"/>
      <c r="S107" s="7">
        <f t="shared" si="6"/>
        <v>1523046271</v>
      </c>
      <c r="U107" s="9">
        <f t="shared" si="7"/>
        <v>-4.6082926400886669E-4</v>
      </c>
    </row>
    <row r="108" spans="1:21">
      <c r="A108" s="1" t="s">
        <v>52</v>
      </c>
      <c r="C108" s="7">
        <v>0</v>
      </c>
      <c r="D108" s="7"/>
      <c r="E108" s="7">
        <v>32622285657</v>
      </c>
      <c r="F108" s="7"/>
      <c r="G108" s="7">
        <v>0</v>
      </c>
      <c r="H108" s="7"/>
      <c r="I108" s="7">
        <f t="shared" si="4"/>
        <v>32622285657</v>
      </c>
      <c r="K108" s="9">
        <f t="shared" si="5"/>
        <v>-2.9442567649334294E-2</v>
      </c>
      <c r="M108" s="7">
        <v>19534256000</v>
      </c>
      <c r="N108" s="7"/>
      <c r="O108" s="7">
        <v>-33010646199</v>
      </c>
      <c r="P108" s="7"/>
      <c r="Q108" s="7">
        <v>0</v>
      </c>
      <c r="R108" s="7"/>
      <c r="S108" s="7">
        <f t="shared" si="6"/>
        <v>-13476390199</v>
      </c>
      <c r="U108" s="9">
        <f t="shared" si="7"/>
        <v>4.0775615916277532E-3</v>
      </c>
    </row>
    <row r="109" spans="1:21">
      <c r="A109" s="1" t="s">
        <v>22</v>
      </c>
      <c r="C109" s="7">
        <v>0</v>
      </c>
      <c r="D109" s="7"/>
      <c r="E109" s="7">
        <v>1823885007</v>
      </c>
      <c r="F109" s="7"/>
      <c r="G109" s="7">
        <v>0</v>
      </c>
      <c r="H109" s="7"/>
      <c r="I109" s="7">
        <f t="shared" si="4"/>
        <v>1823885007</v>
      </c>
      <c r="K109" s="9">
        <f t="shared" si="5"/>
        <v>-1.6461096033496749E-3</v>
      </c>
      <c r="M109" s="7">
        <v>10261957400</v>
      </c>
      <c r="N109" s="7"/>
      <c r="O109" s="7">
        <v>-63360376287</v>
      </c>
      <c r="P109" s="7"/>
      <c r="Q109" s="7">
        <v>0</v>
      </c>
      <c r="R109" s="7"/>
      <c r="S109" s="7">
        <f t="shared" si="6"/>
        <v>-53098418887</v>
      </c>
      <c r="U109" s="9">
        <f t="shared" si="7"/>
        <v>1.6066028827649924E-2</v>
      </c>
    </row>
    <row r="110" spans="1:21">
      <c r="A110" s="1" t="s">
        <v>94</v>
      </c>
      <c r="C110" s="7">
        <v>0</v>
      </c>
      <c r="D110" s="7"/>
      <c r="E110" s="7">
        <v>-49949630720</v>
      </c>
      <c r="F110" s="7"/>
      <c r="G110" s="7">
        <v>0</v>
      </c>
      <c r="H110" s="7"/>
      <c r="I110" s="7">
        <f t="shared" si="4"/>
        <v>-49949630720</v>
      </c>
      <c r="K110" s="9">
        <f t="shared" si="5"/>
        <v>4.5081003734552837E-2</v>
      </c>
      <c r="M110" s="7">
        <v>0</v>
      </c>
      <c r="N110" s="7"/>
      <c r="O110" s="7">
        <v>-2952681409</v>
      </c>
      <c r="P110" s="7"/>
      <c r="Q110" s="7">
        <v>0</v>
      </c>
      <c r="R110" s="7"/>
      <c r="S110" s="7">
        <f t="shared" si="6"/>
        <v>-2952681409</v>
      </c>
      <c r="U110" s="9">
        <f t="shared" si="7"/>
        <v>8.9339505074178638E-4</v>
      </c>
    </row>
    <row r="111" spans="1:21">
      <c r="A111" s="1" t="s">
        <v>111</v>
      </c>
      <c r="C111" s="7">
        <v>0</v>
      </c>
      <c r="D111" s="7"/>
      <c r="E111" s="7">
        <v>-4950434010</v>
      </c>
      <c r="F111" s="7"/>
      <c r="G111" s="7">
        <v>0</v>
      </c>
      <c r="H111" s="7"/>
      <c r="I111" s="7">
        <f t="shared" si="4"/>
        <v>-4950434010</v>
      </c>
      <c r="K111" s="9">
        <f t="shared" si="5"/>
        <v>4.4679115916488477E-3</v>
      </c>
      <c r="M111" s="7">
        <v>0</v>
      </c>
      <c r="N111" s="7"/>
      <c r="O111" s="7">
        <v>-4069326751</v>
      </c>
      <c r="P111" s="7"/>
      <c r="Q111" s="7">
        <v>0</v>
      </c>
      <c r="R111" s="7"/>
      <c r="S111" s="7">
        <f t="shared" si="6"/>
        <v>-4069326751</v>
      </c>
      <c r="U111" s="9">
        <f t="shared" si="7"/>
        <v>1.2312592777917793E-3</v>
      </c>
    </row>
    <row r="112" spans="1:21">
      <c r="A112" s="1" t="s">
        <v>115</v>
      </c>
      <c r="C112" s="7">
        <v>0</v>
      </c>
      <c r="D112" s="7"/>
      <c r="E112" s="7">
        <v>-1150288560</v>
      </c>
      <c r="F112" s="7"/>
      <c r="G112" s="7">
        <v>0</v>
      </c>
      <c r="H112" s="7"/>
      <c r="I112" s="7">
        <f t="shared" si="4"/>
        <v>-1150288560</v>
      </c>
      <c r="K112" s="9">
        <f t="shared" si="5"/>
        <v>1.0381690939791077E-3</v>
      </c>
      <c r="M112" s="7">
        <v>0</v>
      </c>
      <c r="N112" s="7"/>
      <c r="O112" s="7">
        <v>-1150288560</v>
      </c>
      <c r="P112" s="7"/>
      <c r="Q112" s="7">
        <v>0</v>
      </c>
      <c r="R112" s="7"/>
      <c r="S112" s="7">
        <f t="shared" si="6"/>
        <v>-1150288560</v>
      </c>
      <c r="U112" s="9">
        <f t="shared" si="7"/>
        <v>3.4804368100686486E-4</v>
      </c>
    </row>
    <row r="113" spans="1:21">
      <c r="A113" s="1" t="s">
        <v>84</v>
      </c>
      <c r="C113" s="7">
        <v>0</v>
      </c>
      <c r="D113" s="7"/>
      <c r="E113" s="7">
        <v>-8391770100</v>
      </c>
      <c r="F113" s="7"/>
      <c r="G113" s="7">
        <v>0</v>
      </c>
      <c r="H113" s="7"/>
      <c r="I113" s="7">
        <f t="shared" si="4"/>
        <v>-8391770100</v>
      </c>
      <c r="K113" s="9">
        <f t="shared" si="5"/>
        <v>7.5738181396831127E-3</v>
      </c>
      <c r="M113" s="7">
        <v>0</v>
      </c>
      <c r="N113" s="7"/>
      <c r="O113" s="7">
        <v>-1878011100</v>
      </c>
      <c r="P113" s="7"/>
      <c r="Q113" s="7">
        <v>0</v>
      </c>
      <c r="R113" s="7"/>
      <c r="S113" s="7">
        <f t="shared" si="6"/>
        <v>-1878011100</v>
      </c>
      <c r="U113" s="9">
        <f t="shared" si="7"/>
        <v>5.682312412250292E-4</v>
      </c>
    </row>
    <row r="114" spans="1:21">
      <c r="A114" s="1" t="s">
        <v>44</v>
      </c>
      <c r="C114" s="7">
        <v>0</v>
      </c>
      <c r="D114" s="7"/>
      <c r="E114" s="7">
        <v>63030468206</v>
      </c>
      <c r="F114" s="7"/>
      <c r="G114" s="7">
        <v>0</v>
      </c>
      <c r="H114" s="7"/>
      <c r="I114" s="7">
        <f t="shared" si="4"/>
        <v>63030468206</v>
      </c>
      <c r="K114" s="9">
        <f t="shared" si="5"/>
        <v>-5.688684243760711E-2</v>
      </c>
      <c r="M114" s="7">
        <v>0</v>
      </c>
      <c r="N114" s="7"/>
      <c r="O114" s="7">
        <v>67093981757</v>
      </c>
      <c r="P114" s="7"/>
      <c r="Q114" s="7">
        <v>0</v>
      </c>
      <c r="R114" s="7"/>
      <c r="S114" s="7">
        <f t="shared" si="6"/>
        <v>67093981757</v>
      </c>
      <c r="U114" s="9">
        <f t="shared" si="7"/>
        <v>-2.0300676887644368E-2</v>
      </c>
    </row>
    <row r="115" spans="1:21">
      <c r="A115" s="1" t="s">
        <v>116</v>
      </c>
      <c r="C115" s="7">
        <v>0</v>
      </c>
      <c r="D115" s="7"/>
      <c r="E115" s="7">
        <v>2617235398</v>
      </c>
      <c r="F115" s="7"/>
      <c r="G115" s="7">
        <v>0</v>
      </c>
      <c r="H115" s="7"/>
      <c r="I115" s="7">
        <f t="shared" si="4"/>
        <v>2617235398</v>
      </c>
      <c r="K115" s="9">
        <f t="shared" si="5"/>
        <v>-2.3621315523399706E-3</v>
      </c>
      <c r="M115" s="7">
        <v>0</v>
      </c>
      <c r="N115" s="7"/>
      <c r="O115" s="7">
        <v>2617235398</v>
      </c>
      <c r="P115" s="7"/>
      <c r="Q115" s="7">
        <v>0</v>
      </c>
      <c r="R115" s="7"/>
      <c r="S115" s="7">
        <f t="shared" si="6"/>
        <v>2617235398</v>
      </c>
      <c r="U115" s="9">
        <f t="shared" si="7"/>
        <v>-7.9189889707447587E-4</v>
      </c>
    </row>
    <row r="116" spans="1:21">
      <c r="A116" s="1" t="s">
        <v>81</v>
      </c>
      <c r="C116" s="7">
        <v>0</v>
      </c>
      <c r="D116" s="7"/>
      <c r="E116" s="7">
        <v>23048983054</v>
      </c>
      <c r="F116" s="7"/>
      <c r="G116" s="7">
        <v>0</v>
      </c>
      <c r="H116" s="7"/>
      <c r="I116" s="7">
        <f t="shared" si="4"/>
        <v>23048983054</v>
      </c>
      <c r="K116" s="9">
        <f t="shared" si="5"/>
        <v>-2.0802381842614334E-2</v>
      </c>
      <c r="M116" s="7">
        <v>0</v>
      </c>
      <c r="N116" s="7"/>
      <c r="O116" s="7">
        <v>47667338024</v>
      </c>
      <c r="P116" s="7"/>
      <c r="Q116" s="7">
        <v>0</v>
      </c>
      <c r="R116" s="7"/>
      <c r="S116" s="7">
        <f t="shared" si="6"/>
        <v>47667338024</v>
      </c>
      <c r="U116" s="9">
        <f t="shared" si="7"/>
        <v>-1.4422742576585702E-2</v>
      </c>
    </row>
    <row r="117" spans="1:21">
      <c r="A117" s="1" t="s">
        <v>74</v>
      </c>
      <c r="C117" s="7">
        <v>0</v>
      </c>
      <c r="D117" s="7"/>
      <c r="E117" s="7">
        <v>-8489584620</v>
      </c>
      <c r="F117" s="7"/>
      <c r="G117" s="7">
        <v>0</v>
      </c>
      <c r="H117" s="7"/>
      <c r="I117" s="7">
        <f t="shared" si="4"/>
        <v>-8489584620</v>
      </c>
      <c r="K117" s="9">
        <f t="shared" si="5"/>
        <v>7.6620986069829014E-3</v>
      </c>
      <c r="M117" s="7">
        <v>0</v>
      </c>
      <c r="N117" s="7"/>
      <c r="O117" s="7">
        <v>15692868540</v>
      </c>
      <c r="P117" s="7"/>
      <c r="Q117" s="7">
        <v>0</v>
      </c>
      <c r="R117" s="7"/>
      <c r="S117" s="7">
        <f t="shared" si="6"/>
        <v>15692868540</v>
      </c>
      <c r="U117" s="9">
        <f t="shared" si="7"/>
        <v>-4.7482031223699426E-3</v>
      </c>
    </row>
    <row r="118" spans="1:21">
      <c r="A118" s="1" t="s">
        <v>43</v>
      </c>
      <c r="C118" s="7">
        <v>0</v>
      </c>
      <c r="D118" s="7"/>
      <c r="E118" s="7">
        <v>839711048</v>
      </c>
      <c r="F118" s="7"/>
      <c r="G118" s="7">
        <v>0</v>
      </c>
      <c r="H118" s="7"/>
      <c r="I118" s="7">
        <f t="shared" si="4"/>
        <v>839711048</v>
      </c>
      <c r="K118" s="9">
        <f t="shared" si="5"/>
        <v>-7.5786379889443314E-4</v>
      </c>
      <c r="M118" s="7">
        <v>0</v>
      </c>
      <c r="N118" s="7"/>
      <c r="O118" s="7">
        <v>844609917</v>
      </c>
      <c r="P118" s="7"/>
      <c r="Q118" s="7">
        <v>0</v>
      </c>
      <c r="R118" s="7"/>
      <c r="S118" s="7">
        <f t="shared" si="6"/>
        <v>844609917</v>
      </c>
      <c r="U118" s="9">
        <f t="shared" si="7"/>
        <v>-2.5555426242575394E-4</v>
      </c>
    </row>
    <row r="119" spans="1:21">
      <c r="A119" s="1" t="s">
        <v>76</v>
      </c>
      <c r="C119" s="7">
        <v>0</v>
      </c>
      <c r="D119" s="7"/>
      <c r="E119" s="7">
        <v>-22059454202</v>
      </c>
      <c r="F119" s="7"/>
      <c r="G119" s="7">
        <v>0</v>
      </c>
      <c r="H119" s="7"/>
      <c r="I119" s="7">
        <f t="shared" si="4"/>
        <v>-22059454202</v>
      </c>
      <c r="K119" s="9">
        <f t="shared" si="5"/>
        <v>1.9909303090490583E-2</v>
      </c>
      <c r="M119" s="7">
        <v>0</v>
      </c>
      <c r="N119" s="7"/>
      <c r="O119" s="7">
        <v>19258253669</v>
      </c>
      <c r="P119" s="7"/>
      <c r="Q119" s="7">
        <v>0</v>
      </c>
      <c r="R119" s="7"/>
      <c r="S119" s="7">
        <f t="shared" si="6"/>
        <v>19258253669</v>
      </c>
      <c r="U119" s="9">
        <f t="shared" si="7"/>
        <v>-5.8269844018293297E-3</v>
      </c>
    </row>
    <row r="120" spans="1:21">
      <c r="A120" s="1" t="s">
        <v>114</v>
      </c>
      <c r="C120" s="7">
        <v>0</v>
      </c>
      <c r="D120" s="7"/>
      <c r="E120" s="7">
        <v>-899214786</v>
      </c>
      <c r="F120" s="7"/>
      <c r="G120" s="7">
        <v>0</v>
      </c>
      <c r="H120" s="7"/>
      <c r="I120" s="7">
        <f t="shared" si="4"/>
        <v>-899214786</v>
      </c>
      <c r="K120" s="9">
        <f t="shared" si="5"/>
        <v>8.1156766409485747E-4</v>
      </c>
      <c r="M120" s="7">
        <v>0</v>
      </c>
      <c r="N120" s="7"/>
      <c r="O120" s="7">
        <v>-899214786</v>
      </c>
      <c r="P120" s="7"/>
      <c r="Q120" s="7">
        <v>0</v>
      </c>
      <c r="R120" s="7"/>
      <c r="S120" s="7">
        <f t="shared" si="6"/>
        <v>-899214786</v>
      </c>
      <c r="U120" s="9">
        <f t="shared" si="7"/>
        <v>2.7207609900531415E-4</v>
      </c>
    </row>
    <row r="121" spans="1:21">
      <c r="A121" s="1" t="s">
        <v>60</v>
      </c>
      <c r="C121" s="7">
        <v>0</v>
      </c>
      <c r="D121" s="7"/>
      <c r="E121" s="7">
        <v>-14701052478</v>
      </c>
      <c r="F121" s="7"/>
      <c r="G121" s="7">
        <v>0</v>
      </c>
      <c r="H121" s="7"/>
      <c r="I121" s="7">
        <f t="shared" si="4"/>
        <v>-14701052478</v>
      </c>
      <c r="K121" s="9">
        <f t="shared" si="5"/>
        <v>1.32681301565101E-2</v>
      </c>
      <c r="M121" s="7">
        <v>0</v>
      </c>
      <c r="N121" s="7"/>
      <c r="O121" s="7">
        <v>-8815510938</v>
      </c>
      <c r="P121" s="7"/>
      <c r="Q121" s="7">
        <v>0</v>
      </c>
      <c r="R121" s="7"/>
      <c r="S121" s="7">
        <f t="shared" si="6"/>
        <v>-8815510938</v>
      </c>
      <c r="U121" s="9">
        <f t="shared" si="7"/>
        <v>2.6673158227512933E-3</v>
      </c>
    </row>
    <row r="122" spans="1:21">
      <c r="A122" s="1" t="s">
        <v>46</v>
      </c>
      <c r="C122" s="7">
        <v>0</v>
      </c>
      <c r="D122" s="7"/>
      <c r="E122" s="7">
        <v>4543387453</v>
      </c>
      <c r="F122" s="7"/>
      <c r="G122" s="7">
        <v>0</v>
      </c>
      <c r="H122" s="7"/>
      <c r="I122" s="7">
        <f t="shared" si="4"/>
        <v>4543387453</v>
      </c>
      <c r="K122" s="16">
        <f t="shared" si="5"/>
        <v>-4.1005401598335081E-3</v>
      </c>
      <c r="M122" s="7">
        <v>0</v>
      </c>
      <c r="N122" s="7"/>
      <c r="O122" s="7">
        <v>5073964906</v>
      </c>
      <c r="P122" s="7"/>
      <c r="Q122" s="7">
        <v>0</v>
      </c>
      <c r="R122" s="7"/>
      <c r="S122" s="7">
        <f t="shared" si="6"/>
        <v>5073964906</v>
      </c>
      <c r="U122" s="16">
        <f t="shared" si="7"/>
        <v>-1.5352334054194985E-3</v>
      </c>
    </row>
    <row r="123" spans="1:21">
      <c r="A123" s="1" t="s">
        <v>71</v>
      </c>
      <c r="C123" s="7">
        <v>0</v>
      </c>
      <c r="D123" s="7"/>
      <c r="E123" s="7">
        <v>2432639160</v>
      </c>
      <c r="F123" s="7"/>
      <c r="G123" s="7">
        <v>0</v>
      </c>
      <c r="H123" s="7"/>
      <c r="I123" s="7">
        <f t="shared" si="4"/>
        <v>2432639160</v>
      </c>
      <c r="K123" s="9">
        <f t="shared" si="5"/>
        <v>-2.1955280444719868E-3</v>
      </c>
      <c r="M123" s="7">
        <v>0</v>
      </c>
      <c r="N123" s="7"/>
      <c r="O123" s="7">
        <v>1789583254</v>
      </c>
      <c r="P123" s="7"/>
      <c r="Q123" s="7">
        <v>0</v>
      </c>
      <c r="R123" s="7"/>
      <c r="S123" s="7">
        <f>M123+O123+Q123</f>
        <v>1789583254</v>
      </c>
      <c r="U123" s="9">
        <f t="shared" si="7"/>
        <v>-5.4147556087178969E-4</v>
      </c>
    </row>
    <row r="124" spans="1:21">
      <c r="A124" s="1" t="s">
        <v>21</v>
      </c>
      <c r="C124" s="7">
        <v>0</v>
      </c>
      <c r="D124" s="7"/>
      <c r="E124" s="7">
        <v>-4232565495</v>
      </c>
      <c r="F124" s="7"/>
      <c r="G124" s="7">
        <v>0</v>
      </c>
      <c r="H124" s="7"/>
      <c r="I124" s="7">
        <f t="shared" si="4"/>
        <v>-4232565495</v>
      </c>
      <c r="K124" s="9">
        <f t="shared" si="5"/>
        <v>3.8200142450789771E-3</v>
      </c>
      <c r="M124" s="7">
        <v>0</v>
      </c>
      <c r="N124" s="7"/>
      <c r="O124" s="7">
        <v>-12805682460</v>
      </c>
      <c r="P124" s="7"/>
      <c r="Q124" s="7">
        <v>0</v>
      </c>
      <c r="R124" s="7"/>
      <c r="S124" s="7">
        <f t="shared" si="6"/>
        <v>-12805682460</v>
      </c>
      <c r="U124" s="9">
        <f t="shared" si="7"/>
        <v>3.8746250429400469E-3</v>
      </c>
    </row>
    <row r="125" spans="1:21">
      <c r="A125" s="1" t="s">
        <v>42</v>
      </c>
      <c r="C125" s="7">
        <v>0</v>
      </c>
      <c r="D125" s="7"/>
      <c r="E125" s="7">
        <v>67026003836</v>
      </c>
      <c r="F125" s="7"/>
      <c r="G125" s="7">
        <v>0</v>
      </c>
      <c r="H125" s="7"/>
      <c r="I125" s="7">
        <f t="shared" si="4"/>
        <v>67026003836</v>
      </c>
      <c r="K125" s="9">
        <f t="shared" si="5"/>
        <v>-6.0492930291735074E-2</v>
      </c>
      <c r="M125" s="7">
        <v>0</v>
      </c>
      <c r="N125" s="7"/>
      <c r="O125" s="7">
        <v>69944754930</v>
      </c>
      <c r="P125" s="7"/>
      <c r="Q125" s="7">
        <v>0</v>
      </c>
      <c r="R125" s="7"/>
      <c r="S125" s="7">
        <f t="shared" si="6"/>
        <v>69944754930</v>
      </c>
      <c r="U125" s="9">
        <f t="shared" si="7"/>
        <v>-2.1163237486218466E-2</v>
      </c>
    </row>
    <row r="126" spans="1:21">
      <c r="A126" s="1" t="s">
        <v>59</v>
      </c>
      <c r="C126" s="7">
        <v>0</v>
      </c>
      <c r="D126" s="7"/>
      <c r="E126" s="7">
        <v>-2473421219</v>
      </c>
      <c r="F126" s="7"/>
      <c r="G126" s="7">
        <v>0</v>
      </c>
      <c r="H126" s="7"/>
      <c r="I126" s="7">
        <f t="shared" si="4"/>
        <v>-2473421219</v>
      </c>
      <c r="K126" s="9">
        <f t="shared" si="5"/>
        <v>2.2323350463973406E-3</v>
      </c>
      <c r="M126" s="7">
        <v>0</v>
      </c>
      <c r="N126" s="7"/>
      <c r="O126" s="7">
        <v>529716650</v>
      </c>
      <c r="P126" s="7"/>
      <c r="Q126" s="7">
        <v>0</v>
      </c>
      <c r="R126" s="7"/>
      <c r="S126" s="7">
        <f t="shared" si="6"/>
        <v>529716650</v>
      </c>
      <c r="U126" s="9">
        <f t="shared" si="7"/>
        <v>-1.6027676808037203E-4</v>
      </c>
    </row>
    <row r="127" spans="1:21">
      <c r="A127" s="1" t="s">
        <v>61</v>
      </c>
      <c r="C127" s="7">
        <v>0</v>
      </c>
      <c r="D127" s="7"/>
      <c r="E127" s="7">
        <v>0</v>
      </c>
      <c r="F127" s="7"/>
      <c r="G127" s="7">
        <v>0</v>
      </c>
      <c r="H127" s="7"/>
      <c r="I127" s="7">
        <f t="shared" si="4"/>
        <v>0</v>
      </c>
      <c r="K127" s="9">
        <f t="shared" si="5"/>
        <v>0</v>
      </c>
      <c r="M127" s="7">
        <v>0</v>
      </c>
      <c r="N127" s="7"/>
      <c r="O127" s="7">
        <v>2710128297</v>
      </c>
      <c r="P127" s="7"/>
      <c r="Q127" s="7">
        <v>0</v>
      </c>
      <c r="R127" s="7"/>
      <c r="S127" s="7">
        <f t="shared" si="6"/>
        <v>2710128297</v>
      </c>
      <c r="U127" s="9">
        <f t="shared" si="7"/>
        <v>-8.2000557189645181E-4</v>
      </c>
    </row>
    <row r="128" spans="1:21" ht="24.75" thickBot="1">
      <c r="A128" s="1" t="s">
        <v>45</v>
      </c>
      <c r="C128" s="7">
        <v>0</v>
      </c>
      <c r="D128" s="7"/>
      <c r="E128" s="7">
        <v>696128600</v>
      </c>
      <c r="F128" s="7"/>
      <c r="G128" s="7">
        <v>0</v>
      </c>
      <c r="H128" s="7"/>
      <c r="I128" s="7">
        <f t="shared" si="4"/>
        <v>696128600</v>
      </c>
      <c r="K128" s="9">
        <f t="shared" si="5"/>
        <v>-6.2827643696199565E-4</v>
      </c>
      <c r="M128" s="7">
        <v>0</v>
      </c>
      <c r="N128" s="7"/>
      <c r="O128" s="7">
        <v>762201400</v>
      </c>
      <c r="P128" s="7"/>
      <c r="Q128" s="7">
        <v>0</v>
      </c>
      <c r="R128" s="7"/>
      <c r="S128" s="7">
        <f t="shared" si="6"/>
        <v>762201400</v>
      </c>
      <c r="U128" s="9">
        <f t="shared" si="7"/>
        <v>-2.3061985500802149E-4</v>
      </c>
    </row>
    <row r="129" spans="1:21" ht="24.75" thickBot="1">
      <c r="A129" s="1" t="s">
        <v>117</v>
      </c>
      <c r="C129" s="8">
        <f>SUM(C8:C128)</f>
        <v>0</v>
      </c>
      <c r="D129" s="7"/>
      <c r="E129" s="8">
        <f>SUM(E8:E128)</f>
        <v>-635760270942</v>
      </c>
      <c r="F129" s="7"/>
      <c r="G129" s="8">
        <f>SUM(G8:G128)</f>
        <v>-472237035731</v>
      </c>
      <c r="H129" s="7"/>
      <c r="I129" s="8">
        <f>SUM(I8:I128)</f>
        <v>-1107997306673</v>
      </c>
      <c r="K129" s="15">
        <f>SUM(K8:K128)</f>
        <v>0.99999999999999967</v>
      </c>
      <c r="M129" s="8">
        <f>SUM(M8:M128)</f>
        <v>3933433307382</v>
      </c>
      <c r="N129" s="7"/>
      <c r="O129" s="8">
        <f>SUM(O8:O128)</f>
        <v>-6303854911275</v>
      </c>
      <c r="P129" s="7"/>
      <c r="Q129" s="8">
        <f>SUM(Q8:Q128)</f>
        <v>-934590447101</v>
      </c>
      <c r="R129" s="7"/>
      <c r="S129" s="8">
        <f>SUM(S8:S128)</f>
        <v>-3305012050994</v>
      </c>
      <c r="U129" s="10">
        <f>SUM(U8:U128)</f>
        <v>0.99999999999999989</v>
      </c>
    </row>
    <row r="130" spans="1:21" ht="24.75" thickTop="1">
      <c r="C130" s="7"/>
      <c r="D130" s="7"/>
      <c r="E130" s="7"/>
      <c r="F130" s="7"/>
      <c r="G130" s="7"/>
      <c r="H130" s="7"/>
      <c r="I130" s="7"/>
      <c r="K130" s="5"/>
      <c r="M130" s="13"/>
      <c r="O130" s="13"/>
      <c r="Q130" s="1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workbookViewId="0">
      <selection activeCell="A39" sqref="A39:XFD39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164</v>
      </c>
      <c r="B3" s="21" t="s">
        <v>164</v>
      </c>
      <c r="C3" s="21" t="s">
        <v>164</v>
      </c>
      <c r="D3" s="21" t="s">
        <v>164</v>
      </c>
      <c r="E3" s="21" t="s">
        <v>164</v>
      </c>
      <c r="F3" s="21" t="s">
        <v>164</v>
      </c>
      <c r="G3" s="21" t="s">
        <v>164</v>
      </c>
      <c r="H3" s="21" t="s">
        <v>164</v>
      </c>
      <c r="I3" s="21" t="s">
        <v>164</v>
      </c>
      <c r="J3" s="21" t="s">
        <v>164</v>
      </c>
      <c r="K3" s="21" t="s">
        <v>164</v>
      </c>
      <c r="L3" s="21" t="s">
        <v>164</v>
      </c>
      <c r="M3" s="21" t="s">
        <v>164</v>
      </c>
      <c r="N3" s="21" t="s">
        <v>164</v>
      </c>
      <c r="O3" s="21" t="s">
        <v>164</v>
      </c>
      <c r="P3" s="21" t="s">
        <v>164</v>
      </c>
      <c r="Q3" s="21" t="s">
        <v>164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168</v>
      </c>
      <c r="C6" s="20" t="s">
        <v>166</v>
      </c>
      <c r="D6" s="20" t="s">
        <v>166</v>
      </c>
      <c r="E6" s="20" t="s">
        <v>166</v>
      </c>
      <c r="F6" s="20" t="s">
        <v>166</v>
      </c>
      <c r="G6" s="20" t="s">
        <v>166</v>
      </c>
      <c r="H6" s="20" t="s">
        <v>166</v>
      </c>
      <c r="I6" s="20" t="s">
        <v>166</v>
      </c>
      <c r="K6" s="20" t="s">
        <v>167</v>
      </c>
      <c r="L6" s="20" t="s">
        <v>167</v>
      </c>
      <c r="M6" s="20" t="s">
        <v>167</v>
      </c>
      <c r="N6" s="20" t="s">
        <v>167</v>
      </c>
      <c r="O6" s="20" t="s">
        <v>167</v>
      </c>
      <c r="P6" s="20" t="s">
        <v>167</v>
      </c>
      <c r="Q6" s="20" t="s">
        <v>167</v>
      </c>
    </row>
    <row r="7" spans="1:17" ht="24.75">
      <c r="A7" s="20" t="s">
        <v>168</v>
      </c>
      <c r="C7" s="20" t="s">
        <v>286</v>
      </c>
      <c r="E7" s="20" t="s">
        <v>283</v>
      </c>
      <c r="G7" s="20" t="s">
        <v>284</v>
      </c>
      <c r="I7" s="20" t="s">
        <v>287</v>
      </c>
      <c r="K7" s="20" t="s">
        <v>286</v>
      </c>
      <c r="M7" s="20" t="s">
        <v>283</v>
      </c>
      <c r="O7" s="20" t="s">
        <v>284</v>
      </c>
      <c r="Q7" s="20" t="s">
        <v>287</v>
      </c>
    </row>
    <row r="8" spans="1:17">
      <c r="A8" s="1" t="s">
        <v>131</v>
      </c>
      <c r="C8" s="7">
        <v>27379004</v>
      </c>
      <c r="D8" s="7"/>
      <c r="E8" s="7">
        <v>0</v>
      </c>
      <c r="F8" s="7"/>
      <c r="G8" s="7">
        <v>47810029</v>
      </c>
      <c r="H8" s="7"/>
      <c r="I8" s="7">
        <f>C8+E8+G8</f>
        <v>75189033</v>
      </c>
      <c r="J8" s="7"/>
      <c r="K8" s="7">
        <v>299790134</v>
      </c>
      <c r="L8" s="7"/>
      <c r="M8" s="7">
        <v>0</v>
      </c>
      <c r="N8" s="7"/>
      <c r="O8" s="7">
        <v>47810029</v>
      </c>
      <c r="P8" s="7"/>
      <c r="Q8" s="7">
        <f>K8+M8+O8</f>
        <v>347600163</v>
      </c>
    </row>
    <row r="9" spans="1:17">
      <c r="A9" s="1" t="s">
        <v>139</v>
      </c>
      <c r="C9" s="7">
        <v>261071339</v>
      </c>
      <c r="D9" s="7"/>
      <c r="E9" s="7">
        <v>0</v>
      </c>
      <c r="F9" s="7"/>
      <c r="G9" s="7">
        <v>2950967305</v>
      </c>
      <c r="H9" s="7"/>
      <c r="I9" s="7">
        <f t="shared" ref="I9:I37" si="0">C9+E9+G9</f>
        <v>3212038644</v>
      </c>
      <c r="J9" s="7"/>
      <c r="K9" s="7">
        <v>13611707914</v>
      </c>
      <c r="L9" s="7"/>
      <c r="M9" s="7">
        <v>0</v>
      </c>
      <c r="N9" s="7"/>
      <c r="O9" s="7">
        <v>7107353792</v>
      </c>
      <c r="P9" s="7"/>
      <c r="Q9" s="7">
        <f t="shared" ref="Q9:Q37" si="1">K9+M9+O9</f>
        <v>20719061706</v>
      </c>
    </row>
    <row r="10" spans="1:17">
      <c r="A10" s="1" t="s">
        <v>142</v>
      </c>
      <c r="C10" s="7">
        <v>1020870910</v>
      </c>
      <c r="D10" s="7"/>
      <c r="E10" s="7">
        <v>-1490042933</v>
      </c>
      <c r="F10" s="7"/>
      <c r="G10" s="7">
        <v>52745075</v>
      </c>
      <c r="H10" s="7"/>
      <c r="I10" s="7">
        <f t="shared" si="0"/>
        <v>-416426948</v>
      </c>
      <c r="J10" s="7"/>
      <c r="K10" s="7">
        <v>21061345797</v>
      </c>
      <c r="L10" s="7"/>
      <c r="M10" s="7">
        <v>391737977</v>
      </c>
      <c r="N10" s="7"/>
      <c r="O10" s="7">
        <v>1777925194</v>
      </c>
      <c r="P10" s="7"/>
      <c r="Q10" s="7">
        <f t="shared" si="1"/>
        <v>23231008968</v>
      </c>
    </row>
    <row r="11" spans="1:17">
      <c r="A11" s="1" t="s">
        <v>127</v>
      </c>
      <c r="C11" s="7">
        <v>0</v>
      </c>
      <c r="D11" s="7"/>
      <c r="E11" s="7">
        <v>0</v>
      </c>
      <c r="F11" s="7"/>
      <c r="G11" s="7">
        <v>4642379894</v>
      </c>
      <c r="H11" s="7"/>
      <c r="I11" s="7">
        <f t="shared" si="0"/>
        <v>4642379894</v>
      </c>
      <c r="J11" s="7"/>
      <c r="K11" s="7">
        <v>0</v>
      </c>
      <c r="L11" s="7"/>
      <c r="M11" s="7">
        <v>0</v>
      </c>
      <c r="N11" s="7"/>
      <c r="O11" s="7">
        <v>16433110771</v>
      </c>
      <c r="P11" s="7"/>
      <c r="Q11" s="7">
        <f t="shared" si="1"/>
        <v>16433110771</v>
      </c>
    </row>
    <row r="12" spans="1:17">
      <c r="A12" s="1" t="s">
        <v>134</v>
      </c>
      <c r="C12" s="7">
        <v>0</v>
      </c>
      <c r="D12" s="7"/>
      <c r="E12" s="7">
        <v>0</v>
      </c>
      <c r="F12" s="7"/>
      <c r="G12" s="7">
        <v>1994663484</v>
      </c>
      <c r="H12" s="7"/>
      <c r="I12" s="7">
        <f t="shared" si="0"/>
        <v>1994663484</v>
      </c>
      <c r="J12" s="7"/>
      <c r="K12" s="7">
        <v>0</v>
      </c>
      <c r="L12" s="7"/>
      <c r="M12" s="7">
        <v>0</v>
      </c>
      <c r="N12" s="7"/>
      <c r="O12" s="7">
        <v>1994663484</v>
      </c>
      <c r="P12" s="7"/>
      <c r="Q12" s="7">
        <f t="shared" si="1"/>
        <v>1994663484</v>
      </c>
    </row>
    <row r="13" spans="1:17">
      <c r="A13" s="1" t="s">
        <v>136</v>
      </c>
      <c r="C13" s="7">
        <v>2220381629</v>
      </c>
      <c r="D13" s="7"/>
      <c r="E13" s="7">
        <v>-5131218274</v>
      </c>
      <c r="F13" s="7"/>
      <c r="G13" s="7">
        <v>-1192897012</v>
      </c>
      <c r="H13" s="7"/>
      <c r="I13" s="7">
        <f t="shared" si="0"/>
        <v>-4103733657</v>
      </c>
      <c r="J13" s="7"/>
      <c r="K13" s="7">
        <v>14721053024</v>
      </c>
      <c r="L13" s="7"/>
      <c r="M13" s="7">
        <v>-4202059253</v>
      </c>
      <c r="N13" s="7"/>
      <c r="O13" s="7">
        <v>-1679762300</v>
      </c>
      <c r="P13" s="7"/>
      <c r="Q13" s="7">
        <f t="shared" si="1"/>
        <v>8839231471</v>
      </c>
    </row>
    <row r="14" spans="1:17">
      <c r="A14" s="1" t="s">
        <v>263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3955132307</v>
      </c>
      <c r="P14" s="7"/>
      <c r="Q14" s="7">
        <f t="shared" si="1"/>
        <v>3955132307</v>
      </c>
    </row>
    <row r="15" spans="1:17">
      <c r="A15" s="1" t="s">
        <v>181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757259633</v>
      </c>
      <c r="L15" s="7"/>
      <c r="M15" s="7">
        <v>0</v>
      </c>
      <c r="N15" s="7"/>
      <c r="O15" s="7">
        <v>384068680</v>
      </c>
      <c r="P15" s="7"/>
      <c r="Q15" s="7">
        <f t="shared" si="1"/>
        <v>1141328313</v>
      </c>
    </row>
    <row r="16" spans="1:17">
      <c r="A16" s="1" t="s">
        <v>264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1646455505</v>
      </c>
      <c r="P16" s="7"/>
      <c r="Q16" s="7">
        <f t="shared" si="1"/>
        <v>1646455505</v>
      </c>
    </row>
    <row r="17" spans="1:17">
      <c r="A17" s="1" t="s">
        <v>265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919043764</v>
      </c>
      <c r="P17" s="7"/>
      <c r="Q17" s="7">
        <f t="shared" si="1"/>
        <v>919043764</v>
      </c>
    </row>
    <row r="18" spans="1:17">
      <c r="A18" s="1" t="s">
        <v>266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3417626734</v>
      </c>
      <c r="P18" s="7"/>
      <c r="Q18" s="7">
        <f t="shared" si="1"/>
        <v>3417626734</v>
      </c>
    </row>
    <row r="19" spans="1:17">
      <c r="A19" s="1" t="s">
        <v>267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485908719</v>
      </c>
      <c r="P19" s="7"/>
      <c r="Q19" s="7">
        <f t="shared" si="1"/>
        <v>485908719</v>
      </c>
    </row>
    <row r="20" spans="1:17">
      <c r="A20" s="1" t="s">
        <v>268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10774556</v>
      </c>
      <c r="P20" s="7"/>
      <c r="Q20" s="7">
        <f t="shared" si="1"/>
        <v>10774556</v>
      </c>
    </row>
    <row r="21" spans="1:17">
      <c r="A21" s="1" t="s">
        <v>179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1388679000</v>
      </c>
      <c r="L21" s="7"/>
      <c r="M21" s="7">
        <v>0</v>
      </c>
      <c r="N21" s="7"/>
      <c r="O21" s="7">
        <v>922117463</v>
      </c>
      <c r="P21" s="7"/>
      <c r="Q21" s="7">
        <f t="shared" si="1"/>
        <v>2310796463</v>
      </c>
    </row>
    <row r="22" spans="1:17">
      <c r="A22" s="1" t="s">
        <v>269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69455868</v>
      </c>
      <c r="P22" s="7"/>
      <c r="Q22" s="7">
        <f t="shared" si="1"/>
        <v>69455868</v>
      </c>
    </row>
    <row r="23" spans="1:17">
      <c r="A23" s="1" t="s">
        <v>270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843032</v>
      </c>
      <c r="P23" s="7"/>
      <c r="Q23" s="7">
        <f t="shared" si="1"/>
        <v>843032</v>
      </c>
    </row>
    <row r="24" spans="1:17">
      <c r="A24" s="1" t="s">
        <v>271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8737871</v>
      </c>
      <c r="P24" s="7"/>
      <c r="Q24" s="7">
        <f t="shared" si="1"/>
        <v>8737871</v>
      </c>
    </row>
    <row r="25" spans="1:17">
      <c r="A25" s="1" t="s">
        <v>272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85187559</v>
      </c>
      <c r="P25" s="7"/>
      <c r="Q25" s="7">
        <f t="shared" si="1"/>
        <v>85187559</v>
      </c>
    </row>
    <row r="26" spans="1:17">
      <c r="A26" s="1" t="s">
        <v>177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2503821076</v>
      </c>
      <c r="L26" s="7"/>
      <c r="M26" s="7">
        <v>0</v>
      </c>
      <c r="N26" s="7"/>
      <c r="O26" s="7">
        <v>2616307113</v>
      </c>
      <c r="P26" s="7"/>
      <c r="Q26" s="7">
        <f t="shared" si="1"/>
        <v>5120128189</v>
      </c>
    </row>
    <row r="27" spans="1:17">
      <c r="A27" s="1" t="s">
        <v>175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957373476</v>
      </c>
      <c r="L27" s="7"/>
      <c r="M27" s="7">
        <v>0</v>
      </c>
      <c r="N27" s="7"/>
      <c r="O27" s="7">
        <v>521863220</v>
      </c>
      <c r="P27" s="7"/>
      <c r="Q27" s="7">
        <f t="shared" si="1"/>
        <v>1479236696</v>
      </c>
    </row>
    <row r="28" spans="1:17">
      <c r="A28" s="1" t="s">
        <v>273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28259159235</v>
      </c>
      <c r="P28" s="7"/>
      <c r="Q28" s="7">
        <f t="shared" si="1"/>
        <v>28259159235</v>
      </c>
    </row>
    <row r="29" spans="1:17">
      <c r="A29" s="1" t="s">
        <v>274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0</v>
      </c>
      <c r="L29" s="7"/>
      <c r="M29" s="7">
        <v>0</v>
      </c>
      <c r="N29" s="7"/>
      <c r="O29" s="7">
        <v>17052856256</v>
      </c>
      <c r="P29" s="7"/>
      <c r="Q29" s="7">
        <f t="shared" si="1"/>
        <v>17052856256</v>
      </c>
    </row>
    <row r="30" spans="1:17">
      <c r="A30" s="1" t="s">
        <v>275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40865067685</v>
      </c>
      <c r="P30" s="7"/>
      <c r="Q30" s="7">
        <f t="shared" si="1"/>
        <v>40865067685</v>
      </c>
    </row>
    <row r="31" spans="1:17">
      <c r="A31" s="1" t="s">
        <v>276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0</v>
      </c>
      <c r="L31" s="7"/>
      <c r="M31" s="7">
        <v>0</v>
      </c>
      <c r="N31" s="7"/>
      <c r="O31" s="7">
        <v>995975717</v>
      </c>
      <c r="P31" s="7"/>
      <c r="Q31" s="7">
        <f t="shared" si="1"/>
        <v>995975717</v>
      </c>
    </row>
    <row r="32" spans="1:17">
      <c r="A32" s="1" t="s">
        <v>277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0</v>
      </c>
      <c r="L32" s="7"/>
      <c r="M32" s="7">
        <v>0</v>
      </c>
      <c r="N32" s="7"/>
      <c r="O32" s="7">
        <v>40254538445</v>
      </c>
      <c r="P32" s="7"/>
      <c r="Q32" s="7">
        <f t="shared" si="1"/>
        <v>40254538445</v>
      </c>
    </row>
    <row r="33" spans="1:17">
      <c r="A33" s="1" t="s">
        <v>278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0</v>
      </c>
      <c r="L33" s="7"/>
      <c r="M33" s="7">
        <v>0</v>
      </c>
      <c r="N33" s="7"/>
      <c r="O33" s="7">
        <v>46262384139</v>
      </c>
      <c r="P33" s="7"/>
      <c r="Q33" s="7">
        <f t="shared" si="1"/>
        <v>46262384139</v>
      </c>
    </row>
    <row r="34" spans="1:17">
      <c r="A34" s="1" t="s">
        <v>279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0</v>
      </c>
      <c r="L34" s="7"/>
      <c r="M34" s="7">
        <v>0</v>
      </c>
      <c r="N34" s="7"/>
      <c r="O34" s="7">
        <v>3294840663</v>
      </c>
      <c r="P34" s="7"/>
      <c r="Q34" s="7">
        <f t="shared" si="1"/>
        <v>3294840663</v>
      </c>
    </row>
    <row r="35" spans="1:17">
      <c r="A35" s="1" t="s">
        <v>280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0</v>
      </c>
      <c r="L35" s="7"/>
      <c r="M35" s="7">
        <v>0</v>
      </c>
      <c r="N35" s="7"/>
      <c r="O35" s="7">
        <v>1139232493</v>
      </c>
      <c r="P35" s="7"/>
      <c r="Q35" s="7">
        <f t="shared" si="1"/>
        <v>1139232493</v>
      </c>
    </row>
    <row r="36" spans="1:17">
      <c r="A36" s="1" t="s">
        <v>281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0</v>
      </c>
      <c r="L36" s="7"/>
      <c r="M36" s="7">
        <v>0</v>
      </c>
      <c r="N36" s="7"/>
      <c r="O36" s="7">
        <v>3285776348</v>
      </c>
      <c r="P36" s="7"/>
      <c r="Q36" s="7">
        <f t="shared" si="1"/>
        <v>3285776348</v>
      </c>
    </row>
    <row r="37" spans="1:17">
      <c r="A37" s="1" t="s">
        <v>173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14616457321</v>
      </c>
      <c r="L37" s="7"/>
      <c r="M37" s="7">
        <v>0</v>
      </c>
      <c r="N37" s="7"/>
      <c r="O37" s="7">
        <v>-2125498836</v>
      </c>
      <c r="P37" s="7"/>
      <c r="Q37" s="7">
        <f t="shared" si="1"/>
        <v>12490958485</v>
      </c>
    </row>
    <row r="38" spans="1:17">
      <c r="A38" s="1" t="s">
        <v>117</v>
      </c>
      <c r="C38" s="8">
        <f>SUM(C8:C37)</f>
        <v>3529702882</v>
      </c>
      <c r="D38" s="7"/>
      <c r="E38" s="8">
        <f>SUM(E8:E37)</f>
        <v>-6621261207</v>
      </c>
      <c r="F38" s="7"/>
      <c r="G38" s="8">
        <f>SUM(G8:G37)</f>
        <v>8495668775</v>
      </c>
      <c r="H38" s="7"/>
      <c r="I38" s="8">
        <f>SUM(I8:I37)</f>
        <v>5404110450</v>
      </c>
      <c r="J38" s="7"/>
      <c r="K38" s="8">
        <f>SUM(K8:K37)</f>
        <v>69917487375</v>
      </c>
      <c r="L38" s="7"/>
      <c r="M38" s="8">
        <f>SUM(M8:M37)</f>
        <v>-3810321276</v>
      </c>
      <c r="N38" s="7"/>
      <c r="O38" s="8">
        <f>SUM(O8:O37)</f>
        <v>220008955506</v>
      </c>
      <c r="P38" s="7"/>
      <c r="Q38" s="8">
        <f>SUM(Q8:Q37)</f>
        <v>286116121605</v>
      </c>
    </row>
    <row r="39" spans="1:17">
      <c r="C39" s="13"/>
      <c r="E39" s="13"/>
      <c r="G39" s="13"/>
      <c r="K39" s="13"/>
      <c r="M39" s="13"/>
      <c r="O39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2024-02-27T07:03:05Z</dcterms:created>
  <dcterms:modified xsi:type="dcterms:W3CDTF">2024-02-28T09:09:51Z</dcterms:modified>
</cp:coreProperties>
</file>