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اسفند\"/>
    </mc:Choice>
  </mc:AlternateContent>
  <xr:revisionPtr revIDLastSave="0" documentId="13_ncr:1_{FAFEA5D8-1FD3-4A1F-A5C1-F151104B1993}" xr6:coauthVersionLast="47" xr6:coauthVersionMax="47" xr10:uidLastSave="{00000000-0000-0000-0000-000000000000}"/>
  <bookViews>
    <workbookView xWindow="-120" yWindow="-120" windowWidth="29040" windowHeight="15840" firstSheet="6" activeTab="11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4" hidden="1">'درآمد سود سهام'!$U$7</definedName>
    <definedName name="_xlnm._FilterDatabase" localSheetId="5" hidden="1">'درآمد ناشی از تغییر قیمت اوراق'!$A$7:$A$102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E8" i="15"/>
  <c r="E9" i="15"/>
  <c r="E7" i="15"/>
  <c r="C9" i="15"/>
  <c r="C8" i="15"/>
  <c r="C7" i="15"/>
  <c r="K12" i="13"/>
  <c r="K9" i="13"/>
  <c r="K10" i="13"/>
  <c r="K11" i="13"/>
  <c r="K8" i="13"/>
  <c r="G12" i="13"/>
  <c r="G9" i="13"/>
  <c r="G10" i="13"/>
  <c r="G11" i="13"/>
  <c r="G8" i="13"/>
  <c r="Q9" i="12"/>
  <c r="Q10" i="12"/>
  <c r="Q11" i="12"/>
  <c r="Q12" i="12"/>
  <c r="Q13" i="12"/>
  <c r="Q14" i="12"/>
  <c r="Q15" i="12"/>
  <c r="Q16" i="12"/>
  <c r="Q40" i="12" s="1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8" i="12"/>
  <c r="I9" i="12"/>
  <c r="I10" i="12"/>
  <c r="I11" i="12"/>
  <c r="I12" i="12"/>
  <c r="I13" i="12"/>
  <c r="I14" i="12"/>
  <c r="I15" i="12"/>
  <c r="I16" i="12"/>
  <c r="I40" i="12" s="1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8" i="12"/>
  <c r="I9" i="11"/>
  <c r="I10" i="11"/>
  <c r="I11" i="11"/>
  <c r="I12" i="11"/>
  <c r="I13" i="11"/>
  <c r="I14" i="11"/>
  <c r="I15" i="11"/>
  <c r="I16" i="11"/>
  <c r="I135" i="11" s="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8" i="11"/>
  <c r="I105" i="10"/>
  <c r="I104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134" i="10" s="1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9" i="10"/>
  <c r="Q8" i="10"/>
  <c r="I134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8" i="10"/>
  <c r="I107" i="9"/>
  <c r="I103" i="9"/>
  <c r="Q101" i="9"/>
  <c r="Q102" i="9"/>
  <c r="J103" i="9"/>
  <c r="P103" i="9"/>
  <c r="J107" i="9"/>
  <c r="P107" i="9"/>
  <c r="Q107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8" i="9"/>
  <c r="I8" i="9"/>
  <c r="I90" i="8"/>
  <c r="J90" i="8"/>
  <c r="K90" i="8"/>
  <c r="L90" i="8"/>
  <c r="M90" i="8"/>
  <c r="N90" i="8"/>
  <c r="O90" i="8"/>
  <c r="P90" i="8"/>
  <c r="Q90" i="8"/>
  <c r="R90" i="8"/>
  <c r="S90" i="8"/>
  <c r="I9" i="9"/>
  <c r="I10" i="9"/>
  <c r="I11" i="9"/>
  <c r="I102" i="9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T24" i="7"/>
  <c r="T28" i="7"/>
  <c r="Y102" i="1"/>
  <c r="C10" i="15"/>
  <c r="E9" i="14"/>
  <c r="C9" i="14"/>
  <c r="I12" i="13"/>
  <c r="E12" i="13"/>
  <c r="O40" i="12"/>
  <c r="M40" i="12"/>
  <c r="K40" i="12"/>
  <c r="G40" i="12"/>
  <c r="E40" i="12"/>
  <c r="C40" i="12"/>
  <c r="S135" i="11"/>
  <c r="Q135" i="11"/>
  <c r="O135" i="11"/>
  <c r="M135" i="11"/>
  <c r="G135" i="11"/>
  <c r="E135" i="11"/>
  <c r="C135" i="11"/>
  <c r="O134" i="10"/>
  <c r="M134" i="10"/>
  <c r="G134" i="10"/>
  <c r="E134" i="10"/>
  <c r="O102" i="9"/>
  <c r="M102" i="9"/>
  <c r="G102" i="9"/>
  <c r="E102" i="9"/>
  <c r="S23" i="7"/>
  <c r="Q23" i="7"/>
  <c r="O23" i="7"/>
  <c r="M23" i="7"/>
  <c r="K23" i="7"/>
  <c r="I23" i="7"/>
  <c r="Q12" i="6"/>
  <c r="O12" i="6"/>
  <c r="M12" i="6"/>
  <c r="K12" i="6"/>
  <c r="AI13" i="3"/>
  <c r="AG13" i="3"/>
  <c r="AA13" i="3"/>
  <c r="W13" i="3"/>
  <c r="S13" i="3"/>
  <c r="Q13" i="3"/>
  <c r="W102" i="1"/>
  <c r="U102" i="1"/>
  <c r="O102" i="1"/>
  <c r="K102" i="1"/>
  <c r="G102" i="1"/>
  <c r="E102" i="1"/>
  <c r="Q103" i="9" l="1"/>
</calcChain>
</file>

<file path=xl/sharedStrings.xml><?xml version="1.0" encoding="utf-8"?>
<sst xmlns="http://schemas.openxmlformats.org/spreadsheetml/2006/main" count="2001" uniqueCount="492">
  <si>
    <t>صندوق سرمایه‌گذاری مشترک پیشرو</t>
  </si>
  <si>
    <t>صورت وضعیت پورتفوی</t>
  </si>
  <si>
    <t>برای ماه منتهی به 1402/12/29</t>
  </si>
  <si>
    <t>نام شرکت</t>
  </si>
  <si>
    <t>1402/11/30</t>
  </si>
  <si>
    <t>تغییرات طی دوره</t>
  </si>
  <si>
    <t>1402/12/29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</si>
  <si>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</si>
  <si>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</si>
  <si>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</si>
  <si>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</si>
  <si>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</si>
  <si>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</si>
  <si>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</si>
  <si>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</si>
  <si>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</si>
  <si>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بانک تجارت</t>
  </si>
  <si>
    <t>0.48%</t>
  </si>
  <si>
    <t>بانک خاورمیانه</t>
  </si>
  <si>
    <t>بانک سامان</t>
  </si>
  <si>
    <t>بانک سینا</t>
  </si>
  <si>
    <t>0.46%</t>
  </si>
  <si>
    <t>بانک‌اقتصادنوین‌</t>
  </si>
  <si>
    <t>0.38%</t>
  </si>
  <si>
    <t>بیمه  ما</t>
  </si>
  <si>
    <t>بیمه اتکایی امین</t>
  </si>
  <si>
    <t>0.16%</t>
  </si>
  <si>
    <t>بین المللی توسعه ص. معادن غدیر</t>
  </si>
  <si>
    <t>0.67%</t>
  </si>
  <si>
    <t>پالایش نفت اصفهان</t>
  </si>
  <si>
    <t>پالایش نفت بندرعباس</t>
  </si>
  <si>
    <t>پالایش نفت تبریز</t>
  </si>
  <si>
    <t>0.36%</t>
  </si>
  <si>
    <t>پالایش نفت تهران</t>
  </si>
  <si>
    <t>0.27%</t>
  </si>
  <si>
    <t>پالایش نفت شیراز</t>
  </si>
  <si>
    <t>پتروشیمی بوعلی سینا</t>
  </si>
  <si>
    <t>1.36%</t>
  </si>
  <si>
    <t>پتروشیمی پردیس</t>
  </si>
  <si>
    <t>پتروشیمی تندگویان</t>
  </si>
  <si>
    <t>پتروشیمی جم پیلن</t>
  </si>
  <si>
    <t>پتروشیمی زاگرس</t>
  </si>
  <si>
    <t>پتروشیمی شازند</t>
  </si>
  <si>
    <t>0.62%</t>
  </si>
  <si>
    <t>پتروشیمی نوری</t>
  </si>
  <si>
    <t>پتروشیمی‌ خارک‌</t>
  </si>
  <si>
    <t>0.43%</t>
  </si>
  <si>
    <t>پتروشیمی‌شیراز</t>
  </si>
  <si>
    <t>پخش هجرت</t>
  </si>
  <si>
    <t>1.02%</t>
  </si>
  <si>
    <t>تایدواترخاورمیانه</t>
  </si>
  <si>
    <t>1.22%</t>
  </si>
  <si>
    <t>تراکتورسازی‌ایران‌</t>
  </si>
  <si>
    <t>تمام سکه طرح جدید 0310 صادرات</t>
  </si>
  <si>
    <t>تمام سکه طرح جدید0211ملت</t>
  </si>
  <si>
    <t>0.04%</t>
  </si>
  <si>
    <t>تمام سکه طرح جدید0312 رفاه</t>
  </si>
  <si>
    <t>تمام سکه طرح جدید0411 آینده</t>
  </si>
  <si>
    <t>تمام سکه طرح جدید0412 سامان</t>
  </si>
  <si>
    <t>توسعه‌معادن‌وفلزات‌</t>
  </si>
  <si>
    <t>حفاری شمال</t>
  </si>
  <si>
    <t>حمل و نقل گهرترابر سیرجان</t>
  </si>
  <si>
    <t>داروپخش‌ (هلدینگ‌</t>
  </si>
  <si>
    <t>داروسازی کاسپین تامین</t>
  </si>
  <si>
    <t>داروسازی‌ ابوریحان‌</t>
  </si>
  <si>
    <t>دوده‌ صنعتی‌ پارس‌</t>
  </si>
  <si>
    <t>0.09%</t>
  </si>
  <si>
    <t>زغال سنگ پروده طبس</t>
  </si>
  <si>
    <t>0.30%</t>
  </si>
  <si>
    <t>س.ص.بازنشستگی کارکنان بانکها</t>
  </si>
  <si>
    <t>سپید ماکیان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</si>
  <si>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</si>
  <si>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</si>
  <si>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</si>
  <si>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</si>
  <si>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</si>
  <si>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</si>
  <si>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1.35%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</si>
  <si>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</si>
  <si>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</si>
  <si>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</si>
  <si>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</si>
  <si>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</si>
  <si>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</si>
  <si>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</si>
  <si>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کرمان‌</t>
  </si>
  <si>
    <t>سیمان‌ارومیه‌</t>
  </si>
  <si>
    <t>سیمان‌مازندران‌</t>
  </si>
  <si>
    <t>0.59%</t>
  </si>
  <si>
    <t>سیمان‌هگمتان‌</t>
  </si>
  <si>
    <t>1.81%</t>
  </si>
  <si>
    <t>سیمرغ</t>
  </si>
  <si>
    <t>شرکت آهن و فولاد ارفع</t>
  </si>
  <si>
    <t>شرکت ارتباطات سیار ایران</t>
  </si>
  <si>
    <t>شمش طلا</t>
  </si>
  <si>
    <t>1.16%</t>
  </si>
  <si>
    <t>شوکو پارس</t>
  </si>
  <si>
    <t>شیشه‌ همدان‌</t>
  </si>
  <si>
    <t>صبا فولاد خلیج فارس</t>
  </si>
  <si>
    <t>صنایع پتروشیمی کرمانشاه</t>
  </si>
  <si>
    <t>صنایع فروآلیاژ ایران</t>
  </si>
  <si>
    <t>غلتک سازان سپاهان</t>
  </si>
  <si>
    <t>0.03%</t>
  </si>
  <si>
    <t>فجر انرژی خلیج فارس</t>
  </si>
  <si>
    <t>فرآورده های سیمان شرق</t>
  </si>
  <si>
    <t>فرآورده‌های‌نسوزآذر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</si>
  <si>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</si>
  <si>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</si>
  <si>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</si>
  <si>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</si>
  <si>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مالی صبا تامین</t>
  </si>
  <si>
    <t>گسترش سوخت سبززاگرس(سهامی عام)</t>
  </si>
  <si>
    <t>گسترش نفت و گاز پارسیان</t>
  </si>
  <si>
    <t>م .صنایع و معادن احیاء سپاهان</t>
  </si>
  <si>
    <t>0.65%</t>
  </si>
  <si>
    <t>مبین انرژی خلیج فارس</t>
  </si>
  <si>
    <t>مخابرات ایران</t>
  </si>
  <si>
    <t>مدیریت صنعت شوینده ت.ص.بهشهر</t>
  </si>
  <si>
    <t>0.08%</t>
  </si>
  <si>
    <t>معدنی‌وصنعتی‌چادرملو</t>
  </si>
  <si>
    <t>ملی‌ صنایع‌ مس‌ ایران‌</t>
  </si>
  <si>
    <t>مولد نیروگاهی تجارت فارس</t>
  </si>
  <si>
    <t>0.02%</t>
  </si>
  <si>
    <t>نشاسته و گلوکز آردینه</t>
  </si>
  <si>
    <t>نفت ایرانول</t>
  </si>
  <si>
    <t>نفت سپاهان</t>
  </si>
  <si>
    <t>نفت‌ بهران‌</t>
  </si>
  <si>
    <t>نوردوقطعات‌ فولادی‌</t>
  </si>
  <si>
    <t>کارخانجات‌داروپخش‌</t>
  </si>
  <si>
    <t>0.15%</t>
  </si>
  <si>
    <t>کاشی‌ پارس‌</t>
  </si>
  <si>
    <t>کالسیمین‌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</si>
  <si>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</si>
  <si>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</si>
  <si>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</si>
  <si>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</si>
  <si>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</si>
  <si>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</si>
  <si>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</si>
  <si>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</si>
  <si>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</si>
  <si>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</si>
  <si>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دولت132-ش.خ041110</t>
  </si>
  <si>
    <t>بله</t>
  </si>
  <si>
    <t>1402/05/10</t>
  </si>
  <si>
    <t>1404/11/09</t>
  </si>
  <si>
    <t>0.12%</t>
  </si>
  <si>
    <t>مرابحه عام دولت94-ش.خ030816</t>
  </si>
  <si>
    <t>1400/09/16</t>
  </si>
  <si>
    <t>1403/08/16</t>
  </si>
  <si>
    <t>0.00%</t>
  </si>
  <si>
    <t>صکوک اجاره فارس147- 3ماهه18%</t>
  </si>
  <si>
    <t>1399/07/13</t>
  </si>
  <si>
    <t>1403/07/13</t>
  </si>
  <si>
    <t>مرابحه عام دولت5-ش.خ 0309</t>
  </si>
  <si>
    <t>1399/09/05</t>
  </si>
  <si>
    <t>1403/09/05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</si>
  <si>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</si>
  <si>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</si>
  <si>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</si>
  <si>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</si>
  <si>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</si>
  <si>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</si>
  <si>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</si>
  <si>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</si>
  <si>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</si>
  <si>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</si>
  <si>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</si>
  <si>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</si>
  <si>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</si>
  <si>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بانک پاسارگاد هفت تیر</t>
  </si>
  <si>
    <t>207-8100-15666666-1</t>
  </si>
  <si>
    <t>1399/03/18</t>
  </si>
  <si>
    <t xml:space="preserve">بانک خاورمیانه ظفر </t>
  </si>
  <si>
    <t>1009-10-810-707074688</t>
  </si>
  <si>
    <t>1401/06/14</t>
  </si>
  <si>
    <t>0.29%</t>
  </si>
  <si>
    <t>بانک پاسارگاد میدان هفت تیر</t>
  </si>
  <si>
    <t>207.307.15666666.1</t>
  </si>
  <si>
    <t>سپرده بلند مدت</t>
  </si>
  <si>
    <t>1402/12/27</t>
  </si>
  <si>
    <t>1.82%</t>
  </si>
  <si>
    <t>2.11%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</si>
  <si>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</si>
  <si>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</si>
  <si>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</si>
  <si>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</si>
  <si>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</si>
  <si>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</si>
  <si>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</si>
  <si>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</si>
  <si>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</si>
  <si>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دولت130-ش.خ031110</t>
  </si>
  <si>
    <t>1403/11/10</t>
  </si>
  <si>
    <t>مرابحه عام دولت109-ش.خ020719</t>
  </si>
  <si>
    <t>1402/07/19</t>
  </si>
  <si>
    <t>مرابحه عام دولت104-ش.خ020303</t>
  </si>
  <si>
    <t>1402/03/03</t>
  </si>
  <si>
    <t>مرابحه عام دولت3-ش.خ0211</t>
  </si>
  <si>
    <t>1402/11/13</t>
  </si>
  <si>
    <t>صکوک اجاره صملی404-6ماهه18%</t>
  </si>
  <si>
    <t>1404/05/04</t>
  </si>
  <si>
    <t>مرابحه عام دولت86-ش.خ020404</t>
  </si>
  <si>
    <t>1402/04/04</t>
  </si>
  <si>
    <t>مرابحه عام دولت4-ش.خ 0206</t>
  </si>
  <si>
    <t>1402/06/12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</si>
  <si>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</si>
  <si>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</si>
  <si>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</si>
  <si>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</si>
  <si>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</si>
  <si>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</si>
  <si>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</si>
  <si>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1402/04/19</t>
  </si>
  <si>
    <t>1402/02/30</t>
  </si>
  <si>
    <t>1402/04/15</t>
  </si>
  <si>
    <t>1402/04/18</t>
  </si>
  <si>
    <t>1402/12/05</t>
  </si>
  <si>
    <t>1402/04/31</t>
  </si>
  <si>
    <t>1402/04/29</t>
  </si>
  <si>
    <t>1402/01/31</t>
  </si>
  <si>
    <t>1402/04/20</t>
  </si>
  <si>
    <t>1402/04/17</t>
  </si>
  <si>
    <t>1402/05/01</t>
  </si>
  <si>
    <t>1402/03/08</t>
  </si>
  <si>
    <t>1402/02/25</t>
  </si>
  <si>
    <t>1402/02/27</t>
  </si>
  <si>
    <t>1402/12/19</t>
  </si>
  <si>
    <t>1402/02/10</t>
  </si>
  <si>
    <t>1402/04/12</t>
  </si>
  <si>
    <t>1402/04/24</t>
  </si>
  <si>
    <t>1402/04/30</t>
  </si>
  <si>
    <t>1402/04/07</t>
  </si>
  <si>
    <t>1402/04/28</t>
  </si>
  <si>
    <t>1402/03/20</t>
  </si>
  <si>
    <t>افست‌</t>
  </si>
  <si>
    <t>1402/10/28</t>
  </si>
  <si>
    <t>1402/03/02</t>
  </si>
  <si>
    <t>1402/07/29</t>
  </si>
  <si>
    <t>صنایع‌ لاستیکی‌  سهند</t>
  </si>
  <si>
    <t>1402/02/19</t>
  </si>
  <si>
    <t>1402/03/31</t>
  </si>
  <si>
    <t>بانک صادرات ایران</t>
  </si>
  <si>
    <t>1402/04/26</t>
  </si>
  <si>
    <t>پتروشیمی امیرکبیر</t>
  </si>
  <si>
    <t>1402/04/27</t>
  </si>
  <si>
    <t>1402/04/14</t>
  </si>
  <si>
    <t>1402/10/06</t>
  </si>
  <si>
    <t>نفت پاسارگاد</t>
  </si>
  <si>
    <t>1402/04/10</t>
  </si>
  <si>
    <t>1402/03/28</t>
  </si>
  <si>
    <t>1402/12/09</t>
  </si>
  <si>
    <t>1402/06/19</t>
  </si>
  <si>
    <t>1402/07/09</t>
  </si>
  <si>
    <t>واسپاری ملت</t>
  </si>
  <si>
    <t>1402/04/25</t>
  </si>
  <si>
    <t>1402/05/11</t>
  </si>
  <si>
    <t>پتروشیمی پارس</t>
  </si>
  <si>
    <t>1402/06/06</t>
  </si>
  <si>
    <t>1402/03/07</t>
  </si>
  <si>
    <t>1402/03/22</t>
  </si>
  <si>
    <t>سرمایه گذاری صبا تامین</t>
  </si>
  <si>
    <t>1402/06/22</t>
  </si>
  <si>
    <t>1402/07/30</t>
  </si>
  <si>
    <t>سرمایه گذاری سیمان تامین</t>
  </si>
  <si>
    <t>1402/05/16</t>
  </si>
  <si>
    <t>1402/04/11</t>
  </si>
  <si>
    <t>داروسازی دانا</t>
  </si>
  <si>
    <t>1402/02/07</t>
  </si>
  <si>
    <t>1402/03/27</t>
  </si>
  <si>
    <t>1402/10/27</t>
  </si>
  <si>
    <t>صنایع گلدیران</t>
  </si>
  <si>
    <t>1402/02/09</t>
  </si>
  <si>
    <t>ملی شیمی کشاورز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</si>
  <si>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</si>
  <si>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</si>
  <si>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</si>
  <si>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</si>
  <si>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</si>
  <si>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ح . سرمایه‌گذاری‌ سپه‌</t>
  </si>
  <si>
    <t>گ.س.وت.ص.پتروشیمی خلیج فارس</t>
  </si>
  <si>
    <t>اختیارخ فملی-1853-1402/07/05</t>
  </si>
  <si>
    <t>س. الماس حکمت ایرانیان</t>
  </si>
  <si>
    <t>تمام سکه طرح جدید0112سامان</t>
  </si>
  <si>
    <t>ح . سرمایه گذاری صبا تامین</t>
  </si>
  <si>
    <t>تولیدی مخازن گازطبیعی آسیاناما</t>
  </si>
  <si>
    <t>ح . صبا فولاد خلیج فارس</t>
  </si>
  <si>
    <t>گروه انتخاب الکترونیک آرمان</t>
  </si>
  <si>
    <t>کویر تایر</t>
  </si>
  <si>
    <t>صنایع پتروشیمی خلیج فارس</t>
  </si>
  <si>
    <t>ح . داروپخش‌ (هلدینگ‌</t>
  </si>
  <si>
    <t>ح . سرمایه گذاری صدرتامین</t>
  </si>
  <si>
    <t>ح. مبین انرژی خلیج فارس</t>
  </si>
  <si>
    <t>تولیدی و خدمات صنایع نسوز توکا</t>
  </si>
  <si>
    <t>ح. گسترش سوخت سبززاگرس(س. عام)</t>
  </si>
  <si>
    <t>ح . معدنی‌وصنعتی‌چادرملو</t>
  </si>
  <si>
    <t>ح . بیمه اتکایی امین</t>
  </si>
  <si>
    <t>معدنی و صنعتی گل گهر</t>
  </si>
  <si>
    <t>نیروترانس‌</t>
  </si>
  <si>
    <t>گام بانک اقتصاد نوین0205</t>
  </si>
  <si>
    <t>گام بانک صادرات ایران0207</t>
  </si>
  <si>
    <t>گواهی اعتبار مولد سامان0207</t>
  </si>
  <si>
    <t>گواهی اعتبار مولد رفاه0207</t>
  </si>
  <si>
    <t>گواهی اعتبار مولد شهر0206</t>
  </si>
  <si>
    <t>گواهی اعتبارمولد رفاه0208</t>
  </si>
  <si>
    <t>گواهی اعتبار مولد سامان0208</t>
  </si>
  <si>
    <t>گواهی اعتبارمولد صنعت020930</t>
  </si>
  <si>
    <t>اسنادخزانه-م6بودجه01-030814</t>
  </si>
  <si>
    <t>اسنادخزانه-م5بودجه01-041015</t>
  </si>
  <si>
    <t>گام بانک ملت0211</t>
  </si>
  <si>
    <t>اسنادخزانه-م20بودجه98-020806</t>
  </si>
  <si>
    <t>اسنادخزانه-م8بودجه99-020606</t>
  </si>
  <si>
    <t>اسنادخزانه-م7بودجه99-020704</t>
  </si>
  <si>
    <t>اسنادخزانه-م10بودجه99-020807</t>
  </si>
  <si>
    <t>اسنادخزانه-م11بودجه99-020906</t>
  </si>
  <si>
    <t>اسنادخزانه-م14بودجه99-021025</t>
  </si>
  <si>
    <t>اسنادخزانه-م4بودجه00-030522</t>
  </si>
  <si>
    <t>اسنادخزانه-م3بودجه00-030418</t>
  </si>
  <si>
    <t>اسنادخزانه-م5بودجه00-030626</t>
  </si>
  <si>
    <t>اسناد خزانه-م10بودجه00-031115</t>
  </si>
  <si>
    <t>درآمد سود سهام</t>
  </si>
  <si>
    <t>درآمد تغییر ارزش</t>
  </si>
  <si>
    <t>درآمد فروش</t>
  </si>
  <si>
    <t>درصد از کل درآمدها</t>
  </si>
  <si>
    <t>6.64%</t>
  </si>
  <si>
    <t>14.41%</t>
  </si>
  <si>
    <t>-0.01%</t>
  </si>
  <si>
    <t>6.22%</t>
  </si>
  <si>
    <t>9.55%</t>
  </si>
  <si>
    <t>-32.21%</t>
  </si>
  <si>
    <t>-0.68%</t>
  </si>
  <si>
    <t>21.17%</t>
  </si>
  <si>
    <t>-0.03%</t>
  </si>
  <si>
    <t>-3.37%</t>
  </si>
  <si>
    <t>1.62%</t>
  </si>
  <si>
    <t>-0.89%</t>
  </si>
  <si>
    <t>1.46%</t>
  </si>
  <si>
    <t>16.95%</t>
  </si>
  <si>
    <t>17.11%</t>
  </si>
  <si>
    <t>9.36%</t>
  </si>
  <si>
    <t>-49.51%</t>
  </si>
  <si>
    <t>4.09%</t>
  </si>
  <si>
    <t>9.46%</t>
  </si>
  <si>
    <t>63.51%</t>
  </si>
  <si>
    <t>-0.08%</t>
  </si>
  <si>
    <t>24.13%</t>
  </si>
  <si>
    <t>1.68%</t>
  </si>
  <si>
    <t>-41.12%</t>
  </si>
  <si>
    <t>-0.19%</t>
  </si>
  <si>
    <t>-11.23%</t>
  </si>
  <si>
    <t>14.19%</t>
  </si>
  <si>
    <t>-104.12%</t>
  </si>
  <si>
    <t>-8.51%</t>
  </si>
  <si>
    <t>0.26%</t>
  </si>
  <si>
    <t>12.12%</t>
  </si>
  <si>
    <t>0.41%</t>
  </si>
  <si>
    <t>-0.15%</t>
  </si>
  <si>
    <t>-1.48%</t>
  </si>
  <si>
    <t>22.31%</t>
  </si>
  <si>
    <t>13.04%</t>
  </si>
  <si>
    <t>2.44%</t>
  </si>
  <si>
    <t>208.98%</t>
  </si>
  <si>
    <t>0.05%</t>
  </si>
  <si>
    <t>-11.45%</t>
  </si>
  <si>
    <t>2.71%</t>
  </si>
  <si>
    <t>18.49%</t>
  </si>
  <si>
    <t>14.23%</t>
  </si>
  <si>
    <t>0.32%</t>
  </si>
  <si>
    <t>10.15%</t>
  </si>
  <si>
    <t>-0.06%</t>
  </si>
  <si>
    <t>9.53%</t>
  </si>
  <si>
    <t>3.25%</t>
  </si>
  <si>
    <t>21.82%</t>
  </si>
  <si>
    <t>-0.05%</t>
  </si>
  <si>
    <t>1.71%</t>
  </si>
  <si>
    <t>12.26%</t>
  </si>
  <si>
    <t>-0.10%</t>
  </si>
  <si>
    <t>25.92%</t>
  </si>
  <si>
    <t>-0.13%</t>
  </si>
  <si>
    <t>48.39%</t>
  </si>
  <si>
    <t>-10.20%</t>
  </si>
  <si>
    <t>-2.86%</t>
  </si>
  <si>
    <t>4.76%</t>
  </si>
  <si>
    <t>-1.12%</t>
  </si>
  <si>
    <t>-1.11%</t>
  </si>
  <si>
    <t>17.53%</t>
  </si>
  <si>
    <t>-0.92%</t>
  </si>
  <si>
    <t>26.07%</t>
  </si>
  <si>
    <t>0.18%</t>
  </si>
  <si>
    <t>24.93%</t>
  </si>
  <si>
    <t>0.84%</t>
  </si>
  <si>
    <t>20.51%</t>
  </si>
  <si>
    <t>-6.96%</t>
  </si>
  <si>
    <t>16.57%</t>
  </si>
  <si>
    <t>-4.54%</t>
  </si>
  <si>
    <t>2.35%</t>
  </si>
  <si>
    <t>-6.97%</t>
  </si>
  <si>
    <t>8.28%</t>
  </si>
  <si>
    <t>-0.73%</t>
  </si>
  <si>
    <t>1.20%</t>
  </si>
  <si>
    <t>31.23%</t>
  </si>
  <si>
    <t>-1.32%</t>
  </si>
  <si>
    <t>-27.39%</t>
  </si>
  <si>
    <t>-31.86%</t>
  </si>
  <si>
    <t>-0.09%</t>
  </si>
  <si>
    <t>5.31%</t>
  </si>
  <si>
    <t>3.47%</t>
  </si>
  <si>
    <t>-28.69%</t>
  </si>
  <si>
    <t>-2.75%</t>
  </si>
  <si>
    <t>-0.21%</t>
  </si>
  <si>
    <t>23.73%</t>
  </si>
  <si>
    <t>-0.30%</t>
  </si>
  <si>
    <t>0.92%</t>
  </si>
  <si>
    <t>-0.57%</t>
  </si>
  <si>
    <t>0.83%</t>
  </si>
  <si>
    <t>8.06%</t>
  </si>
  <si>
    <t>0.01%</t>
  </si>
  <si>
    <t>1.41%</t>
  </si>
  <si>
    <t>-5.96%</t>
  </si>
  <si>
    <t>-3.14%</t>
  </si>
  <si>
    <t>-3.73%</t>
  </si>
  <si>
    <t>-0.12%</t>
  </si>
  <si>
    <t>2.25%</t>
  </si>
  <si>
    <t>-6.72%</t>
  </si>
  <si>
    <t>0.13%</t>
  </si>
  <si>
    <t>27.17%</t>
  </si>
  <si>
    <t>7.17%</t>
  </si>
  <si>
    <t>-5.10%</t>
  </si>
  <si>
    <t>3.42%</t>
  </si>
  <si>
    <t>4.19%</t>
  </si>
  <si>
    <t>1.05%</t>
  </si>
  <si>
    <t>-0.23%</t>
  </si>
  <si>
    <t>-0.41%</t>
  </si>
  <si>
    <t>4.50%</t>
  </si>
  <si>
    <t>-92.12%</t>
  </si>
  <si>
    <t>-0.43%</t>
  </si>
  <si>
    <t>-7.47%</t>
  </si>
  <si>
    <t>2.38%</t>
  </si>
  <si>
    <t>51.12%</t>
  </si>
  <si>
    <t>7.95%</t>
  </si>
  <si>
    <t>0.20%</t>
  </si>
  <si>
    <t>-6.12%</t>
  </si>
  <si>
    <t>0.31%</t>
  </si>
  <si>
    <t>-3.32%</t>
  </si>
  <si>
    <t>6.62%</t>
  </si>
  <si>
    <t>0.44%</t>
  </si>
  <si>
    <t>4.22%</t>
  </si>
  <si>
    <t>2.58%</t>
  </si>
  <si>
    <t>-0.91%</t>
  </si>
  <si>
    <t>-2.71%</t>
  </si>
  <si>
    <t>-0.27%</t>
  </si>
  <si>
    <t>-35.00%</t>
  </si>
  <si>
    <t>1.31%</t>
  </si>
  <si>
    <t>4.94%</t>
  </si>
  <si>
    <t>-17.04%</t>
  </si>
  <si>
    <t>-1.40%</t>
  </si>
  <si>
    <t>-1.21%</t>
  </si>
  <si>
    <t>11.09%</t>
  </si>
  <si>
    <t>-0.02%</t>
  </si>
  <si>
    <t>13.46%</t>
  </si>
  <si>
    <t>-0.24%</t>
  </si>
  <si>
    <t>-0.46%</t>
  </si>
  <si>
    <t>6.88%</t>
  </si>
  <si>
    <t>-60.54%</t>
  </si>
  <si>
    <t>-27.49%</t>
  </si>
  <si>
    <t>-12.52%</t>
  </si>
  <si>
    <t>-0.75%</t>
  </si>
  <si>
    <t>1.95%</t>
  </si>
  <si>
    <t>-6.22%</t>
  </si>
  <si>
    <t>-3.17%</t>
  </si>
  <si>
    <t>3.85%</t>
  </si>
  <si>
    <t>7.05%</t>
  </si>
  <si>
    <t>-62.33%</t>
  </si>
  <si>
    <t>-0.18%</t>
  </si>
  <si>
    <t>-0.72%</t>
  </si>
  <si>
    <t>99.62%</t>
  </si>
  <si>
    <t>187.18%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</si>
  <si>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</si>
  <si>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</si>
  <si>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</si>
  <si>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</si>
  <si>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</si>
  <si>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</si>
  <si>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</si>
  <si>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</si>
  <si>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</si>
  <si>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</si>
  <si>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</si>
  <si>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1402/12/01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</si>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</sst>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  <font>
      <sz val="12"/>
      <name val="B Nazanin"/>
      <charset val="178"/>
    </font>
    <font>
      <sz val="16"/>
      <name val="B Nazanin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2" xfId="0" applyNumberFormat="1" applyFont="1" applyBorder="1"/>
    <xf numFmtId="0" fontId="3" fillId="0" borderId="2" xfId="0" applyFont="1" applyBorder="1"/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9" fontId="3" fillId="0" borderId="0" xfId="2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2" xfId="0" applyNumberFormat="1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3" fontId="3" fillId="0" borderId="3" xfId="0" applyNumberFormat="1" applyFont="1" applyBorder="1" applyAlignment="1">
      <alignment horizontal="center"/>
    </xf>
    <xf numFmtId="37" fontId="3" fillId="0" borderId="0" xfId="0" applyNumberFormat="1" applyFont="1"/>
    <xf numFmtId="164" fontId="7" fillId="0" borderId="0" xfId="0" applyNumberFormat="1" applyFont="1" applyAlignment="1">
      <alignment horizontal="left"/>
    </xf>
    <xf numFmtId="164" fontId="3" fillId="0" borderId="0" xfId="0" applyNumberFormat="1" applyFont="1"/>
    <xf numFmtId="3" fontId="3" fillId="0" borderId="4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0" xfId="2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3" fontId="3" fillId="0" borderId="0" xfId="0" applyNumberFormat="1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05"/>
  <sheetViews>
    <sheetView rightToLeft="1" topLeftCell="D1" workbookViewId="0">
      <selection activeCell="K106" sqref="K106"/>
    </sheetView>
  </sheetViews>
  <sheetFormatPr defaultRowHeight="24"/>
  <cols>
    <col min="1" max="1" width="35.5703125" style="1" bestFit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0" style="1" customWidth="1"/>
    <col min="12" max="12" width="1" style="1" customWidth="1"/>
    <col min="13" max="13" width="18" style="1" customWidth="1"/>
    <col min="14" max="14" width="1" style="1" customWidth="1"/>
    <col min="15" max="15" width="21" style="1" customWidth="1"/>
    <col min="16" max="16" width="1" style="1" customWidth="1"/>
    <col min="17" max="17" width="20" style="1" customWidth="1"/>
    <col min="18" max="18" width="1" style="1" customWidth="1"/>
    <col min="19" max="19" width="17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13.140625" style="1" customWidth="1"/>
    <col min="28" max="16384" width="9.140625" style="1"/>
  </cols>
  <sheetData>
    <row r="2" spans="1:25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  <c r="V2" s="31" t="s">
        <v>0</v>
      </c>
      <c r="W2" s="31" t="s">
        <v>0</v>
      </c>
      <c r="X2" s="31" t="s">
        <v>0</v>
      </c>
      <c r="Y2" s="31" t="s">
        <v>0</v>
      </c>
    </row>
    <row r="3" spans="1:25" ht="24.7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5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 t="s">
        <v>2</v>
      </c>
      <c r="W4" s="31" t="s">
        <v>2</v>
      </c>
      <c r="X4" s="31" t="s">
        <v>2</v>
      </c>
      <c r="Y4" s="31" t="s">
        <v>2</v>
      </c>
    </row>
    <row r="6" spans="1:25" ht="24.75">
      <c r="A6" s="30" t="s">
        <v>3</v>
      </c>
      <c r="C6" s="30" t="s">
        <v>488</v>
      </c>
      <c r="D6" s="30" t="s">
        <v>4</v>
      </c>
      <c r="E6" s="30" t="s">
        <v>4</v>
      </c>
      <c r="F6" s="30" t="s">
        <v>4</v>
      </c>
      <c r="G6" s="30" t="s">
        <v>4</v>
      </c>
      <c r="I6" s="30" t="s">
        <v>5</v>
      </c>
      <c r="J6" s="30" t="s">
        <v>5</v>
      </c>
      <c r="K6" s="30" t="s">
        <v>5</v>
      </c>
      <c r="L6" s="30" t="s">
        <v>5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  <c r="T6" s="30" t="s">
        <v>6</v>
      </c>
      <c r="U6" s="30" t="s">
        <v>6</v>
      </c>
      <c r="V6" s="30" t="s">
        <v>6</v>
      </c>
      <c r="W6" s="30" t="s">
        <v>6</v>
      </c>
      <c r="X6" s="30" t="s">
        <v>6</v>
      </c>
      <c r="Y6" s="30" t="s">
        <v>6</v>
      </c>
    </row>
    <row r="7" spans="1:25" ht="24.75">
      <c r="A7" s="30" t="s">
        <v>3</v>
      </c>
      <c r="C7" s="30" t="s">
        <v>7</v>
      </c>
      <c r="E7" s="30" t="s">
        <v>8</v>
      </c>
      <c r="G7" s="30" t="s">
        <v>9</v>
      </c>
      <c r="I7" s="30" t="s">
        <v>10</v>
      </c>
      <c r="J7" s="30" t="s">
        <v>10</v>
      </c>
      <c r="K7" s="30" t="s">
        <v>10</v>
      </c>
      <c r="M7" s="30" t="s">
        <v>11</v>
      </c>
      <c r="N7" s="30" t="s">
        <v>11</v>
      </c>
      <c r="O7" s="30" t="s">
        <v>11</v>
      </c>
      <c r="Q7" s="30" t="s">
        <v>7</v>
      </c>
      <c r="S7" s="30" t="s">
        <v>12</v>
      </c>
      <c r="U7" s="30" t="s">
        <v>8</v>
      </c>
      <c r="W7" s="30" t="s">
        <v>9</v>
      </c>
      <c r="Y7" s="30" t="s">
        <v>13</v>
      </c>
    </row>
    <row r="8" spans="1:25" ht="25.5" thickBot="1">
      <c r="A8" s="30" t="s">
        <v>3</v>
      </c>
      <c r="C8" s="30" t="s">
        <v>7</v>
      </c>
      <c r="E8" s="30" t="s">
        <v>8</v>
      </c>
      <c r="G8" s="30" t="s">
        <v>9</v>
      </c>
      <c r="I8" s="30" t="s">
        <v>7</v>
      </c>
      <c r="K8" s="30" t="s">
        <v>8</v>
      </c>
      <c r="M8" s="30" t="s">
        <v>7</v>
      </c>
      <c r="O8" s="30" t="s">
        <v>14</v>
      </c>
      <c r="Q8" s="30" t="s">
        <v>7</v>
      </c>
      <c r="S8" s="30" t="s">
        <v>12</v>
      </c>
      <c r="U8" s="30" t="s">
        <v>8</v>
      </c>
      <c r="W8" s="30" t="s">
        <v>9</v>
      </c>
      <c r="Y8" s="30" t="s">
        <v>13</v>
      </c>
    </row>
    <row r="9" spans="1:25">
      <c r="A9" s="1" t="s">
        <v>15</v>
      </c>
      <c r="C9" s="9">
        <v>37600000</v>
      </c>
      <c r="D9" s="9"/>
      <c r="E9" s="9">
        <v>299039240160</v>
      </c>
      <c r="F9" s="9"/>
      <c r="G9" s="9">
        <v>297888951600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37600000</v>
      </c>
      <c r="R9" s="9"/>
      <c r="S9" s="9">
        <v>8050</v>
      </c>
      <c r="T9" s="9"/>
      <c r="U9" s="9">
        <v>299039240160</v>
      </c>
      <c r="V9" s="9"/>
      <c r="W9" s="9">
        <v>300879054000</v>
      </c>
      <c r="X9" s="6"/>
      <c r="Y9" s="11">
        <v>6.8308986770890361E-3</v>
      </c>
    </row>
    <row r="10" spans="1:25">
      <c r="A10" s="1" t="s">
        <v>16</v>
      </c>
      <c r="C10" s="9">
        <v>94154476</v>
      </c>
      <c r="D10" s="9"/>
      <c r="E10" s="9">
        <v>86852057881</v>
      </c>
      <c r="F10" s="9"/>
      <c r="G10" s="9">
        <v>191961820835.858</v>
      </c>
      <c r="H10" s="9"/>
      <c r="I10" s="9">
        <v>47077238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141231714</v>
      </c>
      <c r="R10" s="9"/>
      <c r="S10" s="9">
        <v>1519</v>
      </c>
      <c r="T10" s="9"/>
      <c r="U10" s="9">
        <v>86852057881</v>
      </c>
      <c r="V10" s="9"/>
      <c r="W10" s="9">
        <v>213254514273.28201</v>
      </c>
      <c r="X10" s="6"/>
      <c r="Y10" s="11">
        <v>4.8415466615785996E-3</v>
      </c>
    </row>
    <row r="11" spans="1:25">
      <c r="A11" s="1" t="s">
        <v>18</v>
      </c>
      <c r="C11" s="9">
        <v>28581169</v>
      </c>
      <c r="D11" s="9"/>
      <c r="E11" s="9">
        <v>106431950271</v>
      </c>
      <c r="F11" s="9"/>
      <c r="G11" s="9">
        <v>99296833100.352798</v>
      </c>
      <c r="H11" s="9"/>
      <c r="I11" s="9">
        <v>0</v>
      </c>
      <c r="J11" s="9"/>
      <c r="K11" s="9">
        <v>0</v>
      </c>
      <c r="L11" s="9"/>
      <c r="M11" s="9">
        <v>0</v>
      </c>
      <c r="N11" s="9"/>
      <c r="O11" s="9">
        <v>0</v>
      </c>
      <c r="P11" s="9"/>
      <c r="Q11" s="9">
        <v>28581169</v>
      </c>
      <c r="R11" s="9"/>
      <c r="S11" s="9">
        <v>3405</v>
      </c>
      <c r="T11" s="9"/>
      <c r="U11" s="9">
        <v>106431950271</v>
      </c>
      <c r="V11" s="9"/>
      <c r="W11" s="9">
        <v>96739833106.352203</v>
      </c>
      <c r="X11" s="6"/>
      <c r="Y11" s="11">
        <v>2.196297778801164E-3</v>
      </c>
    </row>
    <row r="12" spans="1:25">
      <c r="A12" s="1" t="s">
        <v>19</v>
      </c>
      <c r="C12" s="9">
        <v>141275282</v>
      </c>
      <c r="D12" s="9"/>
      <c r="E12" s="9">
        <v>268000395639</v>
      </c>
      <c r="F12" s="9"/>
      <c r="G12" s="9">
        <v>275532869769.46002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141275282</v>
      </c>
      <c r="R12" s="9"/>
      <c r="S12" s="9">
        <v>1920</v>
      </c>
      <c r="T12" s="9"/>
      <c r="U12" s="9">
        <v>268000395639</v>
      </c>
      <c r="V12" s="9"/>
      <c r="W12" s="9">
        <v>269634612618.43201</v>
      </c>
      <c r="X12" s="6"/>
      <c r="Y12" s="11">
        <v>6.1215518134162374E-3</v>
      </c>
    </row>
    <row r="13" spans="1:25">
      <c r="A13" s="1" t="s">
        <v>20</v>
      </c>
      <c r="C13" s="9">
        <v>57488518</v>
      </c>
      <c r="D13" s="9"/>
      <c r="E13" s="9">
        <v>126033065609</v>
      </c>
      <c r="F13" s="9"/>
      <c r="G13" s="9">
        <v>198298220773.11301</v>
      </c>
      <c r="H13" s="9"/>
      <c r="I13" s="9">
        <v>33102182</v>
      </c>
      <c r="J13" s="9"/>
      <c r="K13" s="9">
        <v>1</v>
      </c>
      <c r="L13" s="9"/>
      <c r="M13" s="9">
        <v>-2</v>
      </c>
      <c r="N13" s="9"/>
      <c r="O13" s="9">
        <v>2</v>
      </c>
      <c r="P13" s="9"/>
      <c r="Q13" s="9">
        <v>90590698</v>
      </c>
      <c r="R13" s="9"/>
      <c r="S13" s="9">
        <v>2274</v>
      </c>
      <c r="T13" s="9"/>
      <c r="U13" s="9">
        <v>126033062828</v>
      </c>
      <c r="V13" s="9"/>
      <c r="W13" s="9">
        <v>204777527930.85101</v>
      </c>
      <c r="X13" s="6"/>
      <c r="Y13" s="11">
        <v>4.6490924710246313E-3</v>
      </c>
    </row>
    <row r="14" spans="1:25">
      <c r="A14" s="1" t="s">
        <v>22</v>
      </c>
      <c r="C14" s="9">
        <v>57363734</v>
      </c>
      <c r="D14" s="9"/>
      <c r="E14" s="9">
        <v>106310843607</v>
      </c>
      <c r="F14" s="9"/>
      <c r="G14" s="9">
        <v>176769501326.37</v>
      </c>
      <c r="H14" s="9"/>
      <c r="I14" s="9">
        <v>0</v>
      </c>
      <c r="J14" s="9"/>
      <c r="K14" s="9">
        <v>0</v>
      </c>
      <c r="L14" s="9"/>
      <c r="M14" s="9">
        <v>0</v>
      </c>
      <c r="N14" s="9"/>
      <c r="O14" s="9">
        <v>0</v>
      </c>
      <c r="P14" s="9"/>
      <c r="Q14" s="9">
        <v>57363734</v>
      </c>
      <c r="R14" s="9"/>
      <c r="S14" s="9">
        <v>2910</v>
      </c>
      <c r="T14" s="9"/>
      <c r="U14" s="9">
        <v>106310843607</v>
      </c>
      <c r="V14" s="9"/>
      <c r="W14" s="9">
        <v>165935241567.65701</v>
      </c>
      <c r="X14" s="6"/>
      <c r="Y14" s="11">
        <v>3.7672506844127407E-3</v>
      </c>
    </row>
    <row r="15" spans="1:25">
      <c r="A15" s="1" t="s">
        <v>24</v>
      </c>
      <c r="C15" s="9">
        <v>24900000</v>
      </c>
      <c r="D15" s="9"/>
      <c r="E15" s="9">
        <v>110674477590</v>
      </c>
      <c r="F15" s="9"/>
      <c r="G15" s="9">
        <v>97868795130</v>
      </c>
      <c r="H15" s="9"/>
      <c r="I15" s="9">
        <v>6225000</v>
      </c>
      <c r="J15" s="9"/>
      <c r="K15" s="9">
        <v>0</v>
      </c>
      <c r="L15" s="9"/>
      <c r="M15" s="9">
        <v>0</v>
      </c>
      <c r="N15" s="9"/>
      <c r="O15" s="9">
        <v>0</v>
      </c>
      <c r="P15" s="9"/>
      <c r="Q15" s="9">
        <v>31125000</v>
      </c>
      <c r="R15" s="9"/>
      <c r="S15" s="9">
        <v>3082</v>
      </c>
      <c r="T15" s="9"/>
      <c r="U15" s="9">
        <v>110674477590</v>
      </c>
      <c r="V15" s="9"/>
      <c r="W15" s="9">
        <v>95356482862.5</v>
      </c>
      <c r="X15" s="6"/>
      <c r="Y15" s="11">
        <v>2.1648913873456763E-3</v>
      </c>
    </row>
    <row r="16" spans="1:25">
      <c r="A16" s="1" t="s">
        <v>25</v>
      </c>
      <c r="C16" s="9">
        <v>27204196</v>
      </c>
      <c r="D16" s="9"/>
      <c r="E16" s="9">
        <v>57965644009</v>
      </c>
      <c r="F16" s="9"/>
      <c r="G16" s="9">
        <v>71689219570.603806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27204196</v>
      </c>
      <c r="R16" s="9"/>
      <c r="S16" s="9">
        <v>2634</v>
      </c>
      <c r="T16" s="9"/>
      <c r="U16" s="9">
        <v>57965644009</v>
      </c>
      <c r="V16" s="9"/>
      <c r="W16" s="9">
        <v>71229499943.029205</v>
      </c>
      <c r="X16" s="6"/>
      <c r="Y16" s="11">
        <v>1.6171331651772336E-3</v>
      </c>
    </row>
    <row r="17" spans="1:25">
      <c r="A17" s="1" t="s">
        <v>27</v>
      </c>
      <c r="C17" s="9">
        <v>21452825</v>
      </c>
      <c r="D17" s="9"/>
      <c r="E17" s="9">
        <v>262850042485</v>
      </c>
      <c r="F17" s="9"/>
      <c r="G17" s="9">
        <v>288956198366.43799</v>
      </c>
      <c r="H17" s="9"/>
      <c r="I17" s="9">
        <v>0</v>
      </c>
      <c r="J17" s="9"/>
      <c r="K17" s="9">
        <v>0</v>
      </c>
      <c r="L17" s="9"/>
      <c r="M17" s="9">
        <v>-300000</v>
      </c>
      <c r="N17" s="9"/>
      <c r="O17" s="9">
        <v>4009517407</v>
      </c>
      <c r="P17" s="9"/>
      <c r="Q17" s="9">
        <v>21152825</v>
      </c>
      <c r="R17" s="9"/>
      <c r="S17" s="9">
        <v>14040</v>
      </c>
      <c r="T17" s="9"/>
      <c r="U17" s="9">
        <v>259174302215</v>
      </c>
      <c r="V17" s="9"/>
      <c r="W17" s="9">
        <v>295218598305.15002</v>
      </c>
      <c r="X17" s="6"/>
      <c r="Y17" s="11">
        <v>6.7023885704410946E-3</v>
      </c>
    </row>
    <row r="18" spans="1:25">
      <c r="A18" s="1" t="s">
        <v>29</v>
      </c>
      <c r="C18" s="9">
        <v>156527115</v>
      </c>
      <c r="D18" s="9"/>
      <c r="E18" s="9">
        <v>1032074651259</v>
      </c>
      <c r="F18" s="9"/>
      <c r="G18" s="9">
        <v>1198087495726.27</v>
      </c>
      <c r="H18" s="9"/>
      <c r="I18" s="9">
        <v>99294734</v>
      </c>
      <c r="J18" s="9"/>
      <c r="K18" s="9">
        <v>0</v>
      </c>
      <c r="L18" s="9"/>
      <c r="M18" s="9">
        <v>-1</v>
      </c>
      <c r="N18" s="9"/>
      <c r="O18" s="9">
        <v>1</v>
      </c>
      <c r="P18" s="9"/>
      <c r="Q18" s="9">
        <v>255821848</v>
      </c>
      <c r="R18" s="9"/>
      <c r="S18" s="9">
        <v>5660</v>
      </c>
      <c r="T18" s="9"/>
      <c r="U18" s="9">
        <v>1032074647225</v>
      </c>
      <c r="V18" s="9"/>
      <c r="W18" s="9">
        <v>1439336347304.8999</v>
      </c>
      <c r="X18" s="6"/>
      <c r="Y18" s="11">
        <v>3.2677451686920045E-2</v>
      </c>
    </row>
    <row r="19" spans="1:25">
      <c r="A19" s="1" t="s">
        <v>30</v>
      </c>
      <c r="C19" s="9">
        <v>40400000</v>
      </c>
      <c r="D19" s="9"/>
      <c r="E19" s="9">
        <v>334507793478</v>
      </c>
      <c r="F19" s="9"/>
      <c r="G19" s="9">
        <v>381516390000</v>
      </c>
      <c r="H19" s="9"/>
      <c r="I19" s="9">
        <v>0</v>
      </c>
      <c r="J19" s="9"/>
      <c r="K19" s="9">
        <v>0</v>
      </c>
      <c r="L19" s="9"/>
      <c r="M19" s="9">
        <v>0</v>
      </c>
      <c r="N19" s="9"/>
      <c r="O19" s="9">
        <v>0</v>
      </c>
      <c r="P19" s="9"/>
      <c r="Q19" s="9">
        <v>40400000</v>
      </c>
      <c r="R19" s="9"/>
      <c r="S19" s="9">
        <v>11120</v>
      </c>
      <c r="T19" s="9"/>
      <c r="U19" s="9">
        <v>334507793478</v>
      </c>
      <c r="V19" s="9"/>
      <c r="W19" s="9">
        <v>446574974400</v>
      </c>
      <c r="X19" s="6"/>
      <c r="Y19" s="11">
        <v>1.013865326048928E-2</v>
      </c>
    </row>
    <row r="20" spans="1:25">
      <c r="A20" s="1" t="s">
        <v>31</v>
      </c>
      <c r="C20" s="9">
        <v>13130577</v>
      </c>
      <c r="D20" s="9"/>
      <c r="E20" s="9">
        <v>147414959598</v>
      </c>
      <c r="F20" s="9"/>
      <c r="G20" s="9">
        <v>157543072306.879</v>
      </c>
      <c r="H20" s="9"/>
      <c r="I20" s="9">
        <v>0</v>
      </c>
      <c r="J20" s="9"/>
      <c r="K20" s="9">
        <v>0</v>
      </c>
      <c r="L20" s="9"/>
      <c r="M20" s="9">
        <v>-480000</v>
      </c>
      <c r="N20" s="9"/>
      <c r="O20" s="9">
        <v>6114199556</v>
      </c>
      <c r="P20" s="9"/>
      <c r="Q20" s="9">
        <v>12650577</v>
      </c>
      <c r="R20" s="9"/>
      <c r="S20" s="9">
        <v>12590</v>
      </c>
      <c r="T20" s="9"/>
      <c r="U20" s="9">
        <v>142026073745</v>
      </c>
      <c r="V20" s="9"/>
      <c r="W20" s="9">
        <v>158323103381.642</v>
      </c>
      <c r="X20" s="6"/>
      <c r="Y20" s="11">
        <v>3.5944312608822849E-3</v>
      </c>
    </row>
    <row r="21" spans="1:25">
      <c r="A21" s="1" t="s">
        <v>33</v>
      </c>
      <c r="C21" s="9">
        <v>37448454</v>
      </c>
      <c r="D21" s="9"/>
      <c r="E21" s="9">
        <v>79671846755</v>
      </c>
      <c r="F21" s="9"/>
      <c r="G21" s="9">
        <v>105274097755.924</v>
      </c>
      <c r="H21" s="9"/>
      <c r="I21" s="9">
        <v>0</v>
      </c>
      <c r="J21" s="9"/>
      <c r="K21" s="9">
        <v>0</v>
      </c>
      <c r="L21" s="9"/>
      <c r="M21" s="9">
        <v>-800001</v>
      </c>
      <c r="N21" s="9"/>
      <c r="O21" s="9">
        <v>2483534545</v>
      </c>
      <c r="P21" s="9"/>
      <c r="Q21" s="9">
        <v>36648453</v>
      </c>
      <c r="R21" s="9"/>
      <c r="S21" s="9">
        <v>3228</v>
      </c>
      <c r="T21" s="9"/>
      <c r="U21" s="9">
        <v>77969839054</v>
      </c>
      <c r="V21" s="9"/>
      <c r="W21" s="9">
        <v>117597314106.61</v>
      </c>
      <c r="X21" s="6"/>
      <c r="Y21" s="11">
        <v>2.6698280477844968E-3</v>
      </c>
    </row>
    <row r="22" spans="1:25">
      <c r="A22" s="1" t="s">
        <v>35</v>
      </c>
      <c r="C22" s="9">
        <v>23716367</v>
      </c>
      <c r="D22" s="9"/>
      <c r="E22" s="9">
        <v>418593877550</v>
      </c>
      <c r="F22" s="9"/>
      <c r="G22" s="9">
        <v>287146601227.14301</v>
      </c>
      <c r="H22" s="9"/>
      <c r="I22" s="9">
        <v>0</v>
      </c>
      <c r="J22" s="9"/>
      <c r="K22" s="9">
        <v>0</v>
      </c>
      <c r="L22" s="9"/>
      <c r="M22" s="9">
        <v>0</v>
      </c>
      <c r="N22" s="9"/>
      <c r="O22" s="9">
        <v>0</v>
      </c>
      <c r="P22" s="9"/>
      <c r="Q22" s="9">
        <v>23716367</v>
      </c>
      <c r="R22" s="9"/>
      <c r="S22" s="9">
        <v>12620</v>
      </c>
      <c r="T22" s="9"/>
      <c r="U22" s="9">
        <v>418593877550</v>
      </c>
      <c r="V22" s="9"/>
      <c r="W22" s="9">
        <v>297519713258.33698</v>
      </c>
      <c r="X22" s="6"/>
      <c r="Y22" s="11">
        <v>6.7546311007222306E-3</v>
      </c>
    </row>
    <row r="23" spans="1:25">
      <c r="A23" s="1" t="s">
        <v>36</v>
      </c>
      <c r="C23" s="9">
        <v>10200000</v>
      </c>
      <c r="D23" s="9"/>
      <c r="E23" s="9">
        <v>188793681177</v>
      </c>
      <c r="F23" s="9"/>
      <c r="G23" s="9">
        <v>591121773000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10200000</v>
      </c>
      <c r="R23" s="9"/>
      <c r="S23" s="9">
        <v>59040</v>
      </c>
      <c r="T23" s="9"/>
      <c r="U23" s="9">
        <v>188793681177</v>
      </c>
      <c r="V23" s="9"/>
      <c r="W23" s="9">
        <v>598624862400</v>
      </c>
      <c r="X23" s="6"/>
      <c r="Y23" s="11">
        <v>1.3590662847008175E-2</v>
      </c>
    </row>
    <row r="24" spans="1:25">
      <c r="A24" s="1" t="s">
        <v>38</v>
      </c>
      <c r="C24" s="9">
        <v>13567513</v>
      </c>
      <c r="D24" s="9"/>
      <c r="E24" s="9">
        <v>1139108662396</v>
      </c>
      <c r="F24" s="9"/>
      <c r="G24" s="9">
        <v>1976623399783.5801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13567513</v>
      </c>
      <c r="R24" s="9"/>
      <c r="S24" s="9">
        <v>160000</v>
      </c>
      <c r="T24" s="9"/>
      <c r="U24" s="9">
        <v>1139108662396</v>
      </c>
      <c r="V24" s="9"/>
      <c r="W24" s="9">
        <v>2157885807624</v>
      </c>
      <c r="X24" s="6"/>
      <c r="Y24" s="11">
        <v>4.8990779227217285E-2</v>
      </c>
    </row>
    <row r="25" spans="1:25">
      <c r="A25" s="1" t="s">
        <v>39</v>
      </c>
      <c r="C25" s="9">
        <v>22604504</v>
      </c>
      <c r="D25" s="9"/>
      <c r="E25" s="9">
        <v>238596485512</v>
      </c>
      <c r="F25" s="9"/>
      <c r="G25" s="9">
        <v>372777419467.90802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22604504</v>
      </c>
      <c r="R25" s="9"/>
      <c r="S25" s="9">
        <v>16770</v>
      </c>
      <c r="T25" s="9"/>
      <c r="U25" s="9">
        <v>238596485512</v>
      </c>
      <c r="V25" s="9"/>
      <c r="W25" s="9">
        <v>376822020764.12402</v>
      </c>
      <c r="X25" s="6"/>
      <c r="Y25" s="11">
        <v>8.5550423298514904E-3</v>
      </c>
    </row>
    <row r="26" spans="1:25">
      <c r="A26" s="1" t="s">
        <v>40</v>
      </c>
      <c r="C26" s="9">
        <v>2251827</v>
      </c>
      <c r="D26" s="9"/>
      <c r="E26" s="9">
        <v>107052237892</v>
      </c>
      <c r="F26" s="9"/>
      <c r="G26" s="9">
        <v>387471995740.48499</v>
      </c>
      <c r="H26" s="9"/>
      <c r="I26" s="9">
        <v>0</v>
      </c>
      <c r="J26" s="9"/>
      <c r="K26" s="9">
        <v>0</v>
      </c>
      <c r="L26" s="9"/>
      <c r="M26" s="9">
        <v>-60000</v>
      </c>
      <c r="N26" s="9"/>
      <c r="O26" s="9">
        <v>10426806460</v>
      </c>
      <c r="P26" s="9"/>
      <c r="Q26" s="9">
        <v>2191827</v>
      </c>
      <c r="R26" s="9"/>
      <c r="S26" s="9">
        <v>173930</v>
      </c>
      <c r="T26" s="9"/>
      <c r="U26" s="9">
        <v>104199827708</v>
      </c>
      <c r="V26" s="9"/>
      <c r="W26" s="9">
        <v>378956184512.84601</v>
      </c>
      <c r="X26" s="6"/>
      <c r="Y26" s="11">
        <v>8.603494543902376E-3</v>
      </c>
    </row>
    <row r="27" spans="1:25">
      <c r="A27" s="1" t="s">
        <v>41</v>
      </c>
      <c r="C27" s="9">
        <v>799790</v>
      </c>
      <c r="D27" s="9"/>
      <c r="E27" s="9">
        <v>105410141669</v>
      </c>
      <c r="F27" s="9"/>
      <c r="G27" s="9">
        <v>99339154625.024994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v>0</v>
      </c>
      <c r="P27" s="9"/>
      <c r="Q27" s="9">
        <v>799790</v>
      </c>
      <c r="R27" s="9"/>
      <c r="S27" s="9">
        <v>135050</v>
      </c>
      <c r="T27" s="9"/>
      <c r="U27" s="9">
        <v>105410141669</v>
      </c>
      <c r="V27" s="9"/>
      <c r="W27" s="9">
        <v>107368970244.97501</v>
      </c>
      <c r="X27" s="6"/>
      <c r="Y27" s="11">
        <v>2.4376125458265099E-3</v>
      </c>
    </row>
    <row r="28" spans="1:25">
      <c r="A28" s="1" t="s">
        <v>42</v>
      </c>
      <c r="C28" s="9">
        <v>8846922</v>
      </c>
      <c r="D28" s="9"/>
      <c r="E28" s="9">
        <v>382837816099</v>
      </c>
      <c r="F28" s="9"/>
      <c r="G28" s="9">
        <v>244920776372.685</v>
      </c>
      <c r="H28" s="9"/>
      <c r="I28" s="9">
        <v>0</v>
      </c>
      <c r="J28" s="9"/>
      <c r="K28" s="9">
        <v>0</v>
      </c>
      <c r="L28" s="9"/>
      <c r="M28" s="9">
        <v>-200000</v>
      </c>
      <c r="N28" s="9"/>
      <c r="O28" s="9">
        <v>6739659021</v>
      </c>
      <c r="P28" s="9"/>
      <c r="Q28" s="9">
        <v>8646922</v>
      </c>
      <c r="R28" s="9"/>
      <c r="S28" s="9">
        <v>31990</v>
      </c>
      <c r="T28" s="9"/>
      <c r="U28" s="9">
        <v>374183103960</v>
      </c>
      <c r="V28" s="9"/>
      <c r="W28" s="9">
        <v>274969175323.05902</v>
      </c>
      <c r="X28" s="6"/>
      <c r="Y28" s="11">
        <v>6.2426631265416936E-3</v>
      </c>
    </row>
    <row r="29" spans="1:25">
      <c r="A29" s="1" t="s">
        <v>44</v>
      </c>
      <c r="C29" s="9">
        <v>4545779</v>
      </c>
      <c r="D29" s="9"/>
      <c r="E29" s="9">
        <v>378929702740</v>
      </c>
      <c r="F29" s="9"/>
      <c r="G29" s="9">
        <v>674827379376.63306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4545779</v>
      </c>
      <c r="R29" s="9"/>
      <c r="S29" s="9">
        <v>151340</v>
      </c>
      <c r="T29" s="9"/>
      <c r="U29" s="9">
        <v>378929702740</v>
      </c>
      <c r="V29" s="9"/>
      <c r="W29" s="9">
        <v>683864842606.53296</v>
      </c>
      <c r="X29" s="6"/>
      <c r="Y29" s="11">
        <v>1.5525877878719561E-2</v>
      </c>
    </row>
    <row r="30" spans="1:25">
      <c r="A30" s="1" t="s">
        <v>45</v>
      </c>
      <c r="C30" s="9">
        <v>3920102</v>
      </c>
      <c r="D30" s="9"/>
      <c r="E30" s="9">
        <v>222974603215</v>
      </c>
      <c r="F30" s="9"/>
      <c r="G30" s="9">
        <v>175471886011.293</v>
      </c>
      <c r="H30" s="9"/>
      <c r="I30" s="9">
        <v>0</v>
      </c>
      <c r="J30" s="9"/>
      <c r="K30" s="9">
        <v>0</v>
      </c>
      <c r="L30" s="9"/>
      <c r="M30" s="9">
        <v>-30000</v>
      </c>
      <c r="N30" s="9"/>
      <c r="O30" s="9">
        <v>1433519517</v>
      </c>
      <c r="P30" s="9"/>
      <c r="Q30" s="9">
        <v>3890102</v>
      </c>
      <c r="R30" s="9"/>
      <c r="S30" s="9">
        <v>49080</v>
      </c>
      <c r="T30" s="9"/>
      <c r="U30" s="9">
        <v>221268209326</v>
      </c>
      <c r="V30" s="9"/>
      <c r="W30" s="9">
        <v>189790195233.34799</v>
      </c>
      <c r="X30" s="6"/>
      <c r="Y30" s="11">
        <v>4.3088329888990766E-3</v>
      </c>
    </row>
    <row r="31" spans="1:25">
      <c r="A31" s="1" t="s">
        <v>47</v>
      </c>
      <c r="C31" s="9">
        <v>31619307</v>
      </c>
      <c r="D31" s="9"/>
      <c r="E31" s="9">
        <v>123813263944</v>
      </c>
      <c r="F31" s="9"/>
      <c r="G31" s="9">
        <v>756234001287.80103</v>
      </c>
      <c r="H31" s="9"/>
      <c r="I31" s="9">
        <v>0</v>
      </c>
      <c r="J31" s="9"/>
      <c r="K31" s="9">
        <v>0</v>
      </c>
      <c r="L31" s="9"/>
      <c r="M31" s="9">
        <v>0</v>
      </c>
      <c r="N31" s="9"/>
      <c r="O31" s="9">
        <v>0</v>
      </c>
      <c r="P31" s="9"/>
      <c r="Q31" s="9">
        <v>31619307</v>
      </c>
      <c r="R31" s="9"/>
      <c r="S31" s="9">
        <v>25970</v>
      </c>
      <c r="T31" s="9"/>
      <c r="U31" s="9">
        <v>123813263944</v>
      </c>
      <c r="V31" s="9"/>
      <c r="W31" s="9">
        <v>816267540043.40002</v>
      </c>
      <c r="X31" s="6"/>
      <c r="Y31" s="11">
        <v>1.8531834587040358E-2</v>
      </c>
    </row>
    <row r="32" spans="1:25">
      <c r="A32" s="1" t="s">
        <v>48</v>
      </c>
      <c r="C32" s="9">
        <v>16189409</v>
      </c>
      <c r="D32" s="9"/>
      <c r="E32" s="9">
        <v>225099590211</v>
      </c>
      <c r="F32" s="9"/>
      <c r="G32" s="9">
        <v>423248057032.63501</v>
      </c>
      <c r="H32" s="9"/>
      <c r="I32" s="9">
        <v>0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16189409</v>
      </c>
      <c r="R32" s="9"/>
      <c r="S32" s="9">
        <v>27900</v>
      </c>
      <c r="T32" s="9"/>
      <c r="U32" s="9">
        <v>225099590211</v>
      </c>
      <c r="V32" s="9"/>
      <c r="W32" s="9">
        <v>448996988258.95502</v>
      </c>
      <c r="X32" s="6"/>
      <c r="Y32" s="11">
        <v>1.0193640575309231E-2</v>
      </c>
    </row>
    <row r="33" spans="1:25">
      <c r="A33" s="1" t="s">
        <v>50</v>
      </c>
      <c r="C33" s="9">
        <v>101931034</v>
      </c>
      <c r="D33" s="9"/>
      <c r="E33" s="9">
        <v>371585429908</v>
      </c>
      <c r="F33" s="9"/>
      <c r="G33" s="9">
        <v>569443939234.07397</v>
      </c>
      <c r="H33" s="9"/>
      <c r="I33" s="9">
        <v>0</v>
      </c>
      <c r="J33" s="9"/>
      <c r="K33" s="9">
        <v>0</v>
      </c>
      <c r="L33" s="9"/>
      <c r="M33" s="9">
        <v>0</v>
      </c>
      <c r="N33" s="9"/>
      <c r="O33" s="9">
        <v>0</v>
      </c>
      <c r="P33" s="9"/>
      <c r="Q33" s="9">
        <v>101931034</v>
      </c>
      <c r="R33" s="9"/>
      <c r="S33" s="9">
        <v>5290</v>
      </c>
      <c r="T33" s="9"/>
      <c r="U33" s="9">
        <v>371585429908</v>
      </c>
      <c r="V33" s="9"/>
      <c r="W33" s="9">
        <v>536006839599.33301</v>
      </c>
      <c r="X33" s="6"/>
      <c r="Y33" s="11">
        <v>1.2169037235572269E-2</v>
      </c>
    </row>
    <row r="34" spans="1:25">
      <c r="A34" s="1" t="s">
        <v>52</v>
      </c>
      <c r="C34" s="9">
        <v>28419330</v>
      </c>
      <c r="D34" s="9"/>
      <c r="E34" s="9">
        <v>53366501864</v>
      </c>
      <c r="F34" s="9"/>
      <c r="G34" s="9">
        <v>268094730021.88501</v>
      </c>
      <c r="H34" s="9"/>
      <c r="I34" s="9">
        <v>0</v>
      </c>
      <c r="J34" s="9"/>
      <c r="K34" s="9">
        <v>0</v>
      </c>
      <c r="L34" s="9"/>
      <c r="M34" s="9">
        <v>0</v>
      </c>
      <c r="N34" s="9"/>
      <c r="O34" s="9">
        <v>0</v>
      </c>
      <c r="P34" s="9"/>
      <c r="Q34" s="9">
        <v>28419330</v>
      </c>
      <c r="R34" s="9"/>
      <c r="S34" s="9">
        <v>9440</v>
      </c>
      <c r="T34" s="9"/>
      <c r="U34" s="9">
        <v>53366501864</v>
      </c>
      <c r="V34" s="9"/>
      <c r="W34" s="9">
        <v>266682218272.56</v>
      </c>
      <c r="X34" s="6"/>
      <c r="Y34" s="11">
        <v>6.0545231972219636E-3</v>
      </c>
    </row>
    <row r="35" spans="1:25">
      <c r="A35" s="1" t="s">
        <v>53</v>
      </c>
      <c r="C35" s="9">
        <v>375100</v>
      </c>
      <c r="D35" s="9"/>
      <c r="E35" s="9">
        <v>769111791800</v>
      </c>
      <c r="F35" s="9"/>
      <c r="G35" s="9">
        <v>1247021513698.1299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375100</v>
      </c>
      <c r="R35" s="9"/>
      <c r="S35" s="9">
        <v>3804142</v>
      </c>
      <c r="T35" s="9"/>
      <c r="U35" s="9">
        <v>769111791800</v>
      </c>
      <c r="V35" s="9"/>
      <c r="W35" s="9">
        <v>1425149997119.75</v>
      </c>
      <c r="X35" s="6"/>
      <c r="Y35" s="11">
        <v>3.2355377021288906E-2</v>
      </c>
    </row>
    <row r="36" spans="1:25">
      <c r="A36" s="1" t="s">
        <v>54</v>
      </c>
      <c r="C36" s="9">
        <v>4500</v>
      </c>
      <c r="D36" s="9"/>
      <c r="E36" s="9">
        <v>6967684403</v>
      </c>
      <c r="F36" s="9"/>
      <c r="G36" s="9">
        <v>14983563105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4500</v>
      </c>
      <c r="R36" s="9"/>
      <c r="S36" s="9">
        <v>3812215</v>
      </c>
      <c r="T36" s="9"/>
      <c r="U36" s="9">
        <v>6967684403</v>
      </c>
      <c r="V36" s="9"/>
      <c r="W36" s="9">
        <v>17133523790.625</v>
      </c>
      <c r="X36" s="6"/>
      <c r="Y36" s="11">
        <v>3.8898475463584062E-4</v>
      </c>
    </row>
    <row r="37" spans="1:25">
      <c r="A37" s="1" t="s">
        <v>56</v>
      </c>
      <c r="C37" s="9">
        <v>361300</v>
      </c>
      <c r="D37" s="9"/>
      <c r="E37" s="9">
        <v>454585270646</v>
      </c>
      <c r="F37" s="9"/>
      <c r="G37" s="9">
        <v>1201410383966.8799</v>
      </c>
      <c r="H37" s="9"/>
      <c r="I37" s="9">
        <v>0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361300</v>
      </c>
      <c r="R37" s="9"/>
      <c r="S37" s="9">
        <v>3811273</v>
      </c>
      <c r="T37" s="9"/>
      <c r="U37" s="9">
        <v>454585270646</v>
      </c>
      <c r="V37" s="9"/>
      <c r="W37" s="9">
        <v>1375291668731.3799</v>
      </c>
      <c r="X37" s="6"/>
      <c r="Y37" s="11">
        <v>3.1223436512628613E-2</v>
      </c>
    </row>
    <row r="38" spans="1:25">
      <c r="A38" s="1" t="s">
        <v>57</v>
      </c>
      <c r="C38" s="9">
        <v>4300</v>
      </c>
      <c r="D38" s="9"/>
      <c r="E38" s="9">
        <v>10887084000</v>
      </c>
      <c r="F38" s="9"/>
      <c r="G38" s="9">
        <v>14264493866.5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4300</v>
      </c>
      <c r="R38" s="9"/>
      <c r="S38" s="9">
        <v>3807665</v>
      </c>
      <c r="T38" s="9"/>
      <c r="U38" s="9">
        <v>10887084000</v>
      </c>
      <c r="V38" s="9"/>
      <c r="W38" s="9">
        <v>16352493300.625</v>
      </c>
      <c r="X38" s="6"/>
      <c r="Y38" s="11">
        <v>3.7125291165780733E-4</v>
      </c>
    </row>
    <row r="39" spans="1:25">
      <c r="A39" s="1" t="s">
        <v>58</v>
      </c>
      <c r="C39" s="9">
        <v>25100</v>
      </c>
      <c r="D39" s="9"/>
      <c r="E39" s="9">
        <v>70624171200</v>
      </c>
      <c r="F39" s="9"/>
      <c r="G39" s="9">
        <v>83711007678.25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25100</v>
      </c>
      <c r="R39" s="9"/>
      <c r="S39" s="9">
        <v>3804628</v>
      </c>
      <c r="T39" s="9"/>
      <c r="U39" s="9">
        <v>70624171200</v>
      </c>
      <c r="V39" s="9"/>
      <c r="W39" s="9">
        <v>95376792596.5</v>
      </c>
      <c r="X39" s="6"/>
      <c r="Y39" s="11">
        <v>2.1653524820389367E-3</v>
      </c>
    </row>
    <row r="40" spans="1:25">
      <c r="A40" s="1" t="s">
        <v>59</v>
      </c>
      <c r="C40" s="9">
        <v>39087605</v>
      </c>
      <c r="D40" s="9"/>
      <c r="E40" s="9">
        <v>138481257302</v>
      </c>
      <c r="F40" s="9"/>
      <c r="G40" s="9">
        <v>188524623756.21301</v>
      </c>
      <c r="H40" s="9"/>
      <c r="I40" s="9">
        <v>21850936</v>
      </c>
      <c r="J40" s="9"/>
      <c r="K40" s="9">
        <v>0</v>
      </c>
      <c r="L40" s="9"/>
      <c r="M40" s="9">
        <v>-1600001</v>
      </c>
      <c r="N40" s="9"/>
      <c r="O40" s="9">
        <v>5111102571</v>
      </c>
      <c r="P40" s="9"/>
      <c r="Q40" s="9">
        <v>59338540</v>
      </c>
      <c r="R40" s="9"/>
      <c r="S40" s="9">
        <v>3373</v>
      </c>
      <c r="T40" s="9"/>
      <c r="U40" s="9">
        <v>134845296442</v>
      </c>
      <c r="V40" s="9"/>
      <c r="W40" s="9">
        <v>198958009492.25101</v>
      </c>
      <c r="X40" s="6"/>
      <c r="Y40" s="11">
        <v>4.5169711409584704E-3</v>
      </c>
    </row>
    <row r="41" spans="1:25">
      <c r="A41" s="1" t="s">
        <v>60</v>
      </c>
      <c r="C41" s="9">
        <v>71000000</v>
      </c>
      <c r="D41" s="9"/>
      <c r="E41" s="9">
        <v>455436710065</v>
      </c>
      <c r="F41" s="9"/>
      <c r="G41" s="9">
        <v>498983278500</v>
      </c>
      <c r="H41" s="9"/>
      <c r="I41" s="9">
        <v>0</v>
      </c>
      <c r="J41" s="9"/>
      <c r="K41" s="9">
        <v>0</v>
      </c>
      <c r="L41" s="9"/>
      <c r="M41" s="9">
        <v>-423500</v>
      </c>
      <c r="N41" s="9"/>
      <c r="O41" s="9">
        <v>3074089702</v>
      </c>
      <c r="P41" s="9"/>
      <c r="Q41" s="9">
        <v>70576500</v>
      </c>
      <c r="R41" s="9"/>
      <c r="S41" s="9">
        <v>7000</v>
      </c>
      <c r="T41" s="9"/>
      <c r="U41" s="9">
        <v>452720126309</v>
      </c>
      <c r="V41" s="9"/>
      <c r="W41" s="9">
        <v>491095988775</v>
      </c>
      <c r="X41" s="6"/>
      <c r="Y41" s="11">
        <v>1.1149419992682109E-2</v>
      </c>
    </row>
    <row r="42" spans="1:25">
      <c r="A42" s="1" t="s">
        <v>61</v>
      </c>
      <c r="C42" s="9">
        <v>19534256</v>
      </c>
      <c r="D42" s="9"/>
      <c r="E42" s="9">
        <v>113592685247</v>
      </c>
      <c r="F42" s="9"/>
      <c r="G42" s="9">
        <v>280978853248.29602</v>
      </c>
      <c r="H42" s="9"/>
      <c r="I42" s="9">
        <v>26837604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46371860</v>
      </c>
      <c r="R42" s="9"/>
      <c r="S42" s="9">
        <v>5430</v>
      </c>
      <c r="T42" s="9"/>
      <c r="U42" s="9">
        <v>113592685247</v>
      </c>
      <c r="V42" s="9"/>
      <c r="W42" s="9">
        <v>250300994561.19</v>
      </c>
      <c r="X42" s="6"/>
      <c r="Y42" s="11">
        <v>5.6826180150849016E-3</v>
      </c>
    </row>
    <row r="43" spans="1:25">
      <c r="A43" s="1" t="s">
        <v>62</v>
      </c>
      <c r="C43" s="9">
        <v>29089643</v>
      </c>
      <c r="D43" s="9"/>
      <c r="E43" s="9">
        <v>511409264402</v>
      </c>
      <c r="F43" s="9"/>
      <c r="G43" s="9">
        <v>524546391582.08099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29089643</v>
      </c>
      <c r="R43" s="9"/>
      <c r="S43" s="9">
        <v>17170</v>
      </c>
      <c r="T43" s="9"/>
      <c r="U43" s="9">
        <v>511409264402</v>
      </c>
      <c r="V43" s="9"/>
      <c r="W43" s="9">
        <v>496497328746.65601</v>
      </c>
      <c r="X43" s="6"/>
      <c r="Y43" s="11">
        <v>1.1272047359314594E-2</v>
      </c>
    </row>
    <row r="44" spans="1:25">
      <c r="A44" s="1" t="s">
        <v>63</v>
      </c>
      <c r="C44" s="9">
        <v>21644108</v>
      </c>
      <c r="D44" s="9"/>
      <c r="E44" s="9">
        <v>227717379818</v>
      </c>
      <c r="F44" s="9"/>
      <c r="G44" s="9">
        <v>444291472760.31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21644108</v>
      </c>
      <c r="R44" s="9"/>
      <c r="S44" s="9">
        <v>22300</v>
      </c>
      <c r="T44" s="9"/>
      <c r="U44" s="9">
        <v>227717379818</v>
      </c>
      <c r="V44" s="9"/>
      <c r="W44" s="9">
        <v>479791759930.02002</v>
      </c>
      <c r="X44" s="6"/>
      <c r="Y44" s="11">
        <v>1.0892778525500796E-2</v>
      </c>
    </row>
    <row r="45" spans="1:25">
      <c r="A45" s="1" t="s">
        <v>64</v>
      </c>
      <c r="C45" s="9">
        <v>3500000</v>
      </c>
      <c r="D45" s="9"/>
      <c r="E45" s="9">
        <v>53079211816</v>
      </c>
      <c r="F45" s="9"/>
      <c r="G45" s="9">
        <v>47560322250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3500000</v>
      </c>
      <c r="R45" s="9"/>
      <c r="S45" s="9">
        <v>13300</v>
      </c>
      <c r="T45" s="9"/>
      <c r="U45" s="9">
        <v>53079211816</v>
      </c>
      <c r="V45" s="9"/>
      <c r="W45" s="9">
        <v>46273027500</v>
      </c>
      <c r="X45" s="6"/>
      <c r="Y45" s="11">
        <v>1.0505429279056913E-3</v>
      </c>
    </row>
    <row r="46" spans="1:25">
      <c r="A46" s="1" t="s">
        <v>65</v>
      </c>
      <c r="C46" s="9">
        <v>8831842</v>
      </c>
      <c r="D46" s="9"/>
      <c r="E46" s="9">
        <v>27813324724</v>
      </c>
      <c r="F46" s="9"/>
      <c r="G46" s="9">
        <v>35485900447.084198</v>
      </c>
      <c r="H46" s="9"/>
      <c r="I46" s="9">
        <v>0</v>
      </c>
      <c r="J46" s="9"/>
      <c r="K46" s="9">
        <v>0</v>
      </c>
      <c r="L46" s="9"/>
      <c r="M46" s="9">
        <v>0</v>
      </c>
      <c r="N46" s="9"/>
      <c r="O46" s="9">
        <v>0</v>
      </c>
      <c r="P46" s="9"/>
      <c r="Q46" s="9">
        <v>8831842</v>
      </c>
      <c r="R46" s="9"/>
      <c r="S46" s="9">
        <v>4394</v>
      </c>
      <c r="T46" s="9"/>
      <c r="U46" s="9">
        <v>27813324724</v>
      </c>
      <c r="V46" s="9"/>
      <c r="W46" s="9">
        <v>38576211421.199402</v>
      </c>
      <c r="X46" s="6"/>
      <c r="Y46" s="11">
        <v>8.7580105049179656E-4</v>
      </c>
    </row>
    <row r="47" spans="1:25">
      <c r="A47" s="1" t="s">
        <v>67</v>
      </c>
      <c r="C47" s="9">
        <v>5779305</v>
      </c>
      <c r="D47" s="9"/>
      <c r="E47" s="9">
        <v>123695091220</v>
      </c>
      <c r="F47" s="9"/>
      <c r="G47" s="9">
        <v>134143838458.08701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5779305</v>
      </c>
      <c r="R47" s="9"/>
      <c r="S47" s="9">
        <v>23100</v>
      </c>
      <c r="T47" s="9"/>
      <c r="U47" s="9">
        <v>123695091220</v>
      </c>
      <c r="V47" s="9"/>
      <c r="W47" s="9">
        <v>132707608924.27499</v>
      </c>
      <c r="X47" s="6"/>
      <c r="Y47" s="11">
        <v>3.0128791558899255E-3</v>
      </c>
    </row>
    <row r="48" spans="1:25">
      <c r="A48" s="1" t="s">
        <v>69</v>
      </c>
      <c r="C48" s="9">
        <v>140394475</v>
      </c>
      <c r="D48" s="9"/>
      <c r="E48" s="9">
        <v>230842195773</v>
      </c>
      <c r="F48" s="9"/>
      <c r="G48" s="9">
        <v>266557934238.862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140394475</v>
      </c>
      <c r="R48" s="9"/>
      <c r="S48" s="9">
        <v>1737</v>
      </c>
      <c r="T48" s="9"/>
      <c r="U48" s="9">
        <v>230842195773</v>
      </c>
      <c r="V48" s="9"/>
      <c r="W48" s="9">
        <v>242414205116.70401</v>
      </c>
      <c r="X48" s="6"/>
      <c r="Y48" s="11">
        <v>5.5035631461380621E-3</v>
      </c>
    </row>
    <row r="49" spans="1:25">
      <c r="A49" s="1" t="s">
        <v>70</v>
      </c>
      <c r="C49" s="9">
        <v>13359573</v>
      </c>
      <c r="D49" s="9"/>
      <c r="E49" s="9">
        <v>115056179264</v>
      </c>
      <c r="F49" s="9"/>
      <c r="G49" s="9">
        <v>106240668325.2</v>
      </c>
      <c r="H49" s="9"/>
      <c r="I49" s="9">
        <v>0</v>
      </c>
      <c r="J49" s="9"/>
      <c r="K49" s="9">
        <v>0</v>
      </c>
      <c r="L49" s="9"/>
      <c r="M49" s="9">
        <v>0</v>
      </c>
      <c r="N49" s="9"/>
      <c r="O49" s="9">
        <v>0</v>
      </c>
      <c r="P49" s="9"/>
      <c r="Q49" s="9">
        <v>13359573</v>
      </c>
      <c r="R49" s="9"/>
      <c r="S49" s="9">
        <v>8080</v>
      </c>
      <c r="T49" s="9"/>
      <c r="U49" s="9">
        <v>115056179264</v>
      </c>
      <c r="V49" s="9"/>
      <c r="W49" s="9">
        <v>107303075008.452</v>
      </c>
      <c r="X49" s="6"/>
      <c r="Y49" s="11">
        <v>2.4361165171797581E-3</v>
      </c>
    </row>
    <row r="50" spans="1:25">
      <c r="A50" s="1" t="s">
        <v>71</v>
      </c>
      <c r="C50" s="9">
        <v>11359792</v>
      </c>
      <c r="D50" s="9"/>
      <c r="E50" s="9">
        <v>91092876655</v>
      </c>
      <c r="F50" s="9"/>
      <c r="G50" s="9">
        <v>66172299252.335999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11359792</v>
      </c>
      <c r="R50" s="9"/>
      <c r="S50" s="9">
        <v>5450</v>
      </c>
      <c r="T50" s="9"/>
      <c r="U50" s="9">
        <v>91092876655</v>
      </c>
      <c r="V50" s="9"/>
      <c r="W50" s="9">
        <v>61542496744.919998</v>
      </c>
      <c r="X50" s="6"/>
      <c r="Y50" s="11">
        <v>1.3972077949953616E-3</v>
      </c>
    </row>
    <row r="51" spans="1:25">
      <c r="A51" s="1" t="s">
        <v>72</v>
      </c>
      <c r="C51" s="9">
        <v>1355001451</v>
      </c>
      <c r="D51" s="9"/>
      <c r="E51" s="9">
        <v>1357540596900</v>
      </c>
      <c r="F51" s="9"/>
      <c r="G51" s="9">
        <v>1516653530604.74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1355001451</v>
      </c>
      <c r="R51" s="9"/>
      <c r="S51" s="9">
        <v>1187</v>
      </c>
      <c r="T51" s="9"/>
      <c r="U51" s="9">
        <v>1357540596900</v>
      </c>
      <c r="V51" s="9"/>
      <c r="W51" s="9">
        <v>1598816821339.0901</v>
      </c>
      <c r="X51" s="6"/>
      <c r="Y51" s="11">
        <v>3.629815889341665E-2</v>
      </c>
    </row>
    <row r="52" spans="1:25">
      <c r="A52" s="1" t="s">
        <v>73</v>
      </c>
      <c r="C52" s="9">
        <v>5320000</v>
      </c>
      <c r="D52" s="9"/>
      <c r="E52" s="9">
        <v>97924852482</v>
      </c>
      <c r="F52" s="9"/>
      <c r="G52" s="9">
        <v>151934180580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5320000</v>
      </c>
      <c r="R52" s="9"/>
      <c r="S52" s="9">
        <v>28180</v>
      </c>
      <c r="T52" s="9"/>
      <c r="U52" s="9">
        <v>97924852482</v>
      </c>
      <c r="V52" s="9"/>
      <c r="W52" s="9">
        <v>149025590280</v>
      </c>
      <c r="X52" s="6"/>
      <c r="Y52" s="11">
        <v>3.3833485381008434E-3</v>
      </c>
    </row>
    <row r="53" spans="1:25">
      <c r="A53" s="1" t="s">
        <v>74</v>
      </c>
      <c r="C53" s="9">
        <v>18367741</v>
      </c>
      <c r="D53" s="9"/>
      <c r="E53" s="9">
        <v>116267111619</v>
      </c>
      <c r="F53" s="9"/>
      <c r="G53" s="9">
        <v>152640666587.17801</v>
      </c>
      <c r="H53" s="9"/>
      <c r="I53" s="9">
        <v>0</v>
      </c>
      <c r="J53" s="9"/>
      <c r="K53" s="9">
        <v>0</v>
      </c>
      <c r="L53" s="9"/>
      <c r="M53" s="9">
        <v>-100000</v>
      </c>
      <c r="N53" s="9"/>
      <c r="O53" s="9">
        <v>799206872</v>
      </c>
      <c r="P53" s="9"/>
      <c r="Q53" s="9">
        <v>18267741</v>
      </c>
      <c r="R53" s="9"/>
      <c r="S53" s="9">
        <v>8320</v>
      </c>
      <c r="T53" s="9"/>
      <c r="U53" s="9">
        <v>115634115370</v>
      </c>
      <c r="V53" s="9"/>
      <c r="W53" s="9">
        <v>151083278869.53601</v>
      </c>
      <c r="X53" s="6"/>
      <c r="Y53" s="11">
        <v>3.4300645260609852E-3</v>
      </c>
    </row>
    <row r="54" spans="1:25">
      <c r="A54" s="1" t="s">
        <v>75</v>
      </c>
      <c r="C54" s="9">
        <v>150930470</v>
      </c>
      <c r="D54" s="9"/>
      <c r="E54" s="9">
        <v>338561141768</v>
      </c>
      <c r="F54" s="9"/>
      <c r="G54" s="9">
        <v>718055227704.95105</v>
      </c>
      <c r="H54" s="9"/>
      <c r="I54" s="9">
        <v>7000</v>
      </c>
      <c r="J54" s="9"/>
      <c r="K54" s="9">
        <v>32720333</v>
      </c>
      <c r="L54" s="9"/>
      <c r="M54" s="9">
        <v>-2</v>
      </c>
      <c r="N54" s="9"/>
      <c r="O54" s="9">
        <v>2</v>
      </c>
      <c r="P54" s="9"/>
      <c r="Q54" s="9">
        <v>150937468</v>
      </c>
      <c r="R54" s="9"/>
      <c r="S54" s="9">
        <v>4537</v>
      </c>
      <c r="T54" s="9"/>
      <c r="U54" s="9">
        <v>338593857615</v>
      </c>
      <c r="V54" s="9"/>
      <c r="W54" s="9">
        <v>680728712726.71997</v>
      </c>
      <c r="X54" s="6"/>
      <c r="Y54" s="11">
        <v>1.5454677889347106E-2</v>
      </c>
    </row>
    <row r="55" spans="1:25">
      <c r="A55" s="1" t="s">
        <v>76</v>
      </c>
      <c r="C55" s="9">
        <v>141690388</v>
      </c>
      <c r="D55" s="9"/>
      <c r="E55" s="9">
        <v>362910468344</v>
      </c>
      <c r="F55" s="9"/>
      <c r="G55" s="9">
        <v>712687490768.48401</v>
      </c>
      <c r="H55" s="9"/>
      <c r="I55" s="9">
        <v>0</v>
      </c>
      <c r="J55" s="9"/>
      <c r="K55" s="9">
        <v>0</v>
      </c>
      <c r="L55" s="9"/>
      <c r="M55" s="9">
        <v>-400000</v>
      </c>
      <c r="N55" s="9"/>
      <c r="O55" s="9">
        <v>1670004019</v>
      </c>
      <c r="P55" s="9"/>
      <c r="Q55" s="9">
        <v>141290388</v>
      </c>
      <c r="R55" s="9"/>
      <c r="S55" s="9">
        <v>4225</v>
      </c>
      <c r="T55" s="9"/>
      <c r="U55" s="9">
        <v>361885951513</v>
      </c>
      <c r="V55" s="9"/>
      <c r="W55" s="9">
        <v>593400025558.66504</v>
      </c>
      <c r="X55" s="6"/>
      <c r="Y55" s="11">
        <v>1.3472042655296588E-2</v>
      </c>
    </row>
    <row r="56" spans="1:25">
      <c r="A56" s="1" t="s">
        <v>78</v>
      </c>
      <c r="C56" s="9">
        <v>17439506</v>
      </c>
      <c r="D56" s="9"/>
      <c r="E56" s="9">
        <v>90862152949</v>
      </c>
      <c r="F56" s="9"/>
      <c r="G56" s="9">
        <v>80853895740.895203</v>
      </c>
      <c r="H56" s="9"/>
      <c r="I56" s="9">
        <v>0</v>
      </c>
      <c r="J56" s="9"/>
      <c r="K56" s="9">
        <v>0</v>
      </c>
      <c r="L56" s="9"/>
      <c r="M56" s="9">
        <v>0</v>
      </c>
      <c r="N56" s="9"/>
      <c r="O56" s="9">
        <v>0</v>
      </c>
      <c r="P56" s="9"/>
      <c r="Q56" s="9">
        <v>17439506</v>
      </c>
      <c r="R56" s="9"/>
      <c r="S56" s="9">
        <v>4725</v>
      </c>
      <c r="T56" s="9"/>
      <c r="U56" s="9">
        <v>90862152949</v>
      </c>
      <c r="V56" s="9"/>
      <c r="W56" s="9">
        <v>81911375938.192505</v>
      </c>
      <c r="X56" s="6"/>
      <c r="Y56" s="11">
        <v>1.8596452697393216E-3</v>
      </c>
    </row>
    <row r="57" spans="1:25">
      <c r="A57" s="1" t="s">
        <v>79</v>
      </c>
      <c r="C57" s="9">
        <v>49951230</v>
      </c>
      <c r="D57" s="9"/>
      <c r="E57" s="9">
        <v>237232702686</v>
      </c>
      <c r="F57" s="9"/>
      <c r="G57" s="9">
        <v>866959192368.98999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49951230</v>
      </c>
      <c r="R57" s="9"/>
      <c r="S57" s="9">
        <v>17550</v>
      </c>
      <c r="T57" s="9"/>
      <c r="U57" s="9">
        <v>237232702686</v>
      </c>
      <c r="V57" s="9"/>
      <c r="W57" s="9">
        <v>871428054185.32495</v>
      </c>
      <c r="X57" s="6"/>
      <c r="Y57" s="11">
        <v>1.9784151350438671E-2</v>
      </c>
    </row>
    <row r="58" spans="1:25">
      <c r="A58" s="1" t="s">
        <v>80</v>
      </c>
      <c r="C58" s="9">
        <v>106104642</v>
      </c>
      <c r="D58" s="9"/>
      <c r="E58" s="9">
        <v>1262655572131</v>
      </c>
      <c r="F58" s="9"/>
      <c r="G58" s="9">
        <v>2298263629292.3799</v>
      </c>
      <c r="H58" s="9"/>
      <c r="I58" s="9">
        <v>0</v>
      </c>
      <c r="J58" s="9"/>
      <c r="K58" s="9">
        <v>0</v>
      </c>
      <c r="L58" s="9"/>
      <c r="M58" s="9">
        <v>-1150000</v>
      </c>
      <c r="N58" s="9"/>
      <c r="O58" s="9">
        <v>25946840879</v>
      </c>
      <c r="P58" s="9"/>
      <c r="Q58" s="9">
        <v>104954642</v>
      </c>
      <c r="R58" s="9"/>
      <c r="S58" s="9">
        <v>24070</v>
      </c>
      <c r="T58" s="9"/>
      <c r="U58" s="9">
        <v>1248970460146</v>
      </c>
      <c r="V58" s="9"/>
      <c r="W58" s="9">
        <v>2511226996454.0098</v>
      </c>
      <c r="X58" s="6"/>
      <c r="Y58" s="11">
        <v>5.7012732989874297E-2</v>
      </c>
    </row>
    <row r="59" spans="1:25">
      <c r="A59" s="1" t="s">
        <v>81</v>
      </c>
      <c r="C59" s="9">
        <v>3391684</v>
      </c>
      <c r="D59" s="9"/>
      <c r="E59" s="9">
        <v>37380526065</v>
      </c>
      <c r="F59" s="9"/>
      <c r="G59" s="9">
        <v>94907822967.630005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3391684</v>
      </c>
      <c r="R59" s="9"/>
      <c r="S59" s="9">
        <v>28420</v>
      </c>
      <c r="T59" s="9"/>
      <c r="U59" s="9">
        <v>37380526065</v>
      </c>
      <c r="V59" s="9"/>
      <c r="W59" s="9">
        <v>95818128907.283997</v>
      </c>
      <c r="X59" s="6"/>
      <c r="Y59" s="11">
        <v>2.1753722011965413E-3</v>
      </c>
    </row>
    <row r="60" spans="1:25">
      <c r="A60" s="1" t="s">
        <v>82</v>
      </c>
      <c r="C60" s="9">
        <v>6118000</v>
      </c>
      <c r="D60" s="9"/>
      <c r="E60" s="9">
        <v>295235658182</v>
      </c>
      <c r="F60" s="9"/>
      <c r="G60" s="9">
        <v>297025241436</v>
      </c>
      <c r="H60" s="9"/>
      <c r="I60" s="9">
        <v>0</v>
      </c>
      <c r="J60" s="9"/>
      <c r="K60" s="9">
        <v>0</v>
      </c>
      <c r="L60" s="9"/>
      <c r="M60" s="9">
        <v>0</v>
      </c>
      <c r="N60" s="9"/>
      <c r="O60" s="9">
        <v>0</v>
      </c>
      <c r="P60" s="9"/>
      <c r="Q60" s="9">
        <v>6118000</v>
      </c>
      <c r="R60" s="9"/>
      <c r="S60" s="9">
        <v>50620</v>
      </c>
      <c r="T60" s="9"/>
      <c r="U60" s="9">
        <v>295235658182</v>
      </c>
      <c r="V60" s="9"/>
      <c r="W60" s="9">
        <v>307850485698</v>
      </c>
      <c r="X60" s="6"/>
      <c r="Y60" s="11">
        <v>6.9891720528198866E-3</v>
      </c>
    </row>
    <row r="61" spans="1:25">
      <c r="A61" s="1" t="s">
        <v>83</v>
      </c>
      <c r="C61" s="9">
        <v>4406736</v>
      </c>
      <c r="D61" s="9"/>
      <c r="E61" s="9">
        <v>233022060747</v>
      </c>
      <c r="F61" s="9"/>
      <c r="G61" s="9">
        <v>610643919359.52002</v>
      </c>
      <c r="H61" s="9"/>
      <c r="I61" s="9">
        <v>0</v>
      </c>
      <c r="J61" s="9"/>
      <c r="K61" s="9">
        <v>0</v>
      </c>
      <c r="L61" s="9"/>
      <c r="M61" s="9">
        <v>-50000</v>
      </c>
      <c r="N61" s="9"/>
      <c r="O61" s="9">
        <v>6958350005</v>
      </c>
      <c r="P61" s="9"/>
      <c r="Q61" s="9">
        <v>4356736</v>
      </c>
      <c r="R61" s="9"/>
      <c r="S61" s="9">
        <v>149200</v>
      </c>
      <c r="T61" s="9"/>
      <c r="U61" s="9">
        <v>230378130401</v>
      </c>
      <c r="V61" s="9"/>
      <c r="W61" s="9">
        <v>646157362383.35999</v>
      </c>
      <c r="X61" s="6"/>
      <c r="Y61" s="11">
        <v>1.4669799752480726E-2</v>
      </c>
    </row>
    <row r="62" spans="1:25">
      <c r="A62" s="1" t="s">
        <v>84</v>
      </c>
      <c r="C62" s="9">
        <v>6601911</v>
      </c>
      <c r="D62" s="9"/>
      <c r="E62" s="9">
        <v>121041784644</v>
      </c>
      <c r="F62" s="9"/>
      <c r="G62" s="9">
        <v>221685628886.19901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6601911</v>
      </c>
      <c r="R62" s="9"/>
      <c r="S62" s="9">
        <v>34960</v>
      </c>
      <c r="T62" s="9"/>
      <c r="U62" s="9">
        <v>121041784644</v>
      </c>
      <c r="V62" s="9"/>
      <c r="W62" s="9">
        <v>229429531849.06799</v>
      </c>
      <c r="X62" s="6"/>
      <c r="Y62" s="11">
        <v>5.2087703173679728E-3</v>
      </c>
    </row>
    <row r="63" spans="1:25">
      <c r="A63" s="1" t="s">
        <v>85</v>
      </c>
      <c r="C63" s="9">
        <v>6470000</v>
      </c>
      <c r="D63" s="9"/>
      <c r="E63" s="9">
        <v>77902503255</v>
      </c>
      <c r="F63" s="9"/>
      <c r="G63" s="9">
        <v>194360035770</v>
      </c>
      <c r="H63" s="9"/>
      <c r="I63" s="9">
        <v>0</v>
      </c>
      <c r="J63" s="9"/>
      <c r="K63" s="9">
        <v>0</v>
      </c>
      <c r="L63" s="9"/>
      <c r="M63" s="9">
        <v>0</v>
      </c>
      <c r="N63" s="9"/>
      <c r="O63" s="9">
        <v>0</v>
      </c>
      <c r="P63" s="9"/>
      <c r="Q63" s="9">
        <v>6470000</v>
      </c>
      <c r="R63" s="9"/>
      <c r="S63" s="9">
        <v>35530</v>
      </c>
      <c r="T63" s="9"/>
      <c r="U63" s="9">
        <v>77902503255</v>
      </c>
      <c r="V63" s="9"/>
      <c r="W63" s="9">
        <v>228511319355</v>
      </c>
      <c r="X63" s="6"/>
      <c r="Y63" s="11">
        <v>5.1879240124237426E-3</v>
      </c>
    </row>
    <row r="64" spans="1:25">
      <c r="A64" s="1" t="s">
        <v>86</v>
      </c>
      <c r="C64" s="9">
        <v>3083596</v>
      </c>
      <c r="D64" s="9"/>
      <c r="E64" s="9">
        <v>83539587535</v>
      </c>
      <c r="F64" s="9"/>
      <c r="G64" s="9">
        <v>148296727451.84399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3083596</v>
      </c>
      <c r="R64" s="9"/>
      <c r="S64" s="9">
        <v>50750</v>
      </c>
      <c r="T64" s="9"/>
      <c r="U64" s="9">
        <v>83539587535</v>
      </c>
      <c r="V64" s="9"/>
      <c r="W64" s="9">
        <v>155561366642.85001</v>
      </c>
      <c r="X64" s="6"/>
      <c r="Y64" s="11">
        <v>3.531731170647747E-3</v>
      </c>
    </row>
    <row r="65" spans="1:25">
      <c r="A65" s="1" t="s">
        <v>87</v>
      </c>
      <c r="C65" s="9">
        <v>11741531</v>
      </c>
      <c r="D65" s="9"/>
      <c r="E65" s="9">
        <v>132866986914</v>
      </c>
      <c r="F65" s="9"/>
      <c r="G65" s="9">
        <v>298211140153.552</v>
      </c>
      <c r="H65" s="9"/>
      <c r="I65" s="9">
        <v>0</v>
      </c>
      <c r="J65" s="9"/>
      <c r="K65" s="9">
        <v>0</v>
      </c>
      <c r="L65" s="9"/>
      <c r="M65" s="9">
        <v>0</v>
      </c>
      <c r="N65" s="9"/>
      <c r="O65" s="9">
        <v>0</v>
      </c>
      <c r="P65" s="9"/>
      <c r="Q65" s="9">
        <v>11741531</v>
      </c>
      <c r="R65" s="9"/>
      <c r="S65" s="9">
        <v>22300</v>
      </c>
      <c r="T65" s="9"/>
      <c r="U65" s="9">
        <v>132866986914</v>
      </c>
      <c r="V65" s="9"/>
      <c r="W65" s="9">
        <v>260278216259.26501</v>
      </c>
      <c r="X65" s="6"/>
      <c r="Y65" s="11">
        <v>5.9091322559147218E-3</v>
      </c>
    </row>
    <row r="66" spans="1:25">
      <c r="A66" s="1" t="s">
        <v>89</v>
      </c>
      <c r="C66" s="9">
        <v>11481221</v>
      </c>
      <c r="D66" s="9"/>
      <c r="E66" s="9">
        <v>214094602308</v>
      </c>
      <c r="F66" s="9"/>
      <c r="G66" s="9">
        <v>709654602965.40906</v>
      </c>
      <c r="H66" s="9"/>
      <c r="I66" s="9">
        <v>0</v>
      </c>
      <c r="J66" s="9"/>
      <c r="K66" s="9">
        <v>0</v>
      </c>
      <c r="L66" s="9"/>
      <c r="M66" s="9">
        <v>0</v>
      </c>
      <c r="N66" s="9"/>
      <c r="O66" s="9">
        <v>0</v>
      </c>
      <c r="P66" s="9"/>
      <c r="Q66" s="9">
        <v>11481221</v>
      </c>
      <c r="R66" s="9"/>
      <c r="S66" s="9">
        <v>69860</v>
      </c>
      <c r="T66" s="9"/>
      <c r="U66" s="9">
        <v>214094602308</v>
      </c>
      <c r="V66" s="9"/>
      <c r="W66" s="9">
        <v>797305734370.59302</v>
      </c>
      <c r="X66" s="6"/>
      <c r="Y66" s="11">
        <v>1.8101342096574081E-2</v>
      </c>
    </row>
    <row r="67" spans="1:25">
      <c r="A67" s="1" t="s">
        <v>91</v>
      </c>
      <c r="C67" s="9">
        <v>5327559</v>
      </c>
      <c r="D67" s="9"/>
      <c r="E67" s="9">
        <v>152108726568</v>
      </c>
      <c r="F67" s="9"/>
      <c r="G67" s="9">
        <v>185566935239.20801</v>
      </c>
      <c r="H67" s="9"/>
      <c r="I67" s="9">
        <v>0</v>
      </c>
      <c r="J67" s="9"/>
      <c r="K67" s="9">
        <v>0</v>
      </c>
      <c r="L67" s="9"/>
      <c r="M67" s="9">
        <v>0</v>
      </c>
      <c r="N67" s="9"/>
      <c r="O67" s="9">
        <v>0</v>
      </c>
      <c r="P67" s="9"/>
      <c r="Q67" s="9">
        <v>5327559</v>
      </c>
      <c r="R67" s="9"/>
      <c r="S67" s="9">
        <v>35300</v>
      </c>
      <c r="T67" s="9"/>
      <c r="U67" s="9">
        <v>152108726568</v>
      </c>
      <c r="V67" s="9"/>
      <c r="W67" s="9">
        <v>186943858845.435</v>
      </c>
      <c r="X67" s="6"/>
      <c r="Y67" s="11">
        <v>4.2442122211578124E-3</v>
      </c>
    </row>
    <row r="68" spans="1:25">
      <c r="A68" s="1" t="s">
        <v>92</v>
      </c>
      <c r="C68" s="9">
        <v>45861974</v>
      </c>
      <c r="D68" s="9"/>
      <c r="E68" s="9">
        <v>371178100259</v>
      </c>
      <c r="F68" s="9"/>
      <c r="G68" s="9">
        <v>1169360293283.05</v>
      </c>
      <c r="H68" s="9"/>
      <c r="I68" s="9">
        <v>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45861974</v>
      </c>
      <c r="R68" s="9"/>
      <c r="S68" s="9">
        <v>25500</v>
      </c>
      <c r="T68" s="9"/>
      <c r="U68" s="9">
        <v>371178100259</v>
      </c>
      <c r="V68" s="9"/>
      <c r="W68" s="9">
        <v>1162521928994.8501</v>
      </c>
      <c r="X68" s="6"/>
      <c r="Y68" s="11">
        <v>2.6392895754245214E-2</v>
      </c>
    </row>
    <row r="69" spans="1:25">
      <c r="A69" s="1" t="s">
        <v>93</v>
      </c>
      <c r="C69" s="9">
        <v>10338785</v>
      </c>
      <c r="D69" s="9"/>
      <c r="E69" s="9">
        <v>50911105151</v>
      </c>
      <c r="F69" s="9"/>
      <c r="G69" s="9">
        <v>44017544108.877701</v>
      </c>
      <c r="H69" s="9"/>
      <c r="I69" s="9">
        <v>0</v>
      </c>
      <c r="J69" s="9"/>
      <c r="K69" s="9">
        <v>0</v>
      </c>
      <c r="L69" s="9"/>
      <c r="M69" s="9">
        <v>0</v>
      </c>
      <c r="N69" s="9"/>
      <c r="O69" s="9">
        <v>0</v>
      </c>
      <c r="P69" s="9"/>
      <c r="Q69" s="9">
        <v>10338785</v>
      </c>
      <c r="R69" s="9"/>
      <c r="S69" s="9">
        <v>4063</v>
      </c>
      <c r="T69" s="9"/>
      <c r="U69" s="9">
        <v>50911105151</v>
      </c>
      <c r="V69" s="9"/>
      <c r="W69" s="9">
        <v>41756544878.442703</v>
      </c>
      <c r="X69" s="6"/>
      <c r="Y69" s="11">
        <v>9.4800459978168917E-4</v>
      </c>
    </row>
    <row r="70" spans="1:25">
      <c r="A70" s="1" t="s">
        <v>94</v>
      </c>
      <c r="C70" s="9">
        <v>119221</v>
      </c>
      <c r="D70" s="9"/>
      <c r="E70" s="9">
        <v>399999586299</v>
      </c>
      <c r="F70" s="9"/>
      <c r="G70" s="9">
        <v>447666924323.703</v>
      </c>
      <c r="H70" s="9"/>
      <c r="I70" s="9">
        <v>0</v>
      </c>
      <c r="J70" s="9"/>
      <c r="K70" s="9">
        <v>0</v>
      </c>
      <c r="L70" s="9"/>
      <c r="M70" s="9">
        <v>0</v>
      </c>
      <c r="N70" s="9"/>
      <c r="O70" s="9">
        <v>0</v>
      </c>
      <c r="P70" s="9"/>
      <c r="Q70" s="9">
        <v>119221</v>
      </c>
      <c r="R70" s="9"/>
      <c r="S70" s="9">
        <v>4282962</v>
      </c>
      <c r="T70" s="9"/>
      <c r="U70" s="9">
        <v>399999586299</v>
      </c>
      <c r="V70" s="9"/>
      <c r="W70" s="9">
        <v>509393526971.755</v>
      </c>
      <c r="X70" s="6"/>
      <c r="Y70" s="11">
        <v>1.156483152698652E-2</v>
      </c>
    </row>
    <row r="71" spans="1:25">
      <c r="A71" s="1" t="s">
        <v>96</v>
      </c>
      <c r="C71" s="9">
        <v>4501134</v>
      </c>
      <c r="D71" s="9"/>
      <c r="E71" s="9">
        <v>20639420133</v>
      </c>
      <c r="F71" s="9"/>
      <c r="G71" s="9">
        <v>29933416570.563</v>
      </c>
      <c r="H71" s="9"/>
      <c r="I71" s="9">
        <v>0</v>
      </c>
      <c r="J71" s="9"/>
      <c r="K71" s="9">
        <v>0</v>
      </c>
      <c r="L71" s="9"/>
      <c r="M71" s="9">
        <v>-2250567</v>
      </c>
      <c r="N71" s="9"/>
      <c r="O71" s="9">
        <v>17106947678</v>
      </c>
      <c r="P71" s="9"/>
      <c r="Q71" s="9">
        <v>2250567</v>
      </c>
      <c r="R71" s="9"/>
      <c r="S71" s="9">
        <v>7590</v>
      </c>
      <c r="T71" s="9"/>
      <c r="U71" s="9">
        <v>10319710066</v>
      </c>
      <c r="V71" s="9"/>
      <c r="W71" s="9">
        <v>16980166798.9965</v>
      </c>
      <c r="X71" s="6"/>
      <c r="Y71" s="11">
        <v>3.8550306969529482E-4</v>
      </c>
    </row>
    <row r="72" spans="1:25">
      <c r="A72" s="1" t="s">
        <v>97</v>
      </c>
      <c r="C72" s="9">
        <v>89707193</v>
      </c>
      <c r="D72" s="9"/>
      <c r="E72" s="9">
        <v>305725708135</v>
      </c>
      <c r="F72" s="9"/>
      <c r="G72" s="9">
        <v>259673043307.20499</v>
      </c>
      <c r="H72" s="9"/>
      <c r="I72" s="9">
        <v>0</v>
      </c>
      <c r="J72" s="9"/>
      <c r="K72" s="9">
        <v>0</v>
      </c>
      <c r="L72" s="9"/>
      <c r="M72" s="9">
        <v>0</v>
      </c>
      <c r="N72" s="9"/>
      <c r="O72" s="9">
        <v>0</v>
      </c>
      <c r="P72" s="9"/>
      <c r="Q72" s="9">
        <v>89707193</v>
      </c>
      <c r="R72" s="9"/>
      <c r="S72" s="9">
        <v>3043</v>
      </c>
      <c r="T72" s="9"/>
      <c r="U72" s="9">
        <v>305725708135</v>
      </c>
      <c r="V72" s="9"/>
      <c r="W72" s="9">
        <v>271354763318.621</v>
      </c>
      <c r="X72" s="6"/>
      <c r="Y72" s="11">
        <v>6.1606046321023619E-3</v>
      </c>
    </row>
    <row r="73" spans="1:25">
      <c r="A73" s="1" t="s">
        <v>98</v>
      </c>
      <c r="C73" s="9">
        <v>21000000</v>
      </c>
      <c r="D73" s="9"/>
      <c r="E73" s="9">
        <v>101619000000</v>
      </c>
      <c r="F73" s="9"/>
      <c r="G73" s="9">
        <v>99740988900</v>
      </c>
      <c r="H73" s="9"/>
      <c r="I73" s="9">
        <v>0</v>
      </c>
      <c r="J73" s="9"/>
      <c r="K73" s="9">
        <v>0</v>
      </c>
      <c r="L73" s="9"/>
      <c r="M73" s="9">
        <v>0</v>
      </c>
      <c r="N73" s="9"/>
      <c r="O73" s="9">
        <v>0</v>
      </c>
      <c r="P73" s="9"/>
      <c r="Q73" s="9">
        <v>21000000</v>
      </c>
      <c r="R73" s="9"/>
      <c r="S73" s="9">
        <v>4744</v>
      </c>
      <c r="T73" s="9"/>
      <c r="U73" s="9">
        <v>101619000000</v>
      </c>
      <c r="V73" s="9"/>
      <c r="W73" s="9">
        <v>99031237200</v>
      </c>
      <c r="X73" s="6"/>
      <c r="Y73" s="11">
        <v>2.2483198420983155E-3</v>
      </c>
    </row>
    <row r="74" spans="1:25">
      <c r="A74" s="1" t="s">
        <v>99</v>
      </c>
      <c r="C74" s="9">
        <v>4938077</v>
      </c>
      <c r="D74" s="9"/>
      <c r="E74" s="9">
        <v>77569864929</v>
      </c>
      <c r="F74" s="9"/>
      <c r="G74" s="9">
        <v>87669300591.440994</v>
      </c>
      <c r="H74" s="9"/>
      <c r="I74" s="9">
        <v>0</v>
      </c>
      <c r="J74" s="9"/>
      <c r="K74" s="9">
        <v>0</v>
      </c>
      <c r="L74" s="9"/>
      <c r="M74" s="9">
        <v>0</v>
      </c>
      <c r="N74" s="9"/>
      <c r="O74" s="9">
        <v>0</v>
      </c>
      <c r="P74" s="9"/>
      <c r="Q74" s="9">
        <v>4938077</v>
      </c>
      <c r="R74" s="9"/>
      <c r="S74" s="9">
        <v>20120</v>
      </c>
      <c r="T74" s="9"/>
      <c r="U74" s="9">
        <v>77569864929</v>
      </c>
      <c r="V74" s="9"/>
      <c r="W74" s="9">
        <v>98762952290.022003</v>
      </c>
      <c r="X74" s="6"/>
      <c r="Y74" s="11">
        <v>2.2422289327701721E-3</v>
      </c>
    </row>
    <row r="75" spans="1:25">
      <c r="A75" s="1" t="s">
        <v>100</v>
      </c>
      <c r="C75" s="9">
        <v>3665054</v>
      </c>
      <c r="D75" s="9"/>
      <c r="E75" s="9">
        <v>166487967689</v>
      </c>
      <c r="F75" s="9"/>
      <c r="G75" s="9">
        <v>144272578376.51999</v>
      </c>
      <c r="H75" s="9"/>
      <c r="I75" s="9">
        <v>58905918</v>
      </c>
      <c r="J75" s="9"/>
      <c r="K75" s="9">
        <v>0</v>
      </c>
      <c r="L75" s="9"/>
      <c r="M75" s="9">
        <v>-200000</v>
      </c>
      <c r="N75" s="9"/>
      <c r="O75" s="9">
        <v>7992162041</v>
      </c>
      <c r="P75" s="9"/>
      <c r="Q75" s="9">
        <v>62370972</v>
      </c>
      <c r="R75" s="9"/>
      <c r="S75" s="9">
        <v>2167</v>
      </c>
      <c r="T75" s="9"/>
      <c r="U75" s="9">
        <v>157402809997</v>
      </c>
      <c r="V75" s="9"/>
      <c r="W75" s="9">
        <v>134353706840.87199</v>
      </c>
      <c r="X75" s="6"/>
      <c r="Y75" s="11">
        <v>3.0502507440126449E-3</v>
      </c>
    </row>
    <row r="76" spans="1:25">
      <c r="A76" s="1" t="s">
        <v>101</v>
      </c>
      <c r="C76" s="9">
        <v>3092455</v>
      </c>
      <c r="D76" s="9"/>
      <c r="E76" s="9">
        <v>14821609396</v>
      </c>
      <c r="F76" s="9"/>
      <c r="G76" s="9">
        <v>13922394609.2647</v>
      </c>
      <c r="H76" s="9"/>
      <c r="I76" s="9">
        <v>920000</v>
      </c>
      <c r="J76" s="9"/>
      <c r="K76" s="9">
        <v>4326794193</v>
      </c>
      <c r="L76" s="9"/>
      <c r="M76" s="9">
        <v>-800000</v>
      </c>
      <c r="N76" s="9"/>
      <c r="O76" s="9">
        <v>3992104822</v>
      </c>
      <c r="P76" s="9"/>
      <c r="Q76" s="9">
        <v>3212455</v>
      </c>
      <c r="R76" s="9"/>
      <c r="S76" s="9">
        <v>4700</v>
      </c>
      <c r="T76" s="9"/>
      <c r="U76" s="9">
        <v>15330610524</v>
      </c>
      <c r="V76" s="9"/>
      <c r="W76" s="9">
        <v>15008702195.924999</v>
      </c>
      <c r="X76" s="6"/>
      <c r="Y76" s="11">
        <v>3.4074463679670898E-4</v>
      </c>
    </row>
    <row r="77" spans="1:25">
      <c r="A77" s="1" t="s">
        <v>103</v>
      </c>
      <c r="C77" s="9">
        <v>21900000</v>
      </c>
      <c r="D77" s="9"/>
      <c r="E77" s="9">
        <v>213445783447</v>
      </c>
      <c r="F77" s="9"/>
      <c r="G77" s="9">
        <v>414712689750</v>
      </c>
      <c r="H77" s="9"/>
      <c r="I77" s="9">
        <v>0</v>
      </c>
      <c r="J77" s="9"/>
      <c r="K77" s="9">
        <v>0</v>
      </c>
      <c r="L77" s="9"/>
      <c r="M77" s="9">
        <v>0</v>
      </c>
      <c r="N77" s="9"/>
      <c r="O77" s="9">
        <v>0</v>
      </c>
      <c r="P77" s="9"/>
      <c r="Q77" s="9">
        <v>21900000</v>
      </c>
      <c r="R77" s="9"/>
      <c r="S77" s="9">
        <v>22200</v>
      </c>
      <c r="T77" s="9"/>
      <c r="U77" s="9">
        <v>213445783447</v>
      </c>
      <c r="V77" s="9"/>
      <c r="W77" s="9">
        <v>483287229000</v>
      </c>
      <c r="X77" s="6"/>
      <c r="Y77" s="11">
        <v>1.0972136642087842E-2</v>
      </c>
    </row>
    <row r="78" spans="1:25">
      <c r="A78" s="1" t="s">
        <v>104</v>
      </c>
      <c r="C78" s="9">
        <v>1521275</v>
      </c>
      <c r="D78" s="9"/>
      <c r="E78" s="9">
        <v>26259424493</v>
      </c>
      <c r="F78" s="9"/>
      <c r="G78" s="9">
        <v>28006377622.650002</v>
      </c>
      <c r="H78" s="9"/>
      <c r="I78" s="9">
        <v>200000</v>
      </c>
      <c r="J78" s="9"/>
      <c r="K78" s="9">
        <v>3515188884</v>
      </c>
      <c r="L78" s="9"/>
      <c r="M78" s="9">
        <v>0</v>
      </c>
      <c r="N78" s="9"/>
      <c r="O78" s="9">
        <v>0</v>
      </c>
      <c r="P78" s="9"/>
      <c r="Q78" s="9">
        <v>1721275</v>
      </c>
      <c r="R78" s="9"/>
      <c r="S78" s="9">
        <v>17710</v>
      </c>
      <c r="T78" s="9"/>
      <c r="U78" s="9">
        <v>29774613377</v>
      </c>
      <c r="V78" s="9"/>
      <c r="W78" s="9">
        <v>30302401757.512501</v>
      </c>
      <c r="X78" s="6"/>
      <c r="Y78" s="11">
        <v>6.8795960810888695E-4</v>
      </c>
    </row>
    <row r="79" spans="1:25">
      <c r="A79" s="1" t="s">
        <v>105</v>
      </c>
      <c r="C79" s="9">
        <v>16680623</v>
      </c>
      <c r="D79" s="9"/>
      <c r="E79" s="9">
        <v>82517739235</v>
      </c>
      <c r="F79" s="9"/>
      <c r="G79" s="9">
        <v>103633583082.188</v>
      </c>
      <c r="H79" s="9"/>
      <c r="I79" s="9">
        <v>0</v>
      </c>
      <c r="J79" s="9"/>
      <c r="K79" s="9">
        <v>0</v>
      </c>
      <c r="L79" s="9"/>
      <c r="M79" s="9">
        <v>0</v>
      </c>
      <c r="N79" s="9"/>
      <c r="O79" s="9">
        <v>0</v>
      </c>
      <c r="P79" s="9"/>
      <c r="Q79" s="9">
        <v>16680623</v>
      </c>
      <c r="R79" s="9"/>
      <c r="S79" s="9">
        <v>5590</v>
      </c>
      <c r="T79" s="9"/>
      <c r="U79" s="9">
        <v>82517739235</v>
      </c>
      <c r="V79" s="9"/>
      <c r="W79" s="9">
        <v>92689876708.708496</v>
      </c>
      <c r="X79" s="6"/>
      <c r="Y79" s="11">
        <v>2.1043510599081544E-3</v>
      </c>
    </row>
    <row r="80" spans="1:25">
      <c r="A80" s="1" t="s">
        <v>106</v>
      </c>
      <c r="C80" s="9">
        <v>347299418</v>
      </c>
      <c r="D80" s="9"/>
      <c r="E80" s="9">
        <v>615657077720</v>
      </c>
      <c r="F80" s="9"/>
      <c r="G80" s="9">
        <v>1307397319735</v>
      </c>
      <c r="H80" s="9"/>
      <c r="I80" s="9">
        <v>0</v>
      </c>
      <c r="J80" s="9"/>
      <c r="K80" s="9">
        <v>0</v>
      </c>
      <c r="L80" s="9"/>
      <c r="M80" s="9">
        <v>0</v>
      </c>
      <c r="N80" s="9"/>
      <c r="O80" s="9">
        <v>0</v>
      </c>
      <c r="P80" s="9"/>
      <c r="Q80" s="9">
        <v>347299418</v>
      </c>
      <c r="R80" s="9"/>
      <c r="S80" s="9">
        <v>3876</v>
      </c>
      <c r="T80" s="9"/>
      <c r="U80" s="9">
        <v>615657077720</v>
      </c>
      <c r="V80" s="9"/>
      <c r="W80" s="9">
        <v>1338123055530.2</v>
      </c>
      <c r="X80" s="6"/>
      <c r="Y80" s="11">
        <v>3.0379592358740871E-2</v>
      </c>
    </row>
    <row r="81" spans="1:25">
      <c r="A81" s="1" t="s">
        <v>107</v>
      </c>
      <c r="C81" s="9">
        <v>132997404</v>
      </c>
      <c r="D81" s="9"/>
      <c r="E81" s="9">
        <v>443312672385</v>
      </c>
      <c r="F81" s="9"/>
      <c r="G81" s="9">
        <v>1101276558486.8501</v>
      </c>
      <c r="H81" s="9"/>
      <c r="I81" s="9">
        <v>102869356</v>
      </c>
      <c r="J81" s="9"/>
      <c r="K81" s="9">
        <v>0</v>
      </c>
      <c r="L81" s="9"/>
      <c r="M81" s="9">
        <v>0</v>
      </c>
      <c r="N81" s="9"/>
      <c r="O81" s="9">
        <v>0</v>
      </c>
      <c r="P81" s="9"/>
      <c r="Q81" s="9">
        <v>235866760</v>
      </c>
      <c r="R81" s="9"/>
      <c r="S81" s="9">
        <v>5182</v>
      </c>
      <c r="T81" s="9"/>
      <c r="U81" s="9">
        <v>443312672385</v>
      </c>
      <c r="V81" s="9"/>
      <c r="W81" s="9">
        <v>1214989094095.6001</v>
      </c>
      <c r="X81" s="6"/>
      <c r="Y81" s="11">
        <v>2.7584065042743858E-2</v>
      </c>
    </row>
    <row r="82" spans="1:25">
      <c r="A82" s="1" t="s">
        <v>108</v>
      </c>
      <c r="C82" s="9">
        <v>457928837</v>
      </c>
      <c r="D82" s="9"/>
      <c r="E82" s="9">
        <v>1098145608532</v>
      </c>
      <c r="F82" s="9"/>
      <c r="G82" s="9">
        <v>2699360671289.71</v>
      </c>
      <c r="H82" s="9"/>
      <c r="I82" s="9">
        <v>160275093</v>
      </c>
      <c r="J82" s="9"/>
      <c r="K82" s="9">
        <v>0</v>
      </c>
      <c r="L82" s="9"/>
      <c r="M82" s="9">
        <v>-1</v>
      </c>
      <c r="N82" s="9"/>
      <c r="O82" s="9">
        <v>1</v>
      </c>
      <c r="P82" s="9"/>
      <c r="Q82" s="9">
        <v>618203929</v>
      </c>
      <c r="R82" s="9"/>
      <c r="S82" s="9">
        <v>4976</v>
      </c>
      <c r="T82" s="9"/>
      <c r="U82" s="9">
        <v>1098145606756</v>
      </c>
      <c r="V82" s="9"/>
      <c r="W82" s="9">
        <v>3057879463337.3101</v>
      </c>
      <c r="X82" s="6"/>
      <c r="Y82" s="11">
        <v>6.9423459370516916E-2</v>
      </c>
    </row>
    <row r="83" spans="1:25">
      <c r="A83" s="1" t="s">
        <v>109</v>
      </c>
      <c r="C83" s="9">
        <v>24900000</v>
      </c>
      <c r="D83" s="9"/>
      <c r="E83" s="9">
        <v>138408159015</v>
      </c>
      <c r="F83" s="9"/>
      <c r="G83" s="9">
        <v>290834178750</v>
      </c>
      <c r="H83" s="9"/>
      <c r="I83" s="9">
        <v>0</v>
      </c>
      <c r="J83" s="9"/>
      <c r="K83" s="9">
        <v>0</v>
      </c>
      <c r="L83" s="9"/>
      <c r="M83" s="9">
        <v>0</v>
      </c>
      <c r="N83" s="9"/>
      <c r="O83" s="9">
        <v>0</v>
      </c>
      <c r="P83" s="9"/>
      <c r="Q83" s="9">
        <v>24900000</v>
      </c>
      <c r="R83" s="9"/>
      <c r="S83" s="9">
        <v>11170</v>
      </c>
      <c r="T83" s="9"/>
      <c r="U83" s="9">
        <v>138408159015</v>
      </c>
      <c r="V83" s="9"/>
      <c r="W83" s="9">
        <v>276478108650</v>
      </c>
      <c r="X83" s="6"/>
      <c r="Y83" s="11">
        <v>6.2769206480600137E-3</v>
      </c>
    </row>
    <row r="84" spans="1:25">
      <c r="A84" s="1" t="s">
        <v>110</v>
      </c>
      <c r="C84" s="9">
        <v>182722218</v>
      </c>
      <c r="D84" s="9"/>
      <c r="E84" s="9">
        <v>557302764900</v>
      </c>
      <c r="F84" s="9"/>
      <c r="G84" s="9">
        <v>554350083490.45105</v>
      </c>
      <c r="H84" s="9"/>
      <c r="I84" s="9">
        <v>0</v>
      </c>
      <c r="J84" s="9"/>
      <c r="K84" s="9">
        <v>0</v>
      </c>
      <c r="L84" s="9"/>
      <c r="M84" s="9">
        <v>0</v>
      </c>
      <c r="N84" s="9"/>
      <c r="O84" s="9">
        <v>0</v>
      </c>
      <c r="P84" s="9"/>
      <c r="Q84" s="9">
        <v>182722218</v>
      </c>
      <c r="R84" s="9"/>
      <c r="S84" s="9">
        <v>3019</v>
      </c>
      <c r="T84" s="9"/>
      <c r="U84" s="9">
        <v>557302764900</v>
      </c>
      <c r="V84" s="9"/>
      <c r="W84" s="9">
        <v>548356127803.95502</v>
      </c>
      <c r="X84" s="6"/>
      <c r="Y84" s="11">
        <v>1.2449404829588779E-2</v>
      </c>
    </row>
    <row r="85" spans="1:25">
      <c r="A85" s="1" t="s">
        <v>111</v>
      </c>
      <c r="C85" s="9">
        <v>53000000</v>
      </c>
      <c r="D85" s="9"/>
      <c r="E85" s="9">
        <v>81095663294</v>
      </c>
      <c r="F85" s="9"/>
      <c r="G85" s="9">
        <v>84822286500</v>
      </c>
      <c r="H85" s="9"/>
      <c r="I85" s="9">
        <v>0</v>
      </c>
      <c r="J85" s="9"/>
      <c r="K85" s="9">
        <v>0</v>
      </c>
      <c r="L85" s="9"/>
      <c r="M85" s="9">
        <v>-800000</v>
      </c>
      <c r="N85" s="9"/>
      <c r="O85" s="9">
        <v>1366222339</v>
      </c>
      <c r="P85" s="9"/>
      <c r="Q85" s="9">
        <v>52200000</v>
      </c>
      <c r="R85" s="9"/>
      <c r="S85" s="9">
        <v>1593</v>
      </c>
      <c r="T85" s="9"/>
      <c r="U85" s="9">
        <v>79871577811</v>
      </c>
      <c r="V85" s="9"/>
      <c r="W85" s="9">
        <v>82659830130</v>
      </c>
      <c r="X85" s="6"/>
      <c r="Y85" s="11">
        <v>1.876637528524739E-3</v>
      </c>
    </row>
    <row r="86" spans="1:25">
      <c r="A86" s="1" t="s">
        <v>112</v>
      </c>
      <c r="C86" s="9">
        <v>45567601</v>
      </c>
      <c r="D86" s="9"/>
      <c r="E86" s="9">
        <v>1587367168155</v>
      </c>
      <c r="F86" s="9"/>
      <c r="G86" s="9">
        <v>1589906229469.1599</v>
      </c>
      <c r="H86" s="9"/>
      <c r="I86" s="9">
        <v>0</v>
      </c>
      <c r="J86" s="9"/>
      <c r="K86" s="9">
        <v>0</v>
      </c>
      <c r="L86" s="9"/>
      <c r="M86" s="9">
        <v>0</v>
      </c>
      <c r="N86" s="9"/>
      <c r="O86" s="9">
        <v>0</v>
      </c>
      <c r="P86" s="9"/>
      <c r="Q86" s="9">
        <v>45567601</v>
      </c>
      <c r="R86" s="9"/>
      <c r="S86" s="9">
        <v>35170</v>
      </c>
      <c r="T86" s="9"/>
      <c r="U86" s="9">
        <v>1587367168155</v>
      </c>
      <c r="V86" s="9"/>
      <c r="W86" s="9">
        <v>1593076982633.3401</v>
      </c>
      <c r="X86" s="6"/>
      <c r="Y86" s="11">
        <v>3.6167846543319289E-2</v>
      </c>
    </row>
    <row r="87" spans="1:25">
      <c r="A87" s="1" t="s">
        <v>113</v>
      </c>
      <c r="C87" s="9">
        <v>35615076</v>
      </c>
      <c r="D87" s="9"/>
      <c r="E87" s="9">
        <v>274774374570</v>
      </c>
      <c r="F87" s="9"/>
      <c r="G87" s="9">
        <v>291368058630.89398</v>
      </c>
      <c r="H87" s="9"/>
      <c r="I87" s="9">
        <v>0</v>
      </c>
      <c r="J87" s="9"/>
      <c r="K87" s="9">
        <v>0</v>
      </c>
      <c r="L87" s="9"/>
      <c r="M87" s="9">
        <v>0</v>
      </c>
      <c r="N87" s="9"/>
      <c r="O87" s="9">
        <v>0</v>
      </c>
      <c r="P87" s="9"/>
      <c r="Q87" s="9">
        <v>35615076</v>
      </c>
      <c r="R87" s="9"/>
      <c r="S87" s="9">
        <v>8080</v>
      </c>
      <c r="T87" s="9"/>
      <c r="U87" s="9">
        <v>274774374570</v>
      </c>
      <c r="V87" s="9"/>
      <c r="W87" s="9">
        <v>286057583686.224</v>
      </c>
      <c r="X87" s="6"/>
      <c r="Y87" s="11">
        <v>6.4944047915462865E-3</v>
      </c>
    </row>
    <row r="88" spans="1:25">
      <c r="A88" s="1" t="s">
        <v>115</v>
      </c>
      <c r="C88" s="9">
        <v>150945796</v>
      </c>
      <c r="D88" s="9"/>
      <c r="E88" s="9">
        <v>758283116645</v>
      </c>
      <c r="F88" s="9"/>
      <c r="G88" s="9">
        <v>1210884684906.3701</v>
      </c>
      <c r="H88" s="9"/>
      <c r="I88" s="9">
        <v>0</v>
      </c>
      <c r="J88" s="9"/>
      <c r="K88" s="9">
        <v>0</v>
      </c>
      <c r="L88" s="9"/>
      <c r="M88" s="9">
        <v>0</v>
      </c>
      <c r="N88" s="9"/>
      <c r="O88" s="9">
        <v>0</v>
      </c>
      <c r="P88" s="9"/>
      <c r="Q88" s="9">
        <v>150945796</v>
      </c>
      <c r="R88" s="9"/>
      <c r="S88" s="9">
        <v>8480</v>
      </c>
      <c r="T88" s="9"/>
      <c r="U88" s="9">
        <v>758283116645</v>
      </c>
      <c r="V88" s="9"/>
      <c r="W88" s="9">
        <v>1272404228997.02</v>
      </c>
      <c r="X88" s="6"/>
      <c r="Y88" s="11">
        <v>2.8887568772328828E-2</v>
      </c>
    </row>
    <row r="89" spans="1:25">
      <c r="A89" s="1" t="s">
        <v>116</v>
      </c>
      <c r="C89" s="9">
        <v>32200000</v>
      </c>
      <c r="D89" s="9"/>
      <c r="E89" s="9">
        <v>348268593618</v>
      </c>
      <c r="F89" s="9"/>
      <c r="G89" s="9">
        <v>354973266900</v>
      </c>
      <c r="H89" s="9"/>
      <c r="I89" s="9">
        <v>0</v>
      </c>
      <c r="J89" s="9"/>
      <c r="K89" s="9">
        <v>0</v>
      </c>
      <c r="L89" s="9"/>
      <c r="M89" s="9">
        <v>0</v>
      </c>
      <c r="N89" s="9"/>
      <c r="O89" s="9">
        <v>0</v>
      </c>
      <c r="P89" s="9"/>
      <c r="Q89" s="9">
        <v>32200000</v>
      </c>
      <c r="R89" s="9"/>
      <c r="S89" s="9">
        <v>10360</v>
      </c>
      <c r="T89" s="9"/>
      <c r="U89" s="9">
        <v>348268593618</v>
      </c>
      <c r="V89" s="9"/>
      <c r="W89" s="9">
        <v>331607127600</v>
      </c>
      <c r="X89" s="6"/>
      <c r="Y89" s="11">
        <v>7.5285223717704696E-3</v>
      </c>
    </row>
    <row r="90" spans="1:25">
      <c r="A90" s="1" t="s">
        <v>117</v>
      </c>
      <c r="C90" s="9">
        <v>2101747</v>
      </c>
      <c r="D90" s="9"/>
      <c r="E90" s="9">
        <v>32778102421</v>
      </c>
      <c r="F90" s="9"/>
      <c r="G90" s="9">
        <v>36624405341.7855</v>
      </c>
      <c r="H90" s="9"/>
      <c r="I90" s="9">
        <v>0</v>
      </c>
      <c r="J90" s="9"/>
      <c r="K90" s="9">
        <v>0</v>
      </c>
      <c r="L90" s="9"/>
      <c r="M90" s="9">
        <v>0</v>
      </c>
      <c r="N90" s="9"/>
      <c r="O90" s="9">
        <v>0</v>
      </c>
      <c r="P90" s="9"/>
      <c r="Q90" s="9">
        <v>2101747</v>
      </c>
      <c r="R90" s="9"/>
      <c r="S90" s="9">
        <v>16070</v>
      </c>
      <c r="T90" s="9"/>
      <c r="U90" s="9">
        <v>32778102421</v>
      </c>
      <c r="V90" s="9"/>
      <c r="W90" s="9">
        <v>33574112597.974499</v>
      </c>
      <c r="X90" s="6"/>
      <c r="Y90" s="11">
        <v>7.622377107378912E-4</v>
      </c>
    </row>
    <row r="91" spans="1:25">
      <c r="A91" s="1" t="s">
        <v>119</v>
      </c>
      <c r="C91" s="9">
        <v>90637545</v>
      </c>
      <c r="D91" s="9"/>
      <c r="E91" s="9">
        <v>246456066298</v>
      </c>
      <c r="F91" s="9"/>
      <c r="G91" s="9">
        <v>448689293004.10498</v>
      </c>
      <c r="H91" s="9"/>
      <c r="I91" s="9">
        <v>17526597</v>
      </c>
      <c r="J91" s="9"/>
      <c r="K91" s="9">
        <v>0</v>
      </c>
      <c r="L91" s="9"/>
      <c r="M91" s="9">
        <v>0</v>
      </c>
      <c r="N91" s="9"/>
      <c r="O91" s="9">
        <v>0</v>
      </c>
      <c r="P91" s="9"/>
      <c r="Q91" s="9">
        <v>108164142</v>
      </c>
      <c r="R91" s="9"/>
      <c r="S91" s="9">
        <v>4454</v>
      </c>
      <c r="T91" s="9"/>
      <c r="U91" s="9">
        <v>246456066298</v>
      </c>
      <c r="V91" s="9"/>
      <c r="W91" s="9">
        <v>478896598091.61499</v>
      </c>
      <c r="X91" s="6"/>
      <c r="Y91" s="11">
        <v>1.0872455542772521E-2</v>
      </c>
    </row>
    <row r="92" spans="1:25">
      <c r="A92" s="1" t="s">
        <v>120</v>
      </c>
      <c r="C92" s="9">
        <v>193508454</v>
      </c>
      <c r="D92" s="9"/>
      <c r="E92" s="9">
        <v>440957490478</v>
      </c>
      <c r="F92" s="9"/>
      <c r="G92" s="9">
        <v>1078738497342.3101</v>
      </c>
      <c r="H92" s="9"/>
      <c r="I92" s="9">
        <v>0</v>
      </c>
      <c r="J92" s="9"/>
      <c r="K92" s="9">
        <v>0</v>
      </c>
      <c r="L92" s="9"/>
      <c r="M92" s="9">
        <v>-800000</v>
      </c>
      <c r="N92" s="9"/>
      <c r="O92" s="9">
        <v>4898678428</v>
      </c>
      <c r="P92" s="9"/>
      <c r="Q92" s="9">
        <v>192708454</v>
      </c>
      <c r="R92" s="9"/>
      <c r="S92" s="9">
        <v>6840</v>
      </c>
      <c r="T92" s="9"/>
      <c r="U92" s="9">
        <v>439134490059</v>
      </c>
      <c r="V92" s="9"/>
      <c r="W92" s="9">
        <v>1310282976699.1101</v>
      </c>
      <c r="X92" s="6"/>
      <c r="Y92" s="11">
        <v>2.9747535207772343E-2</v>
      </c>
    </row>
    <row r="93" spans="1:25">
      <c r="A93" s="1" t="s">
        <v>121</v>
      </c>
      <c r="C93" s="9">
        <v>1540332</v>
      </c>
      <c r="D93" s="9"/>
      <c r="E93" s="9">
        <v>9951871164</v>
      </c>
      <c r="F93" s="9"/>
      <c r="G93" s="9">
        <v>7493531418.3923998</v>
      </c>
      <c r="H93" s="9"/>
      <c r="I93" s="9">
        <v>0</v>
      </c>
      <c r="J93" s="9"/>
      <c r="K93" s="9">
        <v>0</v>
      </c>
      <c r="L93" s="9"/>
      <c r="M93" s="9">
        <v>0</v>
      </c>
      <c r="N93" s="9"/>
      <c r="O93" s="9">
        <v>0</v>
      </c>
      <c r="P93" s="9"/>
      <c r="Q93" s="9">
        <v>1540332</v>
      </c>
      <c r="R93" s="9"/>
      <c r="S93" s="9">
        <v>5101</v>
      </c>
      <c r="T93" s="9"/>
      <c r="U93" s="9">
        <v>9951871164</v>
      </c>
      <c r="V93" s="9"/>
      <c r="W93" s="9">
        <v>7810482992.4846001</v>
      </c>
      <c r="X93" s="6"/>
      <c r="Y93" s="11">
        <v>1.7732247303858337E-4</v>
      </c>
    </row>
    <row r="94" spans="1:25">
      <c r="A94" s="1" t="s">
        <v>123</v>
      </c>
      <c r="C94" s="9">
        <v>229000</v>
      </c>
      <c r="D94" s="9"/>
      <c r="E94" s="9">
        <v>14671828929</v>
      </c>
      <c r="F94" s="9"/>
      <c r="G94" s="9">
        <v>17289064327.5</v>
      </c>
      <c r="H94" s="9"/>
      <c r="I94" s="9">
        <v>0</v>
      </c>
      <c r="J94" s="9"/>
      <c r="K94" s="9">
        <v>0</v>
      </c>
      <c r="L94" s="9"/>
      <c r="M94" s="9">
        <v>-114500</v>
      </c>
      <c r="N94" s="9"/>
      <c r="O94" s="9">
        <v>9008752228</v>
      </c>
      <c r="P94" s="9"/>
      <c r="Q94" s="9">
        <v>114500</v>
      </c>
      <c r="R94" s="9"/>
      <c r="S94" s="9">
        <v>73650</v>
      </c>
      <c r="T94" s="9"/>
      <c r="U94" s="9">
        <v>7335914465</v>
      </c>
      <c r="V94" s="9"/>
      <c r="W94" s="9">
        <v>8382749096.25</v>
      </c>
      <c r="X94" s="6"/>
      <c r="Y94" s="11">
        <v>1.9031470935143075E-4</v>
      </c>
    </row>
    <row r="95" spans="1:25">
      <c r="A95" s="1" t="s">
        <v>124</v>
      </c>
      <c r="C95" s="9">
        <v>16864805</v>
      </c>
      <c r="D95" s="9"/>
      <c r="E95" s="9">
        <v>540932467793</v>
      </c>
      <c r="F95" s="9"/>
      <c r="G95" s="9">
        <v>1230511320712.3501</v>
      </c>
      <c r="H95" s="9"/>
      <c r="I95" s="9">
        <v>0</v>
      </c>
      <c r="J95" s="9"/>
      <c r="K95" s="9">
        <v>0</v>
      </c>
      <c r="L95" s="9"/>
      <c r="M95" s="9">
        <v>0</v>
      </c>
      <c r="N95" s="9"/>
      <c r="O95" s="9">
        <v>0</v>
      </c>
      <c r="P95" s="9"/>
      <c r="Q95" s="9">
        <v>16864805</v>
      </c>
      <c r="R95" s="9"/>
      <c r="S95" s="9">
        <v>75150</v>
      </c>
      <c r="T95" s="9"/>
      <c r="U95" s="9">
        <v>540932467793</v>
      </c>
      <c r="V95" s="9"/>
      <c r="W95" s="9">
        <v>1259849124680.29</v>
      </c>
      <c r="X95" s="6"/>
      <c r="Y95" s="11">
        <v>2.860252850672142E-2</v>
      </c>
    </row>
    <row r="96" spans="1:25">
      <c r="A96" s="1" t="s">
        <v>125</v>
      </c>
      <c r="C96" s="9">
        <v>56056136</v>
      </c>
      <c r="D96" s="9"/>
      <c r="E96" s="9">
        <v>194730172777</v>
      </c>
      <c r="F96" s="9"/>
      <c r="G96" s="9">
        <v>257494143799.487</v>
      </c>
      <c r="H96" s="9"/>
      <c r="I96" s="9">
        <v>0</v>
      </c>
      <c r="J96" s="9"/>
      <c r="K96" s="9">
        <v>0</v>
      </c>
      <c r="L96" s="9"/>
      <c r="M96" s="9">
        <v>-800000</v>
      </c>
      <c r="N96" s="9"/>
      <c r="O96" s="9">
        <v>3740024754</v>
      </c>
      <c r="P96" s="9"/>
      <c r="Q96" s="9">
        <v>55256136</v>
      </c>
      <c r="R96" s="9"/>
      <c r="S96" s="9">
        <v>4656</v>
      </c>
      <c r="T96" s="9"/>
      <c r="U96" s="9">
        <v>191951098989</v>
      </c>
      <c r="V96" s="9"/>
      <c r="W96" s="9">
        <v>255741797429.16501</v>
      </c>
      <c r="X96" s="6"/>
      <c r="Y96" s="11">
        <v>5.8061413132974539E-3</v>
      </c>
    </row>
    <row r="97" spans="1:25">
      <c r="A97" s="1" t="s">
        <v>126</v>
      </c>
      <c r="C97" s="9">
        <v>1892703</v>
      </c>
      <c r="D97" s="9"/>
      <c r="E97" s="9">
        <v>27876120906</v>
      </c>
      <c r="F97" s="9"/>
      <c r="G97" s="9">
        <v>38569549051.574997</v>
      </c>
      <c r="H97" s="9"/>
      <c r="I97" s="9">
        <v>958230</v>
      </c>
      <c r="J97" s="9"/>
      <c r="K97" s="9">
        <v>0</v>
      </c>
      <c r="L97" s="9"/>
      <c r="M97" s="9">
        <v>0</v>
      </c>
      <c r="N97" s="9"/>
      <c r="O97" s="9">
        <v>0</v>
      </c>
      <c r="P97" s="9"/>
      <c r="Q97" s="9">
        <v>2850933</v>
      </c>
      <c r="R97" s="9"/>
      <c r="S97" s="9">
        <v>15040</v>
      </c>
      <c r="T97" s="9"/>
      <c r="U97" s="9">
        <v>27876120906</v>
      </c>
      <c r="V97" s="9"/>
      <c r="W97" s="9">
        <v>42622908027.695999</v>
      </c>
      <c r="X97" s="6"/>
      <c r="Y97" s="11">
        <v>9.6767376189661996E-4</v>
      </c>
    </row>
    <row r="98" spans="1:25">
      <c r="A98" s="1" t="s">
        <v>127</v>
      </c>
      <c r="C98" s="9">
        <v>2421993</v>
      </c>
      <c r="D98" s="9"/>
      <c r="E98" s="9">
        <v>22119810257</v>
      </c>
      <c r="F98" s="9"/>
      <c r="G98" s="9">
        <v>26025962951.2365</v>
      </c>
      <c r="H98" s="9"/>
      <c r="I98" s="9">
        <v>0</v>
      </c>
      <c r="J98" s="9"/>
      <c r="K98" s="9">
        <v>0</v>
      </c>
      <c r="L98" s="9"/>
      <c r="M98" s="9">
        <v>0</v>
      </c>
      <c r="N98" s="9"/>
      <c r="O98" s="9">
        <v>0</v>
      </c>
      <c r="P98" s="9"/>
      <c r="Q98" s="9">
        <v>2421993</v>
      </c>
      <c r="R98" s="9"/>
      <c r="S98" s="9">
        <v>12410</v>
      </c>
      <c r="T98" s="9"/>
      <c r="U98" s="9">
        <v>22119810257</v>
      </c>
      <c r="V98" s="9"/>
      <c r="W98" s="9">
        <v>29878094370</v>
      </c>
      <c r="X98" s="6"/>
      <c r="Y98" s="11">
        <v>6.7832649894590004E-4</v>
      </c>
    </row>
    <row r="99" spans="1:25">
      <c r="A99" s="1" t="s">
        <v>128</v>
      </c>
      <c r="C99" s="9">
        <v>2639418</v>
      </c>
      <c r="D99" s="9"/>
      <c r="E99" s="9">
        <v>27497064097</v>
      </c>
      <c r="F99" s="9"/>
      <c r="G99" s="9">
        <v>71889748883.460007</v>
      </c>
      <c r="H99" s="9"/>
      <c r="I99" s="9">
        <v>0</v>
      </c>
      <c r="J99" s="9"/>
      <c r="K99" s="9">
        <v>0</v>
      </c>
      <c r="L99" s="9"/>
      <c r="M99" s="9">
        <v>0</v>
      </c>
      <c r="N99" s="9"/>
      <c r="O99" s="9">
        <v>0</v>
      </c>
      <c r="P99" s="9"/>
      <c r="Q99" s="9">
        <v>2639418</v>
      </c>
      <c r="R99" s="9"/>
      <c r="S99" s="9">
        <v>24490</v>
      </c>
      <c r="T99" s="9"/>
      <c r="U99" s="9">
        <v>27497064097</v>
      </c>
      <c r="V99" s="9"/>
      <c r="W99" s="9">
        <v>64254742706.420998</v>
      </c>
      <c r="X99" s="6"/>
      <c r="Y99" s="11">
        <v>1.4587842892845163E-3</v>
      </c>
    </row>
    <row r="100" spans="1:25">
      <c r="A100" s="1" t="s">
        <v>130</v>
      </c>
      <c r="C100" s="9">
        <v>13833515</v>
      </c>
      <c r="D100" s="9"/>
      <c r="E100" s="9">
        <v>151069714463</v>
      </c>
      <c r="F100" s="9"/>
      <c r="G100" s="9">
        <v>147000387711.668</v>
      </c>
      <c r="H100" s="9"/>
      <c r="I100" s="9">
        <v>0</v>
      </c>
      <c r="J100" s="9"/>
      <c r="K100" s="9">
        <v>0</v>
      </c>
      <c r="L100" s="9"/>
      <c r="M100" s="9">
        <v>0</v>
      </c>
      <c r="N100" s="9"/>
      <c r="O100" s="9">
        <v>0</v>
      </c>
      <c r="P100" s="9"/>
      <c r="Q100" s="9">
        <v>13833515</v>
      </c>
      <c r="R100" s="9"/>
      <c r="S100" s="9">
        <v>10980</v>
      </c>
      <c r="T100" s="9"/>
      <c r="U100" s="9">
        <v>151069714463</v>
      </c>
      <c r="V100" s="9"/>
      <c r="W100" s="9">
        <v>150988237301.535</v>
      </c>
      <c r="X100" s="6"/>
      <c r="Y100" s="11">
        <v>3.4279067842291904E-3</v>
      </c>
    </row>
    <row r="101" spans="1:25" ht="24.75" thickBot="1">
      <c r="A101" s="1" t="s">
        <v>131</v>
      </c>
      <c r="C101" s="9">
        <v>17168000</v>
      </c>
      <c r="D101" s="9"/>
      <c r="E101" s="9">
        <v>95002678638</v>
      </c>
      <c r="F101" s="9"/>
      <c r="G101" s="9">
        <v>74168185838.399994</v>
      </c>
      <c r="H101" s="9"/>
      <c r="I101" s="9">
        <v>0</v>
      </c>
      <c r="J101" s="9"/>
      <c r="K101" s="9">
        <v>0</v>
      </c>
      <c r="L101" s="9"/>
      <c r="M101" s="9">
        <v>-941189</v>
      </c>
      <c r="N101" s="9"/>
      <c r="O101" s="9">
        <v>4092904079</v>
      </c>
      <c r="P101" s="9"/>
      <c r="Q101" s="9">
        <v>16226811</v>
      </c>
      <c r="R101" s="9"/>
      <c r="S101" s="9">
        <v>4322</v>
      </c>
      <c r="T101" s="9"/>
      <c r="U101" s="9">
        <v>89794414652</v>
      </c>
      <c r="V101" s="9"/>
      <c r="W101" s="9">
        <v>69714990093.005096</v>
      </c>
      <c r="X101" s="6"/>
      <c r="Y101" s="11">
        <v>1.5827490390859305E-3</v>
      </c>
    </row>
    <row r="102" spans="1:25" ht="24.75" thickBot="1">
      <c r="A102" s="1" t="s">
        <v>132</v>
      </c>
      <c r="C102" s="6" t="s">
        <v>132</v>
      </c>
      <c r="D102" s="6"/>
      <c r="E102" s="7">
        <f>SUM(E9:E101)</f>
        <v>25123362072171</v>
      </c>
      <c r="F102" s="6"/>
      <c r="G102" s="7">
        <f>SUM(G9:G101)</f>
        <v>40542957555518.781</v>
      </c>
      <c r="H102" s="6"/>
      <c r="I102" s="6" t="s">
        <v>132</v>
      </c>
      <c r="J102" s="6"/>
      <c r="K102" s="7">
        <f>SUM(K9:K101)</f>
        <v>7874703411</v>
      </c>
      <c r="L102" s="6"/>
      <c r="M102" s="6" t="s">
        <v>132</v>
      </c>
      <c r="N102" s="6"/>
      <c r="O102" s="7">
        <f>SUM(O9:O101)</f>
        <v>126964626929</v>
      </c>
      <c r="P102" s="6"/>
      <c r="Q102" s="6" t="s">
        <v>132</v>
      </c>
      <c r="R102" s="6"/>
      <c r="S102" s="6" t="s">
        <v>132</v>
      </c>
      <c r="T102" s="6"/>
      <c r="U102" s="7">
        <f>SUM(U9:U101)</f>
        <v>25041324513477</v>
      </c>
      <c r="V102" s="6"/>
      <c r="W102" s="7">
        <f>SUM(W9:W101)</f>
        <v>42697925956868.727</v>
      </c>
      <c r="X102" s="6"/>
      <c r="Y102" s="12">
        <f>SUM(Y9:Y101)</f>
        <v>0.96937690429331147</v>
      </c>
    </row>
    <row r="103" spans="1:25" ht="24.75" thickTop="1"/>
    <row r="104" spans="1:25">
      <c r="W104" s="3"/>
      <c r="Y104" s="9"/>
    </row>
    <row r="105" spans="1:25">
      <c r="W105" s="3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13"/>
  <sheetViews>
    <sheetView rightToLeft="1" workbookViewId="0">
      <selection activeCell="I6" sqref="I6:K6"/>
    </sheetView>
  </sheetViews>
  <sheetFormatPr defaultRowHeight="24"/>
  <cols>
    <col min="1" max="1" width="24.85546875" style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</row>
    <row r="3" spans="1:17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</row>
    <row r="4" spans="1:17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</row>
    <row r="6" spans="1:17" ht="24.75">
      <c r="A6" s="30" t="s">
        <v>479</v>
      </c>
      <c r="B6" s="30" t="s">
        <v>479</v>
      </c>
      <c r="C6" s="30" t="s">
        <v>479</v>
      </c>
      <c r="E6" s="30" t="s">
        <v>185</v>
      </c>
      <c r="F6" s="30" t="s">
        <v>185</v>
      </c>
      <c r="G6" s="30" t="s">
        <v>185</v>
      </c>
      <c r="I6" s="30" t="s">
        <v>186</v>
      </c>
      <c r="J6" s="30" t="s">
        <v>186</v>
      </c>
      <c r="K6" s="30" t="s">
        <v>186</v>
      </c>
    </row>
    <row r="7" spans="1:17" ht="24.75">
      <c r="A7" s="30" t="s">
        <v>480</v>
      </c>
      <c r="C7" s="30" t="s">
        <v>160</v>
      </c>
      <c r="E7" s="30" t="s">
        <v>481</v>
      </c>
      <c r="G7" s="30" t="s">
        <v>482</v>
      </c>
      <c r="I7" s="30" t="s">
        <v>481</v>
      </c>
      <c r="K7" s="30" t="s">
        <v>482</v>
      </c>
    </row>
    <row r="8" spans="1:17">
      <c r="A8" s="1" t="s">
        <v>166</v>
      </c>
      <c r="C8" s="6" t="s">
        <v>167</v>
      </c>
      <c r="D8" s="6"/>
      <c r="E8" s="13">
        <v>403117</v>
      </c>
      <c r="F8" s="6"/>
      <c r="G8" s="11">
        <f>E8/$E$12</f>
        <v>5.9709338429618789E-5</v>
      </c>
      <c r="H8" s="6"/>
      <c r="I8" s="13">
        <v>116721124</v>
      </c>
      <c r="J8" s="6"/>
      <c r="K8" s="11">
        <f>I8/$I$12</f>
        <v>3.6069989138491107E-3</v>
      </c>
    </row>
    <row r="9" spans="1:17">
      <c r="A9" s="1" t="s">
        <v>170</v>
      </c>
      <c r="C9" s="6" t="s">
        <v>171</v>
      </c>
      <c r="D9" s="6"/>
      <c r="E9" s="13">
        <v>905115573</v>
      </c>
      <c r="F9" s="6"/>
      <c r="G9" s="11">
        <f t="shared" ref="G9:G11" si="0">E9/$E$12</f>
        <v>0.13406492920461138</v>
      </c>
      <c r="H9" s="6"/>
      <c r="I9" s="13">
        <v>8990927562</v>
      </c>
      <c r="J9" s="6"/>
      <c r="K9" s="11">
        <f t="shared" ref="K9:K11" si="1">I9/$I$12</f>
        <v>0.27784401691188332</v>
      </c>
    </row>
    <row r="10" spans="1:17">
      <c r="A10" s="1" t="s">
        <v>173</v>
      </c>
      <c r="C10" s="6" t="s">
        <v>174</v>
      </c>
      <c r="D10" s="6"/>
      <c r="E10" s="13">
        <v>3873201072</v>
      </c>
      <c r="F10" s="6"/>
      <c r="G10" s="11">
        <f t="shared" si="0"/>
        <v>0.57369516446592506</v>
      </c>
      <c r="H10" s="6"/>
      <c r="I10" s="13">
        <v>21279371295</v>
      </c>
      <c r="J10" s="6"/>
      <c r="K10" s="11">
        <f t="shared" si="1"/>
        <v>0.65759021604741352</v>
      </c>
      <c r="Q10" s="6"/>
    </row>
    <row r="11" spans="1:17" ht="24.75" thickBot="1">
      <c r="A11" s="1" t="s">
        <v>177</v>
      </c>
      <c r="C11" s="6" t="s">
        <v>178</v>
      </c>
      <c r="D11" s="6"/>
      <c r="E11" s="13">
        <v>1972602738</v>
      </c>
      <c r="F11" s="6"/>
      <c r="G11" s="11">
        <f t="shared" si="0"/>
        <v>0.29218019699103398</v>
      </c>
      <c r="H11" s="6"/>
      <c r="I11" s="13">
        <v>1972602738</v>
      </c>
      <c r="J11" s="6"/>
      <c r="K11" s="11">
        <f t="shared" si="1"/>
        <v>6.0958768126854065E-2</v>
      </c>
    </row>
    <row r="12" spans="1:17" ht="24.75" thickBot="1">
      <c r="A12" s="1" t="s">
        <v>132</v>
      </c>
      <c r="C12" s="6" t="s">
        <v>132</v>
      </c>
      <c r="D12" s="6"/>
      <c r="E12" s="7">
        <f>SUM(E8:E11)</f>
        <v>6751322500</v>
      </c>
      <c r="F12" s="6"/>
      <c r="G12" s="28">
        <f>SUM(G8:G11)</f>
        <v>1</v>
      </c>
      <c r="H12" s="6"/>
      <c r="I12" s="7">
        <f>SUM(I8:I11)</f>
        <v>32359622719</v>
      </c>
      <c r="J12" s="6"/>
      <c r="K12" s="28">
        <f>SUM(K8:K11)</f>
        <v>1</v>
      </c>
    </row>
    <row r="13" spans="1:17" ht="24.75" thickTop="1">
      <c r="G13" s="27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E5" sqref="E5:E6"/>
    </sheetView>
  </sheetViews>
  <sheetFormatPr defaultRowHeight="24"/>
  <cols>
    <col min="1" max="1" width="31" style="1" bestFit="1" customWidth="1"/>
    <col min="2" max="2" width="1" style="1" customWidth="1"/>
    <col min="3" max="3" width="17" style="1" customWidth="1"/>
    <col min="4" max="4" width="1" style="1" customWidth="1"/>
    <col min="5" max="5" width="20" style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</row>
    <row r="3" spans="1:5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</row>
    <row r="4" spans="1:5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</row>
    <row r="5" spans="1:5" ht="24.75">
      <c r="C5" s="31" t="s">
        <v>185</v>
      </c>
      <c r="E5" s="2" t="s">
        <v>490</v>
      </c>
    </row>
    <row r="6" spans="1:5" ht="25.5" thickBot="1">
      <c r="A6" s="30" t="s">
        <v>483</v>
      </c>
      <c r="C6" s="30"/>
      <c r="E6" s="10" t="s">
        <v>491</v>
      </c>
    </row>
    <row r="7" spans="1:5" ht="25.5" thickBot="1">
      <c r="A7" s="30" t="s">
        <v>483</v>
      </c>
      <c r="C7" s="30" t="s">
        <v>163</v>
      </c>
      <c r="E7" s="30" t="s">
        <v>163</v>
      </c>
    </row>
    <row r="8" spans="1:5">
      <c r="A8" s="1" t="s">
        <v>484</v>
      </c>
      <c r="C8" s="3">
        <v>2112150</v>
      </c>
      <c r="E8" s="3">
        <v>3855119525</v>
      </c>
    </row>
    <row r="9" spans="1:5">
      <c r="A9" s="1" t="s">
        <v>132</v>
      </c>
      <c r="C9" s="4">
        <f>SUM(C8:C8)</f>
        <v>2112150</v>
      </c>
      <c r="E9" s="4">
        <f>SUM(E8:E8)</f>
        <v>3855119525</v>
      </c>
    </row>
  </sheetData>
  <mergeCells count="7">
    <mergeCell ref="A2:E2"/>
    <mergeCell ref="A3:E3"/>
    <mergeCell ref="A4:E4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tabSelected="1" workbookViewId="0">
      <selection activeCell="G12" sqref="G12"/>
    </sheetView>
  </sheetViews>
  <sheetFormatPr defaultRowHeight="24"/>
  <cols>
    <col min="1" max="1" width="31.425781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</row>
    <row r="3" spans="1:7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</row>
    <row r="4" spans="1:7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</row>
    <row r="6" spans="1:7" ht="25.5" thickBot="1">
      <c r="A6" s="30" t="s">
        <v>187</v>
      </c>
      <c r="C6" s="30" t="s">
        <v>163</v>
      </c>
      <c r="E6" s="30" t="s">
        <v>323</v>
      </c>
      <c r="G6" s="30" t="s">
        <v>13</v>
      </c>
    </row>
    <row r="7" spans="1:7">
      <c r="A7" s="1" t="s">
        <v>485</v>
      </c>
      <c r="C7" s="13">
        <f>'سرمایه‌گذاری در سهام'!I135</f>
        <v>2516648727344</v>
      </c>
      <c r="E7" s="11">
        <f>C7/$C$10</f>
        <v>0.99610422139014831</v>
      </c>
      <c r="G7" s="11">
        <v>5.713582329433918E-2</v>
      </c>
    </row>
    <row r="8" spans="1:7">
      <c r="A8" s="1" t="s">
        <v>486</v>
      </c>
      <c r="C8" s="13">
        <f>'سرمایه‌گذاری در اوراق بهادار'!I40</f>
        <v>3091328570</v>
      </c>
      <c r="E8" s="11">
        <f t="shared" ref="E8:E9" si="0">C8/$C$10</f>
        <v>1.2235658496252519E-3</v>
      </c>
      <c r="G8" s="11">
        <v>7.0182859054258203E-5</v>
      </c>
    </row>
    <row r="9" spans="1:7" ht="24.75" thickBot="1">
      <c r="A9" s="1" t="s">
        <v>487</v>
      </c>
      <c r="C9" s="13">
        <f>'درآمد سپرده بانکی'!E12</f>
        <v>6751322500</v>
      </c>
      <c r="E9" s="11">
        <f t="shared" si="0"/>
        <v>2.6722127602264488E-3</v>
      </c>
      <c r="G9" s="11">
        <v>1.5327620623884123E-4</v>
      </c>
    </row>
    <row r="10" spans="1:7" ht="24.75" thickBot="1">
      <c r="A10" s="1" t="s">
        <v>132</v>
      </c>
      <c r="C10" s="7">
        <f>SUM(C7:C9)</f>
        <v>2526491378414</v>
      </c>
      <c r="E10" s="12">
        <f>SUM(E7:E9)</f>
        <v>1</v>
      </c>
      <c r="G10" s="12">
        <f>SUM(G7:G9)</f>
        <v>5.735928235963228E-2</v>
      </c>
    </row>
    <row r="11" spans="1:7" ht="24.75" thickTop="1">
      <c r="E11" s="6"/>
      <c r="G11" s="29"/>
    </row>
    <row r="12" spans="1:7">
      <c r="G12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topLeftCell="P1" workbookViewId="0">
      <selection activeCell="AK11" sqref="AK11"/>
    </sheetView>
  </sheetViews>
  <sheetFormatPr defaultRowHeight="24"/>
  <cols>
    <col min="1" max="1" width="32.140625" style="1" bestFit="1" customWidth="1"/>
    <col min="2" max="2" width="1" style="1" customWidth="1"/>
    <col min="3" max="3" width="25" style="1" customWidth="1"/>
    <col min="4" max="4" width="1" style="1" customWidth="1"/>
    <col min="5" max="5" width="22" style="1" customWidth="1"/>
    <col min="6" max="6" width="1" style="1" customWidth="1"/>
    <col min="7" max="7" width="20" style="1" customWidth="1"/>
    <col min="8" max="8" width="1" style="1" customWidth="1"/>
    <col min="9" max="9" width="20" style="1" customWidth="1"/>
    <col min="10" max="10" width="1" style="1" customWidth="1"/>
    <col min="11" max="11" width="14" style="1" customWidth="1"/>
    <col min="12" max="12" width="1" style="1" customWidth="1"/>
    <col min="13" max="13" width="14" style="1" customWidth="1"/>
    <col min="14" max="14" width="1" style="1" customWidth="1"/>
    <col min="15" max="15" width="16" style="1" customWidth="1"/>
    <col min="16" max="16" width="1" style="1" customWidth="1"/>
    <col min="17" max="17" width="21" style="1" customWidth="1"/>
    <col min="18" max="18" width="1" style="1" customWidth="1"/>
    <col min="19" max="19" width="21" style="1" customWidth="1"/>
    <col min="20" max="20" width="1" style="1" customWidth="1"/>
    <col min="21" max="21" width="16" style="1" customWidth="1"/>
    <col min="22" max="22" width="1" style="1" customWidth="1"/>
    <col min="23" max="23" width="22" style="1" customWidth="1"/>
    <col min="24" max="24" width="1" style="1" customWidth="1"/>
    <col min="25" max="25" width="16" style="1" customWidth="1"/>
    <col min="26" max="26" width="1" style="1" customWidth="1"/>
    <col min="27" max="27" width="21" style="1" customWidth="1"/>
    <col min="28" max="28" width="1" style="1" customWidth="1"/>
    <col min="29" max="29" width="15" style="1" customWidth="1"/>
    <col min="30" max="30" width="1" style="1" customWidth="1"/>
    <col min="31" max="31" width="23" style="1" customWidth="1"/>
    <col min="32" max="32" width="1" style="1" customWidth="1"/>
    <col min="33" max="33" width="21" style="1" customWidth="1"/>
    <col min="34" max="34" width="1" style="1" customWidth="1"/>
    <col min="35" max="35" width="21" style="1" customWidth="1"/>
    <col min="36" max="36" width="1" style="1" customWidth="1"/>
    <col min="37" max="37" width="32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  <c r="V2" s="31" t="s">
        <v>0</v>
      </c>
      <c r="W2" s="31" t="s">
        <v>0</v>
      </c>
      <c r="X2" s="31" t="s">
        <v>0</v>
      </c>
      <c r="Y2" s="31" t="s">
        <v>0</v>
      </c>
      <c r="Z2" s="31" t="s">
        <v>0</v>
      </c>
      <c r="AA2" s="31" t="s">
        <v>0</v>
      </c>
      <c r="AB2" s="31" t="s">
        <v>0</v>
      </c>
      <c r="AC2" s="31" t="s">
        <v>0</v>
      </c>
      <c r="AD2" s="31" t="s">
        <v>0</v>
      </c>
      <c r="AE2" s="31" t="s">
        <v>0</v>
      </c>
      <c r="AF2" s="31" t="s">
        <v>0</v>
      </c>
      <c r="AG2" s="31" t="s">
        <v>0</v>
      </c>
      <c r="AH2" s="31" t="s">
        <v>0</v>
      </c>
      <c r="AI2" s="31" t="s">
        <v>0</v>
      </c>
      <c r="AJ2" s="31" t="s">
        <v>0</v>
      </c>
      <c r="AK2" s="31" t="s">
        <v>0</v>
      </c>
    </row>
    <row r="3" spans="1:37" ht="24.7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  <c r="Z3" s="31" t="s">
        <v>1</v>
      </c>
      <c r="AA3" s="31" t="s">
        <v>1</v>
      </c>
      <c r="AB3" s="31" t="s">
        <v>1</v>
      </c>
      <c r="AC3" s="31" t="s">
        <v>1</v>
      </c>
      <c r="AD3" s="31" t="s">
        <v>1</v>
      </c>
      <c r="AE3" s="31" t="s">
        <v>1</v>
      </c>
      <c r="AF3" s="31" t="s">
        <v>1</v>
      </c>
      <c r="AG3" s="31" t="s">
        <v>1</v>
      </c>
      <c r="AH3" s="31" t="s">
        <v>1</v>
      </c>
      <c r="AI3" s="31" t="s">
        <v>1</v>
      </c>
      <c r="AJ3" s="31" t="s">
        <v>1</v>
      </c>
      <c r="AK3" s="31" t="s">
        <v>1</v>
      </c>
    </row>
    <row r="4" spans="1:37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 t="s">
        <v>2</v>
      </c>
      <c r="W4" s="31" t="s">
        <v>2</v>
      </c>
      <c r="X4" s="31" t="s">
        <v>2</v>
      </c>
      <c r="Y4" s="31" t="s">
        <v>2</v>
      </c>
      <c r="Z4" s="31" t="s">
        <v>2</v>
      </c>
      <c r="AA4" s="31" t="s">
        <v>2</v>
      </c>
      <c r="AB4" s="31" t="s">
        <v>2</v>
      </c>
      <c r="AC4" s="31" t="s">
        <v>2</v>
      </c>
      <c r="AD4" s="31" t="s">
        <v>2</v>
      </c>
      <c r="AE4" s="31" t="s">
        <v>2</v>
      </c>
      <c r="AF4" s="31" t="s">
        <v>2</v>
      </c>
      <c r="AG4" s="31" t="s">
        <v>2</v>
      </c>
      <c r="AH4" s="31" t="s">
        <v>2</v>
      </c>
      <c r="AI4" s="31" t="s">
        <v>2</v>
      </c>
      <c r="AJ4" s="31" t="s">
        <v>2</v>
      </c>
      <c r="AK4" s="31" t="s">
        <v>2</v>
      </c>
    </row>
    <row r="6" spans="1:37" ht="24.75">
      <c r="A6" s="30" t="s">
        <v>134</v>
      </c>
      <c r="B6" s="30" t="s">
        <v>134</v>
      </c>
      <c r="C6" s="30" t="s">
        <v>134</v>
      </c>
      <c r="D6" s="30" t="s">
        <v>134</v>
      </c>
      <c r="E6" s="30" t="s">
        <v>134</v>
      </c>
      <c r="F6" s="30" t="s">
        <v>134</v>
      </c>
      <c r="G6" s="30" t="s">
        <v>134</v>
      </c>
      <c r="H6" s="30" t="s">
        <v>134</v>
      </c>
      <c r="I6" s="30" t="s">
        <v>134</v>
      </c>
      <c r="J6" s="30" t="s">
        <v>134</v>
      </c>
      <c r="K6" s="30" t="s">
        <v>134</v>
      </c>
      <c r="L6" s="30" t="s">
        <v>134</v>
      </c>
      <c r="M6" s="30" t="s">
        <v>134</v>
      </c>
      <c r="O6" s="30" t="s">
        <v>488</v>
      </c>
      <c r="P6" s="30" t="s">
        <v>4</v>
      </c>
      <c r="Q6" s="30" t="s">
        <v>4</v>
      </c>
      <c r="R6" s="30" t="s">
        <v>4</v>
      </c>
      <c r="S6" s="30" t="s">
        <v>4</v>
      </c>
      <c r="U6" s="30" t="s">
        <v>5</v>
      </c>
      <c r="V6" s="30" t="s">
        <v>5</v>
      </c>
      <c r="W6" s="30" t="s">
        <v>5</v>
      </c>
      <c r="X6" s="30" t="s">
        <v>5</v>
      </c>
      <c r="Y6" s="30" t="s">
        <v>5</v>
      </c>
      <c r="Z6" s="30" t="s">
        <v>5</v>
      </c>
      <c r="AA6" s="30" t="s">
        <v>5</v>
      </c>
      <c r="AC6" s="30" t="s">
        <v>6</v>
      </c>
      <c r="AD6" s="30" t="s">
        <v>6</v>
      </c>
      <c r="AE6" s="30" t="s">
        <v>6</v>
      </c>
      <c r="AF6" s="30" t="s">
        <v>6</v>
      </c>
      <c r="AG6" s="30" t="s">
        <v>6</v>
      </c>
      <c r="AH6" s="30" t="s">
        <v>6</v>
      </c>
      <c r="AI6" s="30" t="s">
        <v>6</v>
      </c>
      <c r="AJ6" s="30" t="s">
        <v>6</v>
      </c>
      <c r="AK6" s="30" t="s">
        <v>6</v>
      </c>
    </row>
    <row r="7" spans="1:37" ht="24.75">
      <c r="A7" s="30" t="s">
        <v>135</v>
      </c>
      <c r="C7" s="30" t="s">
        <v>136</v>
      </c>
      <c r="E7" s="30" t="s">
        <v>137</v>
      </c>
      <c r="G7" s="30" t="s">
        <v>138</v>
      </c>
      <c r="I7" s="30" t="s">
        <v>139</v>
      </c>
      <c r="K7" s="30" t="s">
        <v>140</v>
      </c>
      <c r="M7" s="30" t="s">
        <v>133</v>
      </c>
      <c r="O7" s="30" t="s">
        <v>7</v>
      </c>
      <c r="Q7" s="30" t="s">
        <v>8</v>
      </c>
      <c r="S7" s="30" t="s">
        <v>9</v>
      </c>
      <c r="U7" s="30" t="s">
        <v>10</v>
      </c>
      <c r="V7" s="30" t="s">
        <v>10</v>
      </c>
      <c r="W7" s="30" t="s">
        <v>10</v>
      </c>
      <c r="Y7" s="30" t="s">
        <v>11</v>
      </c>
      <c r="Z7" s="30" t="s">
        <v>11</v>
      </c>
      <c r="AA7" s="30" t="s">
        <v>11</v>
      </c>
      <c r="AC7" s="30" t="s">
        <v>7</v>
      </c>
      <c r="AE7" s="30" t="s">
        <v>141</v>
      </c>
      <c r="AG7" s="30" t="s">
        <v>8</v>
      </c>
      <c r="AI7" s="30" t="s">
        <v>9</v>
      </c>
      <c r="AK7" s="30" t="s">
        <v>13</v>
      </c>
    </row>
    <row r="8" spans="1:37" ht="24.75">
      <c r="A8" s="30" t="s">
        <v>135</v>
      </c>
      <c r="C8" s="30" t="s">
        <v>136</v>
      </c>
      <c r="E8" s="30" t="s">
        <v>137</v>
      </c>
      <c r="G8" s="30" t="s">
        <v>138</v>
      </c>
      <c r="I8" s="30" t="s">
        <v>139</v>
      </c>
      <c r="K8" s="30" t="s">
        <v>140</v>
      </c>
      <c r="M8" s="30" t="s">
        <v>133</v>
      </c>
      <c r="O8" s="30" t="s">
        <v>7</v>
      </c>
      <c r="Q8" s="30" t="s">
        <v>8</v>
      </c>
      <c r="S8" s="30" t="s">
        <v>9</v>
      </c>
      <c r="U8" s="30" t="s">
        <v>7</v>
      </c>
      <c r="W8" s="30" t="s">
        <v>8</v>
      </c>
      <c r="Y8" s="30" t="s">
        <v>7</v>
      </c>
      <c r="AA8" s="30" t="s">
        <v>14</v>
      </c>
      <c r="AC8" s="30" t="s">
        <v>7</v>
      </c>
      <c r="AE8" s="30" t="s">
        <v>141</v>
      </c>
      <c r="AG8" s="30" t="s">
        <v>8</v>
      </c>
      <c r="AI8" s="30" t="s">
        <v>9</v>
      </c>
      <c r="AK8" s="30" t="s">
        <v>13</v>
      </c>
    </row>
    <row r="9" spans="1:37">
      <c r="A9" s="1" t="s">
        <v>142</v>
      </c>
      <c r="C9" s="6" t="s">
        <v>143</v>
      </c>
      <c r="D9" s="6"/>
      <c r="E9" s="6" t="s">
        <v>143</v>
      </c>
      <c r="F9" s="6"/>
      <c r="G9" s="6" t="s">
        <v>144</v>
      </c>
      <c r="H9" s="6"/>
      <c r="I9" s="6" t="s">
        <v>145</v>
      </c>
      <c r="J9" s="6"/>
      <c r="K9" s="13">
        <v>20.5</v>
      </c>
      <c r="L9" s="6"/>
      <c r="M9" s="13">
        <v>20.5</v>
      </c>
      <c r="N9" s="6"/>
      <c r="O9" s="13">
        <v>105677</v>
      </c>
      <c r="P9" s="6"/>
      <c r="Q9" s="13">
        <v>99357515400</v>
      </c>
      <c r="R9" s="6"/>
      <c r="S9" s="13">
        <v>95155456147</v>
      </c>
      <c r="T9" s="6"/>
      <c r="U9" s="13">
        <v>0</v>
      </c>
      <c r="V9" s="6"/>
      <c r="W9" s="13">
        <v>0</v>
      </c>
      <c r="X9" s="6"/>
      <c r="Y9" s="13">
        <v>47561</v>
      </c>
      <c r="Z9" s="6"/>
      <c r="AA9" s="13">
        <v>41957720289</v>
      </c>
      <c r="AB9" s="6"/>
      <c r="AC9" s="13">
        <v>58116</v>
      </c>
      <c r="AD9" s="6"/>
      <c r="AE9" s="13">
        <v>939480</v>
      </c>
      <c r="AF9" s="6"/>
      <c r="AG9" s="13">
        <v>54640663200</v>
      </c>
      <c r="AH9" s="6"/>
      <c r="AI9" s="13">
        <v>54588923643</v>
      </c>
      <c r="AJ9" s="6"/>
      <c r="AK9" s="6" t="s">
        <v>146</v>
      </c>
    </row>
    <row r="10" spans="1:37">
      <c r="A10" s="1" t="s">
        <v>147</v>
      </c>
      <c r="C10" s="6" t="s">
        <v>143</v>
      </c>
      <c r="D10" s="6"/>
      <c r="E10" s="6" t="s">
        <v>143</v>
      </c>
      <c r="F10" s="6"/>
      <c r="G10" s="6" t="s">
        <v>148</v>
      </c>
      <c r="H10" s="6"/>
      <c r="I10" s="6" t="s">
        <v>149</v>
      </c>
      <c r="J10" s="6"/>
      <c r="K10" s="13">
        <v>17</v>
      </c>
      <c r="L10" s="6"/>
      <c r="M10" s="13">
        <v>17</v>
      </c>
      <c r="N10" s="6"/>
      <c r="O10" s="13">
        <v>41368</v>
      </c>
      <c r="P10" s="6"/>
      <c r="Q10" s="13">
        <v>38569854954</v>
      </c>
      <c r="R10" s="6"/>
      <c r="S10" s="13">
        <v>38961592931</v>
      </c>
      <c r="T10" s="6"/>
      <c r="U10" s="13">
        <v>0</v>
      </c>
      <c r="V10" s="6"/>
      <c r="W10" s="13">
        <v>0</v>
      </c>
      <c r="X10" s="6"/>
      <c r="Y10" s="13">
        <v>41368</v>
      </c>
      <c r="Z10" s="6"/>
      <c r="AA10" s="13">
        <v>38237784148</v>
      </c>
      <c r="AB10" s="6"/>
      <c r="AC10" s="13">
        <v>0</v>
      </c>
      <c r="AD10" s="6"/>
      <c r="AE10" s="13">
        <v>0</v>
      </c>
      <c r="AF10" s="6"/>
      <c r="AG10" s="13">
        <v>0</v>
      </c>
      <c r="AH10" s="6"/>
      <c r="AI10" s="13">
        <v>0</v>
      </c>
      <c r="AJ10" s="6"/>
      <c r="AK10" s="6" t="s">
        <v>150</v>
      </c>
    </row>
    <row r="11" spans="1:37">
      <c r="A11" s="1" t="s">
        <v>151</v>
      </c>
      <c r="C11" s="6" t="s">
        <v>143</v>
      </c>
      <c r="D11" s="6"/>
      <c r="E11" s="6" t="s">
        <v>143</v>
      </c>
      <c r="F11" s="6"/>
      <c r="G11" s="6" t="s">
        <v>152</v>
      </c>
      <c r="H11" s="6"/>
      <c r="I11" s="6" t="s">
        <v>153</v>
      </c>
      <c r="J11" s="6"/>
      <c r="K11" s="13">
        <v>18</v>
      </c>
      <c r="L11" s="6"/>
      <c r="M11" s="13">
        <v>18</v>
      </c>
      <c r="N11" s="6"/>
      <c r="O11" s="13">
        <v>0</v>
      </c>
      <c r="P11" s="6"/>
      <c r="Q11" s="13">
        <v>0</v>
      </c>
      <c r="R11" s="6"/>
      <c r="S11" s="13">
        <v>0</v>
      </c>
      <c r="T11" s="6"/>
      <c r="U11" s="13">
        <v>105264</v>
      </c>
      <c r="V11" s="6"/>
      <c r="W11" s="13">
        <v>100016425025</v>
      </c>
      <c r="X11" s="6"/>
      <c r="Y11" s="13">
        <v>105264</v>
      </c>
      <c r="Z11" s="6"/>
      <c r="AA11" s="13">
        <v>99985174975</v>
      </c>
      <c r="AB11" s="6"/>
      <c r="AC11" s="13">
        <v>0</v>
      </c>
      <c r="AD11" s="6"/>
      <c r="AE11" s="13">
        <v>0</v>
      </c>
      <c r="AF11" s="6"/>
      <c r="AG11" s="13">
        <v>0</v>
      </c>
      <c r="AH11" s="6"/>
      <c r="AI11" s="13">
        <v>0</v>
      </c>
      <c r="AJ11" s="6"/>
      <c r="AK11" s="6" t="s">
        <v>150</v>
      </c>
    </row>
    <row r="12" spans="1:37">
      <c r="A12" s="1" t="s">
        <v>154</v>
      </c>
      <c r="C12" s="6" t="s">
        <v>143</v>
      </c>
      <c r="D12" s="6"/>
      <c r="E12" s="6" t="s">
        <v>143</v>
      </c>
      <c r="F12" s="6"/>
      <c r="G12" s="6" t="s">
        <v>155</v>
      </c>
      <c r="H12" s="6"/>
      <c r="I12" s="6" t="s">
        <v>156</v>
      </c>
      <c r="J12" s="6"/>
      <c r="K12" s="13">
        <v>18</v>
      </c>
      <c r="L12" s="6"/>
      <c r="M12" s="13">
        <v>18</v>
      </c>
      <c r="N12" s="6"/>
      <c r="O12" s="13">
        <v>0</v>
      </c>
      <c r="P12" s="6"/>
      <c r="Q12" s="13">
        <v>0</v>
      </c>
      <c r="R12" s="6"/>
      <c r="S12" s="13">
        <v>0</v>
      </c>
      <c r="T12" s="6"/>
      <c r="U12" s="13">
        <v>55000</v>
      </c>
      <c r="V12" s="6"/>
      <c r="W12" s="13">
        <v>50983239037</v>
      </c>
      <c r="X12" s="6"/>
      <c r="Y12" s="13">
        <v>55000</v>
      </c>
      <c r="Z12" s="6"/>
      <c r="AA12" s="13">
        <v>50838283892</v>
      </c>
      <c r="AB12" s="6"/>
      <c r="AC12" s="13">
        <v>0</v>
      </c>
      <c r="AD12" s="6"/>
      <c r="AE12" s="13">
        <v>0</v>
      </c>
      <c r="AF12" s="6"/>
      <c r="AG12" s="13">
        <v>0</v>
      </c>
      <c r="AH12" s="6"/>
      <c r="AI12" s="13">
        <v>0</v>
      </c>
      <c r="AJ12" s="6"/>
      <c r="AK12" s="6" t="s">
        <v>150</v>
      </c>
    </row>
    <row r="13" spans="1:37">
      <c r="A13" s="1" t="s">
        <v>132</v>
      </c>
      <c r="C13" s="6" t="s">
        <v>132</v>
      </c>
      <c r="D13" s="6"/>
      <c r="E13" s="6" t="s">
        <v>132</v>
      </c>
      <c r="F13" s="6"/>
      <c r="G13" s="6" t="s">
        <v>132</v>
      </c>
      <c r="H13" s="6"/>
      <c r="I13" s="6" t="s">
        <v>132</v>
      </c>
      <c r="J13" s="6"/>
      <c r="K13" s="6" t="s">
        <v>132</v>
      </c>
      <c r="L13" s="6"/>
      <c r="M13" s="6" t="s">
        <v>132</v>
      </c>
      <c r="N13" s="6"/>
      <c r="O13" s="6" t="s">
        <v>132</v>
      </c>
      <c r="P13" s="6"/>
      <c r="Q13" s="7">
        <f>SUM(Q9:Q12)</f>
        <v>137927370354</v>
      </c>
      <c r="R13" s="6"/>
      <c r="S13" s="7">
        <f>SUM(S9:S12)</f>
        <v>134117049078</v>
      </c>
      <c r="T13" s="6"/>
      <c r="U13" s="6" t="s">
        <v>132</v>
      </c>
      <c r="V13" s="6"/>
      <c r="W13" s="7">
        <f>SUM(W9:W12)</f>
        <v>150999664062</v>
      </c>
      <c r="X13" s="6"/>
      <c r="Y13" s="6" t="s">
        <v>132</v>
      </c>
      <c r="Z13" s="6"/>
      <c r="AA13" s="7">
        <f>SUM(AA9:AA12)</f>
        <v>231018963304</v>
      </c>
      <c r="AB13" s="6"/>
      <c r="AC13" s="6" t="s">
        <v>132</v>
      </c>
      <c r="AD13" s="6"/>
      <c r="AE13" s="6" t="s">
        <v>132</v>
      </c>
      <c r="AF13" s="6"/>
      <c r="AG13" s="7">
        <f>SUM(AG9:AG12)</f>
        <v>54640663200</v>
      </c>
      <c r="AH13" s="6"/>
      <c r="AI13" s="7">
        <f>SUM(AI9:AI12)</f>
        <v>54588923643</v>
      </c>
      <c r="AJ13" s="6"/>
      <c r="AK13" s="8" t="s">
        <v>146</v>
      </c>
    </row>
    <row r="14" spans="1:37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2"/>
  <sheetViews>
    <sheetView rightToLeft="1" workbookViewId="0">
      <selection activeCell="S9" sqref="S9"/>
    </sheetView>
  </sheetViews>
  <sheetFormatPr defaultRowHeight="24"/>
  <cols>
    <col min="1" max="1" width="32.42578125" style="1" bestFit="1" customWidth="1"/>
    <col min="2" max="2" width="1" style="1" customWidth="1"/>
    <col min="3" max="3" width="31" style="1" customWidth="1"/>
    <col min="4" max="4" width="1" style="1" customWidth="1"/>
    <col min="5" max="5" width="25" style="1" customWidth="1"/>
    <col min="6" max="6" width="1" style="1" customWidth="1"/>
    <col min="7" max="7" width="20" style="1" customWidth="1"/>
    <col min="8" max="8" width="1" style="1" customWidth="1"/>
    <col min="9" max="9" width="12" style="1" customWidth="1"/>
    <col min="10" max="10" width="1" style="1" customWidth="1"/>
    <col min="11" max="11" width="22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5" style="1" customWidth="1"/>
    <col min="20" max="20" width="1" style="1" customWidth="1"/>
    <col min="21" max="21" width="9.140625" style="1" customWidth="1"/>
    <col min="22" max="16384" width="9.140625" style="1"/>
  </cols>
  <sheetData>
    <row r="2" spans="1:21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21" ht="24.7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</row>
    <row r="4" spans="1:21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6" spans="1:21" ht="24.75">
      <c r="A6" s="30" t="s">
        <v>158</v>
      </c>
      <c r="C6" s="30" t="s">
        <v>159</v>
      </c>
      <c r="D6" s="30" t="s">
        <v>159</v>
      </c>
      <c r="E6" s="30" t="s">
        <v>159</v>
      </c>
      <c r="F6" s="30" t="s">
        <v>159</v>
      </c>
      <c r="G6" s="30" t="s">
        <v>159</v>
      </c>
      <c r="H6" s="30" t="s">
        <v>159</v>
      </c>
      <c r="I6" s="30" t="s">
        <v>159</v>
      </c>
      <c r="K6" s="30" t="s">
        <v>4</v>
      </c>
      <c r="M6" s="30" t="s">
        <v>5</v>
      </c>
      <c r="N6" s="30" t="s">
        <v>5</v>
      </c>
      <c r="O6" s="30" t="s">
        <v>5</v>
      </c>
      <c r="Q6" s="30" t="s">
        <v>6</v>
      </c>
      <c r="R6" s="30" t="s">
        <v>6</v>
      </c>
      <c r="S6" s="30" t="s">
        <v>6</v>
      </c>
    </row>
    <row r="7" spans="1:21" ht="24.75">
      <c r="A7" s="30" t="s">
        <v>158</v>
      </c>
      <c r="C7" s="30" t="s">
        <v>160</v>
      </c>
      <c r="E7" s="30" t="s">
        <v>161</v>
      </c>
      <c r="G7" s="30" t="s">
        <v>162</v>
      </c>
      <c r="I7" s="30" t="s">
        <v>140</v>
      </c>
      <c r="K7" s="30" t="s">
        <v>163</v>
      </c>
      <c r="M7" s="30" t="s">
        <v>164</v>
      </c>
      <c r="O7" s="30" t="s">
        <v>165</v>
      </c>
      <c r="Q7" s="30" t="s">
        <v>163</v>
      </c>
      <c r="S7" s="30" t="s">
        <v>157</v>
      </c>
    </row>
    <row r="8" spans="1:21">
      <c r="A8" s="1" t="s">
        <v>166</v>
      </c>
      <c r="C8" s="6" t="s">
        <v>167</v>
      </c>
      <c r="D8" s="6"/>
      <c r="E8" s="6" t="s">
        <v>168</v>
      </c>
      <c r="F8" s="6"/>
      <c r="G8" s="6" t="s">
        <v>169</v>
      </c>
      <c r="H8" s="6"/>
      <c r="I8" s="13">
        <v>5</v>
      </c>
      <c r="J8" s="6"/>
      <c r="K8" s="13">
        <v>3016696457</v>
      </c>
      <c r="L8" s="6"/>
      <c r="M8" s="13">
        <v>170333900888</v>
      </c>
      <c r="N8" s="13"/>
      <c r="O8" s="13">
        <v>173000759000</v>
      </c>
      <c r="P8" s="6"/>
      <c r="Q8" s="13">
        <v>349838345</v>
      </c>
      <c r="R8" s="6"/>
      <c r="S8" s="6" t="s">
        <v>150</v>
      </c>
      <c r="T8" s="6"/>
      <c r="U8" s="6"/>
    </row>
    <row r="9" spans="1:21">
      <c r="A9" s="1" t="s">
        <v>170</v>
      </c>
      <c r="C9" s="6" t="s">
        <v>171</v>
      </c>
      <c r="D9" s="6"/>
      <c r="E9" s="6" t="s">
        <v>168</v>
      </c>
      <c r="F9" s="6"/>
      <c r="G9" s="6" t="s">
        <v>172</v>
      </c>
      <c r="H9" s="6"/>
      <c r="I9" s="13">
        <v>5</v>
      </c>
      <c r="J9" s="6"/>
      <c r="K9" s="13">
        <v>1707331980</v>
      </c>
      <c r="L9" s="6"/>
      <c r="M9" s="13">
        <v>1719225421393</v>
      </c>
      <c r="N9" s="13"/>
      <c r="O9" s="13">
        <v>1719000898700</v>
      </c>
      <c r="P9" s="6"/>
      <c r="Q9" s="13">
        <v>1931854673</v>
      </c>
      <c r="R9" s="6"/>
      <c r="S9" s="6" t="s">
        <v>150</v>
      </c>
      <c r="T9" s="6"/>
      <c r="U9" s="6"/>
    </row>
    <row r="10" spans="1:21">
      <c r="A10" s="1" t="s">
        <v>173</v>
      </c>
      <c r="C10" s="6" t="s">
        <v>174</v>
      </c>
      <c r="D10" s="6"/>
      <c r="E10" s="6" t="s">
        <v>168</v>
      </c>
      <c r="F10" s="6"/>
      <c r="G10" s="6" t="s">
        <v>175</v>
      </c>
      <c r="H10" s="6"/>
      <c r="I10" s="13">
        <v>5</v>
      </c>
      <c r="J10" s="6"/>
      <c r="K10" s="13">
        <v>116582423514</v>
      </c>
      <c r="L10" s="6"/>
      <c r="M10" s="13">
        <v>3261961869346</v>
      </c>
      <c r="N10" s="13"/>
      <c r="O10" s="13">
        <v>3250605130659</v>
      </c>
      <c r="P10" s="6"/>
      <c r="Q10" s="13">
        <v>127939162201</v>
      </c>
      <c r="R10" s="6"/>
      <c r="S10" s="6" t="s">
        <v>176</v>
      </c>
      <c r="T10" s="6"/>
      <c r="U10" s="6"/>
    </row>
    <row r="11" spans="1:21">
      <c r="A11" s="1" t="s">
        <v>177</v>
      </c>
      <c r="C11" s="6" t="s">
        <v>178</v>
      </c>
      <c r="D11" s="6"/>
      <c r="E11" s="6" t="s">
        <v>179</v>
      </c>
      <c r="F11" s="6"/>
      <c r="G11" s="6" t="s">
        <v>180</v>
      </c>
      <c r="H11" s="6"/>
      <c r="I11" s="14">
        <v>22.5</v>
      </c>
      <c r="J11" s="6"/>
      <c r="K11" s="13">
        <v>0</v>
      </c>
      <c r="L11" s="6"/>
      <c r="M11" s="13">
        <v>800000000000</v>
      </c>
      <c r="N11" s="13"/>
      <c r="O11" s="13">
        <v>0</v>
      </c>
      <c r="P11" s="6"/>
      <c r="Q11" s="13">
        <v>800000000000</v>
      </c>
      <c r="R11" s="6"/>
      <c r="S11" s="6" t="s">
        <v>181</v>
      </c>
      <c r="T11" s="6"/>
      <c r="U11" s="6"/>
    </row>
    <row r="12" spans="1:21">
      <c r="A12" s="1" t="s">
        <v>132</v>
      </c>
      <c r="C12" s="6" t="s">
        <v>132</v>
      </c>
      <c r="D12" s="6"/>
      <c r="E12" s="6" t="s">
        <v>132</v>
      </c>
      <c r="F12" s="6"/>
      <c r="G12" s="6" t="s">
        <v>132</v>
      </c>
      <c r="H12" s="6"/>
      <c r="I12" s="6" t="s">
        <v>132</v>
      </c>
      <c r="J12" s="6"/>
      <c r="K12" s="7">
        <f>SUM(K8:K11)</f>
        <v>121306451951</v>
      </c>
      <c r="L12" s="6"/>
      <c r="M12" s="7">
        <f>SUM(M8:M11)</f>
        <v>5951521191627</v>
      </c>
      <c r="N12" s="6"/>
      <c r="O12" s="7">
        <f>SUM(O8:O11)</f>
        <v>5142606788359</v>
      </c>
      <c r="P12" s="6"/>
      <c r="Q12" s="7">
        <f>SUM(Q8:Q11)</f>
        <v>930220855219</v>
      </c>
      <c r="R12" s="6"/>
      <c r="S12" s="8" t="s">
        <v>182</v>
      </c>
      <c r="T12" s="6"/>
      <c r="U12" s="6"/>
    </row>
  </sheetData>
  <mergeCells count="17"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Q7"/>
    <mergeCell ref="S7"/>
    <mergeCell ref="Q6:S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T28"/>
  <sheetViews>
    <sheetView rightToLeft="1" topLeftCell="A12" workbookViewId="0">
      <selection activeCell="O28" sqref="O28"/>
    </sheetView>
  </sheetViews>
  <sheetFormatPr defaultRowHeight="24"/>
  <cols>
    <col min="1" max="1" width="40.85546875" style="1" bestFit="1" customWidth="1"/>
    <col min="2" max="2" width="1" style="1" customWidth="1"/>
    <col min="3" max="3" width="19" style="1" customWidth="1"/>
    <col min="4" max="4" width="1" style="1" customWidth="1"/>
    <col min="5" max="5" width="20" style="1" customWidth="1"/>
    <col min="6" max="6" width="1" style="1" customWidth="1"/>
    <col min="7" max="7" width="14" style="1" customWidth="1"/>
    <col min="8" max="8" width="1" style="1" customWidth="1"/>
    <col min="9" max="9" width="20" style="1" customWidth="1"/>
    <col min="10" max="10" width="1" style="1" customWidth="1"/>
    <col min="11" max="11" width="18" style="1" customWidth="1"/>
    <col min="12" max="12" width="1" style="1" customWidth="1"/>
    <col min="13" max="13" width="20" style="1" customWidth="1"/>
    <col min="14" max="14" width="1" style="1" customWidth="1"/>
    <col min="15" max="15" width="21" style="1" customWidth="1"/>
    <col min="16" max="16" width="1" style="1" customWidth="1"/>
    <col min="17" max="17" width="18" style="1" customWidth="1"/>
    <col min="18" max="18" width="1" style="1" customWidth="1"/>
    <col min="19" max="19" width="21" style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  <c r="L3" s="31" t="s">
        <v>183</v>
      </c>
      <c r="M3" s="31" t="s">
        <v>183</v>
      </c>
      <c r="N3" s="31" t="s">
        <v>183</v>
      </c>
      <c r="O3" s="31" t="s">
        <v>183</v>
      </c>
      <c r="P3" s="31" t="s">
        <v>183</v>
      </c>
      <c r="Q3" s="31" t="s">
        <v>183</v>
      </c>
      <c r="R3" s="31" t="s">
        <v>183</v>
      </c>
      <c r="S3" s="31" t="s">
        <v>183</v>
      </c>
    </row>
    <row r="4" spans="1:19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6" spans="1:19" ht="24.75">
      <c r="A6" s="30" t="s">
        <v>184</v>
      </c>
      <c r="B6" s="30" t="s">
        <v>184</v>
      </c>
      <c r="C6" s="30" t="s">
        <v>184</v>
      </c>
      <c r="D6" s="30" t="s">
        <v>184</v>
      </c>
      <c r="E6" s="30" t="s">
        <v>184</v>
      </c>
      <c r="F6" s="30" t="s">
        <v>184</v>
      </c>
      <c r="G6" s="30" t="s">
        <v>184</v>
      </c>
      <c r="I6" s="30" t="s">
        <v>185</v>
      </c>
      <c r="J6" s="30" t="s">
        <v>185</v>
      </c>
      <c r="K6" s="30" t="s">
        <v>185</v>
      </c>
      <c r="L6" s="30" t="s">
        <v>185</v>
      </c>
      <c r="M6" s="30" t="s">
        <v>185</v>
      </c>
      <c r="O6" s="30" t="s">
        <v>186</v>
      </c>
      <c r="P6" s="30" t="s">
        <v>186</v>
      </c>
      <c r="Q6" s="30" t="s">
        <v>186</v>
      </c>
      <c r="R6" s="30" t="s">
        <v>186</v>
      </c>
      <c r="S6" s="30" t="s">
        <v>186</v>
      </c>
    </row>
    <row r="7" spans="1:19" ht="24.75">
      <c r="A7" s="30" t="s">
        <v>187</v>
      </c>
      <c r="C7" s="30" t="s">
        <v>188</v>
      </c>
      <c r="E7" s="30" t="s">
        <v>139</v>
      </c>
      <c r="G7" s="30" t="s">
        <v>140</v>
      </c>
      <c r="I7" s="30" t="s">
        <v>189</v>
      </c>
      <c r="K7" s="30" t="s">
        <v>190</v>
      </c>
      <c r="M7" s="30" t="s">
        <v>191</v>
      </c>
      <c r="O7" s="30" t="s">
        <v>189</v>
      </c>
      <c r="Q7" s="30" t="s">
        <v>190</v>
      </c>
      <c r="S7" s="30" t="s">
        <v>191</v>
      </c>
    </row>
    <row r="8" spans="1:19">
      <c r="A8" s="1" t="s">
        <v>142</v>
      </c>
      <c r="C8" s="6" t="s">
        <v>489</v>
      </c>
      <c r="D8" s="6"/>
      <c r="E8" s="6" t="s">
        <v>145</v>
      </c>
      <c r="F8" s="6"/>
      <c r="G8" s="13">
        <v>20.5</v>
      </c>
      <c r="H8" s="6"/>
      <c r="I8" s="13">
        <v>1001247391</v>
      </c>
      <c r="J8" s="6"/>
      <c r="K8" s="13">
        <v>0</v>
      </c>
      <c r="L8" s="6"/>
      <c r="M8" s="13">
        <v>1001247391</v>
      </c>
      <c r="N8" s="6"/>
      <c r="O8" s="13">
        <v>15722300415</v>
      </c>
      <c r="P8" s="6"/>
      <c r="Q8" s="13">
        <v>0</v>
      </c>
      <c r="R8" s="6"/>
      <c r="S8" s="13">
        <v>15722300415</v>
      </c>
    </row>
    <row r="9" spans="1:19">
      <c r="A9" s="1" t="s">
        <v>192</v>
      </c>
      <c r="C9" s="6" t="s">
        <v>489</v>
      </c>
      <c r="D9" s="6"/>
      <c r="E9" s="6" t="s">
        <v>193</v>
      </c>
      <c r="F9" s="6"/>
      <c r="G9" s="13">
        <v>20.5</v>
      </c>
      <c r="H9" s="6"/>
      <c r="I9" s="13">
        <v>0</v>
      </c>
      <c r="J9" s="6"/>
      <c r="K9" s="13">
        <v>0</v>
      </c>
      <c r="L9" s="6"/>
      <c r="M9" s="13">
        <v>0</v>
      </c>
      <c r="N9" s="6"/>
      <c r="O9" s="13">
        <v>14616457321</v>
      </c>
      <c r="P9" s="6"/>
      <c r="Q9" s="13">
        <v>0</v>
      </c>
      <c r="R9" s="6"/>
      <c r="S9" s="13">
        <v>14616457321</v>
      </c>
    </row>
    <row r="10" spans="1:19">
      <c r="A10" s="1" t="s">
        <v>194</v>
      </c>
      <c r="C10" s="6" t="s">
        <v>489</v>
      </c>
      <c r="D10" s="6"/>
      <c r="E10" s="6" t="s">
        <v>195</v>
      </c>
      <c r="F10" s="6"/>
      <c r="G10" s="13">
        <v>18</v>
      </c>
      <c r="H10" s="6"/>
      <c r="I10" s="13">
        <v>0</v>
      </c>
      <c r="J10" s="6"/>
      <c r="K10" s="13">
        <v>0</v>
      </c>
      <c r="L10" s="6"/>
      <c r="M10" s="13">
        <v>0</v>
      </c>
      <c r="N10" s="6"/>
      <c r="O10" s="13">
        <v>957373476</v>
      </c>
      <c r="P10" s="6"/>
      <c r="Q10" s="13">
        <v>0</v>
      </c>
      <c r="R10" s="6"/>
      <c r="S10" s="13">
        <v>957373476</v>
      </c>
    </row>
    <row r="11" spans="1:19">
      <c r="A11" s="1" t="s">
        <v>196</v>
      </c>
      <c r="C11" s="6" t="s">
        <v>489</v>
      </c>
      <c r="D11" s="6"/>
      <c r="E11" s="6" t="s">
        <v>197</v>
      </c>
      <c r="F11" s="6"/>
      <c r="G11" s="13">
        <v>18</v>
      </c>
      <c r="H11" s="6"/>
      <c r="I11" s="13">
        <v>0</v>
      </c>
      <c r="J11" s="6"/>
      <c r="K11" s="13">
        <v>0</v>
      </c>
      <c r="L11" s="6"/>
      <c r="M11" s="13">
        <v>0</v>
      </c>
      <c r="N11" s="6"/>
      <c r="O11" s="13">
        <v>2503821076</v>
      </c>
      <c r="P11" s="6"/>
      <c r="Q11" s="13">
        <v>0</v>
      </c>
      <c r="R11" s="6"/>
      <c r="S11" s="13">
        <v>2503821076</v>
      </c>
    </row>
    <row r="12" spans="1:19">
      <c r="A12" s="1" t="s">
        <v>147</v>
      </c>
      <c r="C12" s="6" t="s">
        <v>489</v>
      </c>
      <c r="D12" s="6"/>
      <c r="E12" s="6" t="s">
        <v>149</v>
      </c>
      <c r="F12" s="6"/>
      <c r="G12" s="13">
        <v>17</v>
      </c>
      <c r="H12" s="6"/>
      <c r="I12" s="13">
        <v>402320236</v>
      </c>
      <c r="J12" s="6"/>
      <c r="K12" s="13">
        <v>0</v>
      </c>
      <c r="L12" s="6"/>
      <c r="M12" s="13">
        <v>402320236</v>
      </c>
      <c r="N12" s="6"/>
      <c r="O12" s="13">
        <v>21463666033</v>
      </c>
      <c r="P12" s="6"/>
      <c r="Q12" s="13">
        <v>0</v>
      </c>
      <c r="R12" s="6"/>
      <c r="S12" s="13">
        <v>21463666033</v>
      </c>
    </row>
    <row r="13" spans="1:19">
      <c r="A13" s="1" t="s">
        <v>198</v>
      </c>
      <c r="C13" s="6" t="s">
        <v>489</v>
      </c>
      <c r="D13" s="6"/>
      <c r="E13" s="6" t="s">
        <v>199</v>
      </c>
      <c r="F13" s="6"/>
      <c r="G13" s="13">
        <v>15</v>
      </c>
      <c r="H13" s="6"/>
      <c r="I13" s="13">
        <v>0</v>
      </c>
      <c r="J13" s="6"/>
      <c r="K13" s="13">
        <v>0</v>
      </c>
      <c r="L13" s="6"/>
      <c r="M13" s="13">
        <v>0</v>
      </c>
      <c r="N13" s="6"/>
      <c r="O13" s="13">
        <v>13611707914</v>
      </c>
      <c r="P13" s="6"/>
      <c r="Q13" s="13">
        <v>0</v>
      </c>
      <c r="R13" s="6"/>
      <c r="S13" s="13">
        <v>13611707914</v>
      </c>
    </row>
    <row r="14" spans="1:19">
      <c r="A14" s="1" t="s">
        <v>200</v>
      </c>
      <c r="C14" s="6" t="s">
        <v>489</v>
      </c>
      <c r="D14" s="6"/>
      <c r="E14" s="6" t="s">
        <v>201</v>
      </c>
      <c r="F14" s="6"/>
      <c r="G14" s="13">
        <v>18</v>
      </c>
      <c r="H14" s="6"/>
      <c r="I14" s="13">
        <v>0</v>
      </c>
      <c r="J14" s="6"/>
      <c r="K14" s="13">
        <v>0</v>
      </c>
      <c r="L14" s="6"/>
      <c r="M14" s="13">
        <v>0</v>
      </c>
      <c r="N14" s="6"/>
      <c r="O14" s="13">
        <v>299790134</v>
      </c>
      <c r="P14" s="6"/>
      <c r="Q14" s="13">
        <v>0</v>
      </c>
      <c r="R14" s="6"/>
      <c r="S14" s="13">
        <v>299790134</v>
      </c>
    </row>
    <row r="15" spans="1:19">
      <c r="A15" s="1" t="s">
        <v>202</v>
      </c>
      <c r="C15" s="6" t="s">
        <v>489</v>
      </c>
      <c r="D15" s="6"/>
      <c r="E15" s="6" t="s">
        <v>203</v>
      </c>
      <c r="F15" s="6"/>
      <c r="G15" s="13">
        <v>16</v>
      </c>
      <c r="H15" s="6"/>
      <c r="I15" s="13">
        <v>0</v>
      </c>
      <c r="J15" s="6"/>
      <c r="K15" s="13">
        <v>0</v>
      </c>
      <c r="L15" s="6"/>
      <c r="M15" s="13">
        <v>0</v>
      </c>
      <c r="N15" s="6"/>
      <c r="O15" s="13">
        <v>1388679000</v>
      </c>
      <c r="P15" s="6"/>
      <c r="Q15" s="13">
        <v>0</v>
      </c>
      <c r="R15" s="6"/>
      <c r="S15" s="13">
        <v>1388679000</v>
      </c>
    </row>
    <row r="16" spans="1:19">
      <c r="A16" s="1" t="s">
        <v>154</v>
      </c>
      <c r="C16" s="6" t="s">
        <v>489</v>
      </c>
      <c r="D16" s="6"/>
      <c r="E16" s="6" t="s">
        <v>156</v>
      </c>
      <c r="F16" s="6"/>
      <c r="G16" s="13">
        <v>18</v>
      </c>
      <c r="H16" s="6"/>
      <c r="I16" s="13">
        <v>328571507</v>
      </c>
      <c r="J16" s="6"/>
      <c r="K16" s="13">
        <v>0</v>
      </c>
      <c r="L16" s="6"/>
      <c r="M16" s="13">
        <v>328571507</v>
      </c>
      <c r="N16" s="6"/>
      <c r="O16" s="13">
        <v>328571507</v>
      </c>
      <c r="P16" s="6"/>
      <c r="Q16" s="13">
        <v>0</v>
      </c>
      <c r="R16" s="6"/>
      <c r="S16" s="13">
        <v>328571507</v>
      </c>
    </row>
    <row r="17" spans="1:20">
      <c r="A17" s="1" t="s">
        <v>151</v>
      </c>
      <c r="C17" s="6" t="s">
        <v>489</v>
      </c>
      <c r="D17" s="6"/>
      <c r="E17" s="6" t="s">
        <v>153</v>
      </c>
      <c r="F17" s="6"/>
      <c r="G17" s="13">
        <v>18</v>
      </c>
      <c r="H17" s="6"/>
      <c r="I17" s="13">
        <v>476277652</v>
      </c>
      <c r="J17" s="6"/>
      <c r="K17" s="13">
        <v>0</v>
      </c>
      <c r="L17" s="6"/>
      <c r="M17" s="13">
        <v>476277652</v>
      </c>
      <c r="N17" s="6"/>
      <c r="O17" s="13">
        <v>476277652</v>
      </c>
      <c r="P17" s="6"/>
      <c r="Q17" s="13">
        <v>0</v>
      </c>
      <c r="R17" s="6"/>
      <c r="S17" s="13">
        <v>476277652</v>
      </c>
    </row>
    <row r="18" spans="1:20">
      <c r="A18" s="1" t="s">
        <v>204</v>
      </c>
      <c r="C18" s="6" t="s">
        <v>132</v>
      </c>
      <c r="D18" s="6"/>
      <c r="E18" s="6" t="s">
        <v>205</v>
      </c>
      <c r="F18" s="6"/>
      <c r="G18" s="13">
        <v>17</v>
      </c>
      <c r="H18" s="6"/>
      <c r="I18" s="13">
        <v>0</v>
      </c>
      <c r="J18" s="6"/>
      <c r="K18" s="13">
        <v>0</v>
      </c>
      <c r="L18" s="6"/>
      <c r="M18" s="13">
        <v>0</v>
      </c>
      <c r="N18" s="6"/>
      <c r="O18" s="13">
        <v>757259633</v>
      </c>
      <c r="P18" s="6"/>
      <c r="Q18" s="13">
        <v>0</v>
      </c>
      <c r="R18" s="6"/>
      <c r="S18" s="13">
        <v>757259633</v>
      </c>
    </row>
    <row r="19" spans="1:20">
      <c r="A19" s="1" t="s">
        <v>166</v>
      </c>
      <c r="C19" s="13">
        <v>1</v>
      </c>
      <c r="D19" s="6"/>
      <c r="E19" s="6" t="s">
        <v>489</v>
      </c>
      <c r="F19" s="6"/>
      <c r="G19" s="13">
        <v>0</v>
      </c>
      <c r="H19" s="6"/>
      <c r="I19" s="13">
        <v>403117</v>
      </c>
      <c r="J19" s="6"/>
      <c r="K19" s="13">
        <v>0</v>
      </c>
      <c r="L19" s="6"/>
      <c r="M19" s="13">
        <v>403117</v>
      </c>
      <c r="N19" s="6"/>
      <c r="O19" s="13">
        <v>116721124</v>
      </c>
      <c r="P19" s="6"/>
      <c r="Q19" s="13">
        <v>0</v>
      </c>
      <c r="R19" s="6"/>
      <c r="S19" s="13">
        <v>116721124</v>
      </c>
    </row>
    <row r="20" spans="1:20">
      <c r="A20" s="1" t="s">
        <v>170</v>
      </c>
      <c r="C20" s="13">
        <v>17</v>
      </c>
      <c r="D20" s="6"/>
      <c r="E20" s="6" t="s">
        <v>489</v>
      </c>
      <c r="F20" s="6"/>
      <c r="G20" s="13">
        <v>0</v>
      </c>
      <c r="H20" s="6"/>
      <c r="I20" s="13">
        <v>905115573</v>
      </c>
      <c r="J20" s="6"/>
      <c r="K20" s="13">
        <v>0</v>
      </c>
      <c r="L20" s="6"/>
      <c r="M20" s="13">
        <v>905115573</v>
      </c>
      <c r="N20" s="6"/>
      <c r="O20" s="13">
        <v>8990927562</v>
      </c>
      <c r="P20" s="6"/>
      <c r="Q20" s="13">
        <v>0</v>
      </c>
      <c r="R20" s="6"/>
      <c r="S20" s="13">
        <v>8990927562</v>
      </c>
    </row>
    <row r="21" spans="1:20">
      <c r="A21" s="1" t="s">
        <v>173</v>
      </c>
      <c r="C21" s="13">
        <v>1</v>
      </c>
      <c r="D21" s="6"/>
      <c r="E21" s="6" t="s">
        <v>489</v>
      </c>
      <c r="F21" s="6"/>
      <c r="G21" s="13">
        <v>0</v>
      </c>
      <c r="H21" s="6"/>
      <c r="I21" s="13">
        <v>3873201072</v>
      </c>
      <c r="J21" s="6"/>
      <c r="K21" s="13">
        <v>0</v>
      </c>
      <c r="L21" s="6"/>
      <c r="M21" s="13">
        <v>3873201072</v>
      </c>
      <c r="N21" s="6"/>
      <c r="O21" s="13">
        <v>21279371295</v>
      </c>
      <c r="P21" s="6"/>
      <c r="Q21" s="13">
        <v>0</v>
      </c>
      <c r="R21" s="6"/>
      <c r="S21" s="13">
        <v>21279371295</v>
      </c>
    </row>
    <row r="22" spans="1:20">
      <c r="A22" s="1" t="s">
        <v>177</v>
      </c>
      <c r="C22" s="13">
        <v>27</v>
      </c>
      <c r="D22" s="6"/>
      <c r="E22" s="6" t="s">
        <v>489</v>
      </c>
      <c r="F22" s="6"/>
      <c r="G22" s="13">
        <v>22.5</v>
      </c>
      <c r="H22" s="6"/>
      <c r="I22" s="13">
        <v>1972602738</v>
      </c>
      <c r="J22" s="6"/>
      <c r="K22" s="13">
        <v>42710725</v>
      </c>
      <c r="L22" s="6"/>
      <c r="M22" s="13">
        <v>1929892013</v>
      </c>
      <c r="N22" s="6"/>
      <c r="O22" s="13">
        <v>1972602738</v>
      </c>
      <c r="P22" s="6"/>
      <c r="Q22" s="13">
        <v>42710725</v>
      </c>
      <c r="R22" s="6"/>
      <c r="S22" s="13">
        <v>1929892013</v>
      </c>
    </row>
    <row r="23" spans="1:20">
      <c r="A23" s="1" t="s">
        <v>132</v>
      </c>
      <c r="C23" s="1" t="s">
        <v>132</v>
      </c>
      <c r="E23" s="1" t="s">
        <v>132</v>
      </c>
      <c r="G23" s="3"/>
      <c r="I23" s="7">
        <f>SUM(I8:I22)</f>
        <v>8959739286</v>
      </c>
      <c r="J23" s="6"/>
      <c r="K23" s="7">
        <f>SUM(K8:K22)</f>
        <v>42710725</v>
      </c>
      <c r="L23" s="6"/>
      <c r="M23" s="7">
        <f>SUM(M8:M22)</f>
        <v>8917028561</v>
      </c>
      <c r="N23" s="6"/>
      <c r="O23" s="7">
        <f>SUM(O8:O22)</f>
        <v>104485526880</v>
      </c>
      <c r="P23" s="6"/>
      <c r="Q23" s="7">
        <f>SUM(Q8:Q22)</f>
        <v>42710725</v>
      </c>
      <c r="R23" s="6"/>
      <c r="S23" s="7">
        <f>SUM(S8:S22)</f>
        <v>104442816155</v>
      </c>
    </row>
    <row r="24" spans="1:20">
      <c r="M24" s="3"/>
      <c r="N24" s="3"/>
      <c r="O24" s="3"/>
      <c r="P24" s="3"/>
      <c r="Q24" s="3"/>
      <c r="R24" s="3"/>
      <c r="S24" s="3"/>
      <c r="T24" s="3">
        <f t="shared" ref="T24" si="0">SUM(T8:T18)</f>
        <v>0</v>
      </c>
    </row>
    <row r="28" spans="1:20">
      <c r="M28" s="3"/>
      <c r="N28" s="3"/>
      <c r="O28" s="3"/>
      <c r="P28" s="3"/>
      <c r="Q28" s="3"/>
      <c r="R28" s="3"/>
      <c r="S28" s="3"/>
      <c r="T28" s="3">
        <f>SUM(T19:T22)</f>
        <v>0</v>
      </c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92"/>
  <sheetViews>
    <sheetView rightToLeft="1" zoomScaleNormal="100" workbookViewId="0">
      <selection activeCell="E49" sqref="A48:E49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0" style="1" customWidth="1"/>
    <col min="12" max="12" width="1" style="1" customWidth="1"/>
    <col min="13" max="13" width="24" style="1" customWidth="1"/>
    <col min="14" max="14" width="1" style="1" customWidth="1"/>
    <col min="15" max="15" width="23" style="1" customWidth="1"/>
    <col min="16" max="16" width="1" style="1" customWidth="1"/>
    <col min="17" max="17" width="20" style="1" customWidth="1"/>
    <col min="18" max="18" width="1" style="1" customWidth="1"/>
    <col min="19" max="19" width="24" style="1" customWidth="1"/>
    <col min="20" max="20" width="1" style="1" customWidth="1"/>
    <col min="21" max="21" width="15.42578125" style="1" bestFit="1" customWidth="1"/>
    <col min="22" max="16384" width="9.140625" style="1"/>
  </cols>
  <sheetData>
    <row r="2" spans="1:19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  <c r="L3" s="31" t="s">
        <v>183</v>
      </c>
      <c r="M3" s="31" t="s">
        <v>183</v>
      </c>
      <c r="N3" s="31" t="s">
        <v>183</v>
      </c>
      <c r="O3" s="31" t="s">
        <v>183</v>
      </c>
      <c r="P3" s="31" t="s">
        <v>183</v>
      </c>
      <c r="Q3" s="31" t="s">
        <v>183</v>
      </c>
      <c r="R3" s="31" t="s">
        <v>183</v>
      </c>
      <c r="S3" s="31" t="s">
        <v>183</v>
      </c>
    </row>
    <row r="4" spans="1:19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6" spans="1:19" ht="24.75">
      <c r="A6" s="30" t="s">
        <v>3</v>
      </c>
      <c r="C6" s="30" t="s">
        <v>206</v>
      </c>
      <c r="D6" s="30" t="s">
        <v>206</v>
      </c>
      <c r="E6" s="30" t="s">
        <v>206</v>
      </c>
      <c r="F6" s="30" t="s">
        <v>206</v>
      </c>
      <c r="G6" s="30" t="s">
        <v>206</v>
      </c>
      <c r="I6" s="30" t="s">
        <v>185</v>
      </c>
      <c r="J6" s="30" t="s">
        <v>185</v>
      </c>
      <c r="K6" s="30" t="s">
        <v>185</v>
      </c>
      <c r="L6" s="30" t="s">
        <v>185</v>
      </c>
      <c r="M6" s="30" t="s">
        <v>185</v>
      </c>
      <c r="O6" s="30" t="s">
        <v>186</v>
      </c>
      <c r="P6" s="30" t="s">
        <v>186</v>
      </c>
      <c r="Q6" s="30" t="s">
        <v>186</v>
      </c>
      <c r="R6" s="30" t="s">
        <v>186</v>
      </c>
      <c r="S6" s="30" t="s">
        <v>186</v>
      </c>
    </row>
    <row r="7" spans="1:19" ht="25.5" thickBot="1">
      <c r="A7" s="30" t="s">
        <v>3</v>
      </c>
      <c r="C7" s="30" t="s">
        <v>207</v>
      </c>
      <c r="E7" s="30" t="s">
        <v>208</v>
      </c>
      <c r="G7" s="30" t="s">
        <v>209</v>
      </c>
      <c r="I7" s="30" t="s">
        <v>210</v>
      </c>
      <c r="K7" s="30" t="s">
        <v>190</v>
      </c>
      <c r="M7" s="30" t="s">
        <v>211</v>
      </c>
      <c r="O7" s="30" t="s">
        <v>210</v>
      </c>
      <c r="Q7" s="30" t="s">
        <v>190</v>
      </c>
      <c r="S7" s="30" t="s">
        <v>211</v>
      </c>
    </row>
    <row r="8" spans="1:19" ht="24.75">
      <c r="A8" s="1" t="s">
        <v>126</v>
      </c>
      <c r="C8" s="21" t="s">
        <v>212</v>
      </c>
      <c r="D8" s="20"/>
      <c r="E8" s="13">
        <v>2747631</v>
      </c>
      <c r="F8" s="6"/>
      <c r="G8" s="13">
        <v>3050</v>
      </c>
      <c r="H8" s="20"/>
      <c r="I8" s="13">
        <v>0</v>
      </c>
      <c r="J8" s="6"/>
      <c r="K8" s="13">
        <v>0</v>
      </c>
      <c r="L8" s="20"/>
      <c r="M8" s="13">
        <v>0</v>
      </c>
      <c r="N8" s="6"/>
      <c r="O8" s="13">
        <v>8380274550</v>
      </c>
      <c r="P8" s="6"/>
      <c r="Q8" s="13">
        <v>0</v>
      </c>
      <c r="R8" s="6"/>
      <c r="S8" s="13">
        <v>8380274550</v>
      </c>
    </row>
    <row r="9" spans="1:19" ht="24.75">
      <c r="A9" s="1" t="s">
        <v>107</v>
      </c>
      <c r="C9" s="21" t="s">
        <v>213</v>
      </c>
      <c r="D9" s="20"/>
      <c r="E9" s="13">
        <v>132997404</v>
      </c>
      <c r="F9" s="6"/>
      <c r="G9" s="13">
        <v>550</v>
      </c>
      <c r="H9" s="20"/>
      <c r="I9" s="13">
        <v>0</v>
      </c>
      <c r="J9" s="6"/>
      <c r="K9" s="13">
        <v>0</v>
      </c>
      <c r="L9" s="20"/>
      <c r="M9" s="13">
        <v>0</v>
      </c>
      <c r="N9" s="6"/>
      <c r="O9" s="13">
        <v>73148572200</v>
      </c>
      <c r="P9" s="6"/>
      <c r="Q9" s="13">
        <v>0</v>
      </c>
      <c r="R9" s="6"/>
      <c r="S9" s="13">
        <v>73148572200</v>
      </c>
    </row>
    <row r="10" spans="1:19" ht="24.75">
      <c r="A10" s="1" t="s">
        <v>127</v>
      </c>
      <c r="C10" s="21" t="s">
        <v>214</v>
      </c>
      <c r="D10" s="20"/>
      <c r="E10" s="13">
        <v>906275</v>
      </c>
      <c r="F10" s="6"/>
      <c r="G10" s="13">
        <v>1000</v>
      </c>
      <c r="H10" s="20"/>
      <c r="I10" s="13">
        <v>0</v>
      </c>
      <c r="J10" s="6"/>
      <c r="K10" s="13">
        <v>0</v>
      </c>
      <c r="L10" s="20"/>
      <c r="M10" s="13">
        <v>0</v>
      </c>
      <c r="N10" s="6"/>
      <c r="O10" s="13">
        <v>906275000</v>
      </c>
      <c r="P10" s="6"/>
      <c r="Q10" s="13">
        <v>0</v>
      </c>
      <c r="R10" s="6"/>
      <c r="S10" s="13">
        <v>906275000</v>
      </c>
    </row>
    <row r="11" spans="1:19" ht="24.75">
      <c r="A11" s="1" t="s">
        <v>50</v>
      </c>
      <c r="C11" s="21" t="s">
        <v>212</v>
      </c>
      <c r="D11" s="20"/>
      <c r="E11" s="13">
        <v>37529309</v>
      </c>
      <c r="F11" s="6"/>
      <c r="G11" s="13">
        <v>500</v>
      </c>
      <c r="H11" s="20"/>
      <c r="I11" s="13">
        <v>0</v>
      </c>
      <c r="J11" s="6"/>
      <c r="K11" s="13">
        <v>0</v>
      </c>
      <c r="L11" s="20"/>
      <c r="M11" s="13">
        <v>0</v>
      </c>
      <c r="N11" s="6"/>
      <c r="O11" s="13">
        <v>18764654500</v>
      </c>
      <c r="P11" s="6"/>
      <c r="Q11" s="13">
        <v>0</v>
      </c>
      <c r="R11" s="6"/>
      <c r="S11" s="13">
        <v>18764654500</v>
      </c>
    </row>
    <row r="12" spans="1:19" ht="24.75">
      <c r="A12" s="1" t="s">
        <v>116</v>
      </c>
      <c r="C12" s="21" t="s">
        <v>215</v>
      </c>
      <c r="D12" s="20"/>
      <c r="E12" s="13">
        <v>33400000</v>
      </c>
      <c r="F12" s="6"/>
      <c r="G12" s="13">
        <v>11</v>
      </c>
      <c r="H12" s="20"/>
      <c r="I12" s="13">
        <v>0</v>
      </c>
      <c r="J12" s="6"/>
      <c r="K12" s="13">
        <v>0</v>
      </c>
      <c r="L12" s="20"/>
      <c r="M12" s="13">
        <v>0</v>
      </c>
      <c r="N12" s="6"/>
      <c r="O12" s="13">
        <v>367400000</v>
      </c>
      <c r="P12" s="6"/>
      <c r="Q12" s="13">
        <v>0</v>
      </c>
      <c r="R12" s="6"/>
      <c r="S12" s="13">
        <v>367400000</v>
      </c>
    </row>
    <row r="13" spans="1:19" ht="24.75">
      <c r="A13" s="1" t="s">
        <v>78</v>
      </c>
      <c r="C13" s="21" t="s">
        <v>216</v>
      </c>
      <c r="D13" s="20"/>
      <c r="E13" s="13">
        <v>17639506</v>
      </c>
      <c r="F13" s="6"/>
      <c r="G13" s="13">
        <v>200</v>
      </c>
      <c r="H13" s="20"/>
      <c r="I13" s="13">
        <v>0</v>
      </c>
      <c r="J13" s="6"/>
      <c r="K13" s="13">
        <v>0</v>
      </c>
      <c r="L13" s="20"/>
      <c r="M13" s="13">
        <v>0</v>
      </c>
      <c r="N13" s="6"/>
      <c r="O13" s="13">
        <v>3527901200</v>
      </c>
      <c r="P13" s="6"/>
      <c r="Q13" s="13">
        <v>0</v>
      </c>
      <c r="R13" s="6"/>
      <c r="S13" s="13">
        <v>3527901200</v>
      </c>
    </row>
    <row r="14" spans="1:19" ht="24.75">
      <c r="A14" s="1" t="s">
        <v>76</v>
      </c>
      <c r="C14" s="21" t="s">
        <v>217</v>
      </c>
      <c r="D14" s="20"/>
      <c r="E14" s="13">
        <v>141690388</v>
      </c>
      <c r="F14" s="6"/>
      <c r="G14" s="13">
        <v>1190</v>
      </c>
      <c r="H14" s="20"/>
      <c r="I14" s="13">
        <v>168611561720</v>
      </c>
      <c r="J14" s="6"/>
      <c r="K14" s="13">
        <v>5258622031</v>
      </c>
      <c r="L14" s="20"/>
      <c r="M14" s="13">
        <v>163352939689</v>
      </c>
      <c r="N14" s="6"/>
      <c r="O14" s="13">
        <v>168611561720</v>
      </c>
      <c r="P14" s="6"/>
      <c r="Q14" s="13">
        <v>5258622031</v>
      </c>
      <c r="R14" s="6"/>
      <c r="S14" s="13">
        <v>163352939689</v>
      </c>
    </row>
    <row r="15" spans="1:19" ht="24.75">
      <c r="A15" s="1" t="s">
        <v>20</v>
      </c>
      <c r="C15" s="21" t="s">
        <v>218</v>
      </c>
      <c r="D15" s="20"/>
      <c r="E15" s="13">
        <v>57488518</v>
      </c>
      <c r="F15" s="6"/>
      <c r="G15" s="13">
        <v>45</v>
      </c>
      <c r="H15" s="20"/>
      <c r="I15" s="13">
        <v>0</v>
      </c>
      <c r="J15" s="6"/>
      <c r="K15" s="13">
        <v>0</v>
      </c>
      <c r="L15" s="20"/>
      <c r="M15" s="13">
        <v>0</v>
      </c>
      <c r="N15" s="6"/>
      <c r="O15" s="13">
        <v>2586983310</v>
      </c>
      <c r="P15" s="6"/>
      <c r="Q15" s="13">
        <v>0</v>
      </c>
      <c r="R15" s="6"/>
      <c r="S15" s="13">
        <v>2586983310</v>
      </c>
    </row>
    <row r="16" spans="1:19" ht="24.75">
      <c r="A16" s="1" t="s">
        <v>22</v>
      </c>
      <c r="C16" s="21" t="s">
        <v>219</v>
      </c>
      <c r="D16" s="20"/>
      <c r="E16" s="13">
        <v>28681867</v>
      </c>
      <c r="F16" s="6"/>
      <c r="G16" s="13">
        <v>125</v>
      </c>
      <c r="H16" s="20"/>
      <c r="I16" s="13">
        <v>0</v>
      </c>
      <c r="J16" s="6"/>
      <c r="K16" s="13">
        <v>0</v>
      </c>
      <c r="L16" s="20"/>
      <c r="M16" s="13">
        <v>0</v>
      </c>
      <c r="N16" s="6"/>
      <c r="O16" s="13">
        <v>3585233375</v>
      </c>
      <c r="P16" s="6"/>
      <c r="Q16" s="13">
        <v>0</v>
      </c>
      <c r="R16" s="6"/>
      <c r="S16" s="13">
        <v>3585233375</v>
      </c>
    </row>
    <row r="17" spans="1:19" ht="24.75">
      <c r="A17" s="1" t="s">
        <v>75</v>
      </c>
      <c r="C17" s="21" t="s">
        <v>219</v>
      </c>
      <c r="D17" s="20"/>
      <c r="E17" s="13">
        <v>106414835</v>
      </c>
      <c r="F17" s="6"/>
      <c r="G17" s="13">
        <v>180</v>
      </c>
      <c r="H17" s="20"/>
      <c r="I17" s="13">
        <v>0</v>
      </c>
      <c r="J17" s="6"/>
      <c r="K17" s="13">
        <v>0</v>
      </c>
      <c r="L17" s="20"/>
      <c r="M17" s="13">
        <v>0</v>
      </c>
      <c r="N17" s="6"/>
      <c r="O17" s="13">
        <v>19154670300</v>
      </c>
      <c r="P17" s="6"/>
      <c r="Q17" s="13">
        <v>0</v>
      </c>
      <c r="R17" s="6"/>
      <c r="S17" s="13">
        <v>19154670300</v>
      </c>
    </row>
    <row r="18" spans="1:19" ht="24.75">
      <c r="A18" s="1" t="s">
        <v>79</v>
      </c>
      <c r="C18" s="21" t="s">
        <v>218</v>
      </c>
      <c r="D18" s="20"/>
      <c r="E18" s="13">
        <v>51003472</v>
      </c>
      <c r="F18" s="6"/>
      <c r="G18" s="13">
        <v>2350</v>
      </c>
      <c r="H18" s="20"/>
      <c r="I18" s="13">
        <v>0</v>
      </c>
      <c r="J18" s="6"/>
      <c r="K18" s="13">
        <v>0</v>
      </c>
      <c r="L18" s="20"/>
      <c r="M18" s="13">
        <v>0</v>
      </c>
      <c r="N18" s="6"/>
      <c r="O18" s="13">
        <v>119858159200</v>
      </c>
      <c r="P18" s="6"/>
      <c r="Q18" s="13">
        <v>0</v>
      </c>
      <c r="R18" s="6"/>
      <c r="S18" s="13">
        <v>119858159200</v>
      </c>
    </row>
    <row r="19" spans="1:19" ht="24.75">
      <c r="A19" s="1" t="s">
        <v>80</v>
      </c>
      <c r="C19" s="21" t="s">
        <v>220</v>
      </c>
      <c r="D19" s="20"/>
      <c r="E19" s="13">
        <v>97551238</v>
      </c>
      <c r="F19" s="6"/>
      <c r="G19" s="13">
        <v>2350</v>
      </c>
      <c r="H19" s="20"/>
      <c r="I19" s="13">
        <v>0</v>
      </c>
      <c r="J19" s="6"/>
      <c r="K19" s="13">
        <v>0</v>
      </c>
      <c r="L19" s="20"/>
      <c r="M19" s="13">
        <v>0</v>
      </c>
      <c r="N19" s="6"/>
      <c r="O19" s="13">
        <v>229245409300</v>
      </c>
      <c r="P19" s="6"/>
      <c r="Q19" s="13">
        <v>0</v>
      </c>
      <c r="R19" s="6"/>
      <c r="S19" s="13">
        <v>229245409300</v>
      </c>
    </row>
    <row r="20" spans="1:19" ht="24.75">
      <c r="A20" s="1" t="s">
        <v>120</v>
      </c>
      <c r="C20" s="21" t="s">
        <v>218</v>
      </c>
      <c r="D20" s="20"/>
      <c r="E20" s="13">
        <v>147320977</v>
      </c>
      <c r="F20" s="6"/>
      <c r="G20" s="13">
        <v>480</v>
      </c>
      <c r="H20" s="20"/>
      <c r="I20" s="13">
        <v>0</v>
      </c>
      <c r="J20" s="6"/>
      <c r="K20" s="13">
        <v>0</v>
      </c>
      <c r="L20" s="20"/>
      <c r="M20" s="13">
        <v>0</v>
      </c>
      <c r="N20" s="6"/>
      <c r="O20" s="13">
        <v>70714068960</v>
      </c>
      <c r="P20" s="6"/>
      <c r="Q20" s="13">
        <v>0</v>
      </c>
      <c r="R20" s="6"/>
      <c r="S20" s="13">
        <v>70714068960</v>
      </c>
    </row>
    <row r="21" spans="1:19" ht="24.75">
      <c r="A21" s="1" t="s">
        <v>52</v>
      </c>
      <c r="C21" s="21" t="s">
        <v>221</v>
      </c>
      <c r="D21" s="20"/>
      <c r="E21" s="13">
        <v>28919330</v>
      </c>
      <c r="F21" s="6"/>
      <c r="G21" s="13">
        <v>360</v>
      </c>
      <c r="H21" s="20"/>
      <c r="I21" s="13">
        <v>0</v>
      </c>
      <c r="J21" s="6"/>
      <c r="K21" s="13">
        <v>0</v>
      </c>
      <c r="L21" s="20"/>
      <c r="M21" s="13">
        <v>0</v>
      </c>
      <c r="N21" s="6"/>
      <c r="O21" s="13">
        <v>10410958800</v>
      </c>
      <c r="P21" s="6"/>
      <c r="Q21" s="13">
        <v>0</v>
      </c>
      <c r="R21" s="6"/>
      <c r="S21" s="13">
        <v>10410958800</v>
      </c>
    </row>
    <row r="22" spans="1:19" ht="24.75">
      <c r="A22" s="1" t="s">
        <v>59</v>
      </c>
      <c r="C22" s="21" t="s">
        <v>222</v>
      </c>
      <c r="D22" s="20"/>
      <c r="E22" s="13">
        <v>39487605</v>
      </c>
      <c r="F22" s="6"/>
      <c r="G22" s="13">
        <v>400</v>
      </c>
      <c r="H22" s="20"/>
      <c r="I22" s="13">
        <v>0</v>
      </c>
      <c r="J22" s="6"/>
      <c r="K22" s="13">
        <v>0</v>
      </c>
      <c r="L22" s="20"/>
      <c r="M22" s="13">
        <v>0</v>
      </c>
      <c r="N22" s="6"/>
      <c r="O22" s="13">
        <v>15795042000</v>
      </c>
      <c r="P22" s="6"/>
      <c r="Q22" s="13">
        <v>0</v>
      </c>
      <c r="R22" s="6"/>
      <c r="S22" s="13">
        <v>15795042000</v>
      </c>
    </row>
    <row r="23" spans="1:19" ht="24.75">
      <c r="A23" s="1" t="s">
        <v>47</v>
      </c>
      <c r="C23" s="21" t="s">
        <v>222</v>
      </c>
      <c r="D23" s="20"/>
      <c r="E23" s="13">
        <v>31619307</v>
      </c>
      <c r="F23" s="6"/>
      <c r="G23" s="13">
        <v>4500</v>
      </c>
      <c r="H23" s="20"/>
      <c r="I23" s="13">
        <v>0</v>
      </c>
      <c r="J23" s="6"/>
      <c r="K23" s="13">
        <v>0</v>
      </c>
      <c r="L23" s="20"/>
      <c r="M23" s="13">
        <v>0</v>
      </c>
      <c r="N23" s="6"/>
      <c r="O23" s="13">
        <v>142286881500</v>
      </c>
      <c r="P23" s="6"/>
      <c r="Q23" s="13">
        <v>0</v>
      </c>
      <c r="R23" s="6"/>
      <c r="S23" s="13">
        <v>142286881500</v>
      </c>
    </row>
    <row r="24" spans="1:19" ht="24.75">
      <c r="A24" s="1" t="s">
        <v>62</v>
      </c>
      <c r="C24" s="21" t="s">
        <v>223</v>
      </c>
      <c r="D24" s="20"/>
      <c r="E24" s="13">
        <v>4719543</v>
      </c>
      <c r="F24" s="6"/>
      <c r="G24" s="13">
        <v>6452</v>
      </c>
      <c r="H24" s="20"/>
      <c r="I24" s="13">
        <v>0</v>
      </c>
      <c r="J24" s="6"/>
      <c r="K24" s="13">
        <v>0</v>
      </c>
      <c r="L24" s="20"/>
      <c r="M24" s="13">
        <v>0</v>
      </c>
      <c r="N24" s="6"/>
      <c r="O24" s="13">
        <v>30450491436</v>
      </c>
      <c r="P24" s="6"/>
      <c r="Q24" s="13">
        <v>0</v>
      </c>
      <c r="R24" s="6"/>
      <c r="S24" s="13">
        <v>30450491436</v>
      </c>
    </row>
    <row r="25" spans="1:19" ht="24.75">
      <c r="A25" s="1" t="s">
        <v>128</v>
      </c>
      <c r="C25" s="21" t="s">
        <v>224</v>
      </c>
      <c r="D25" s="20"/>
      <c r="E25" s="13">
        <v>3110358</v>
      </c>
      <c r="F25" s="6"/>
      <c r="G25" s="13">
        <v>3135</v>
      </c>
      <c r="H25" s="20"/>
      <c r="I25" s="13">
        <v>0</v>
      </c>
      <c r="J25" s="6"/>
      <c r="K25" s="13">
        <v>0</v>
      </c>
      <c r="L25" s="20"/>
      <c r="M25" s="13">
        <v>0</v>
      </c>
      <c r="N25" s="6"/>
      <c r="O25" s="13">
        <v>9750972330</v>
      </c>
      <c r="P25" s="6"/>
      <c r="Q25" s="13">
        <v>0</v>
      </c>
      <c r="R25" s="6"/>
      <c r="S25" s="13">
        <v>9750972330</v>
      </c>
    </row>
    <row r="26" spans="1:19" ht="24.75">
      <c r="A26" s="1" t="s">
        <v>89</v>
      </c>
      <c r="C26" s="21" t="s">
        <v>225</v>
      </c>
      <c r="D26" s="20"/>
      <c r="E26" s="13">
        <v>11495373</v>
      </c>
      <c r="F26" s="6"/>
      <c r="G26" s="13">
        <v>5000</v>
      </c>
      <c r="H26" s="20"/>
      <c r="I26" s="13">
        <v>0</v>
      </c>
      <c r="J26" s="6"/>
      <c r="K26" s="13">
        <v>0</v>
      </c>
      <c r="L26" s="20"/>
      <c r="M26" s="13">
        <v>0</v>
      </c>
      <c r="N26" s="6"/>
      <c r="O26" s="13">
        <v>57476865000</v>
      </c>
      <c r="P26" s="6"/>
      <c r="Q26" s="13">
        <v>0</v>
      </c>
      <c r="R26" s="6"/>
      <c r="S26" s="13">
        <v>57476865000</v>
      </c>
    </row>
    <row r="27" spans="1:19" ht="24.75">
      <c r="A27" s="1" t="s">
        <v>105</v>
      </c>
      <c r="C27" s="21" t="s">
        <v>226</v>
      </c>
      <c r="D27" s="20"/>
      <c r="E27" s="13">
        <v>12851719</v>
      </c>
      <c r="F27" s="6"/>
      <c r="G27" s="13">
        <v>176</v>
      </c>
      <c r="H27" s="20"/>
      <c r="I27" s="13">
        <v>0</v>
      </c>
      <c r="J27" s="6"/>
      <c r="K27" s="13">
        <v>0</v>
      </c>
      <c r="L27" s="20"/>
      <c r="M27" s="13">
        <v>0</v>
      </c>
      <c r="N27" s="6"/>
      <c r="O27" s="13">
        <v>2261902544</v>
      </c>
      <c r="P27" s="6"/>
      <c r="Q27" s="13">
        <v>0</v>
      </c>
      <c r="R27" s="6"/>
      <c r="S27" s="13">
        <v>2261902544</v>
      </c>
    </row>
    <row r="28" spans="1:19" ht="24.75">
      <c r="A28" s="1" t="s">
        <v>87</v>
      </c>
      <c r="C28" s="21" t="s">
        <v>227</v>
      </c>
      <c r="D28" s="20"/>
      <c r="E28" s="13">
        <v>11741531</v>
      </c>
      <c r="F28" s="6"/>
      <c r="G28" s="13">
        <v>3935</v>
      </c>
      <c r="H28" s="20"/>
      <c r="I28" s="13">
        <v>46202924485</v>
      </c>
      <c r="J28" s="6"/>
      <c r="K28" s="13">
        <v>3182344289</v>
      </c>
      <c r="L28" s="20"/>
      <c r="M28" s="13">
        <v>43020580196</v>
      </c>
      <c r="N28" s="6"/>
      <c r="O28" s="13">
        <v>46202924485</v>
      </c>
      <c r="P28" s="6"/>
      <c r="Q28" s="13">
        <v>3182344289</v>
      </c>
      <c r="R28" s="6"/>
      <c r="S28" s="13">
        <v>43020580196</v>
      </c>
    </row>
    <row r="29" spans="1:19" ht="24.75">
      <c r="A29" s="1" t="s">
        <v>86</v>
      </c>
      <c r="C29" s="21" t="s">
        <v>228</v>
      </c>
      <c r="D29" s="20"/>
      <c r="E29" s="13">
        <v>3231469</v>
      </c>
      <c r="F29" s="6"/>
      <c r="G29" s="13">
        <v>5400</v>
      </c>
      <c r="H29" s="20"/>
      <c r="I29" s="13">
        <v>0</v>
      </c>
      <c r="J29" s="6"/>
      <c r="K29" s="13">
        <v>0</v>
      </c>
      <c r="L29" s="20"/>
      <c r="M29" s="13">
        <v>0</v>
      </c>
      <c r="N29" s="6"/>
      <c r="O29" s="13">
        <v>17449932600</v>
      </c>
      <c r="P29" s="6"/>
      <c r="Q29" s="13">
        <v>0</v>
      </c>
      <c r="R29" s="6"/>
      <c r="S29" s="13">
        <v>17449932600</v>
      </c>
    </row>
    <row r="30" spans="1:19" ht="24.75">
      <c r="A30" s="1" t="s">
        <v>84</v>
      </c>
      <c r="C30" s="21" t="s">
        <v>229</v>
      </c>
      <c r="D30" s="20"/>
      <c r="E30" s="13">
        <v>6601911</v>
      </c>
      <c r="F30" s="6"/>
      <c r="G30" s="13">
        <v>4200</v>
      </c>
      <c r="H30" s="20"/>
      <c r="I30" s="13">
        <v>0</v>
      </c>
      <c r="J30" s="6"/>
      <c r="K30" s="13">
        <v>0</v>
      </c>
      <c r="L30" s="20"/>
      <c r="M30" s="13">
        <v>0</v>
      </c>
      <c r="N30" s="6"/>
      <c r="O30" s="13">
        <v>27728026200</v>
      </c>
      <c r="P30" s="6"/>
      <c r="Q30" s="13">
        <v>0</v>
      </c>
      <c r="R30" s="6"/>
      <c r="S30" s="13">
        <v>27728026200</v>
      </c>
    </row>
    <row r="31" spans="1:19" ht="24.75">
      <c r="A31" s="1" t="s">
        <v>31</v>
      </c>
      <c r="C31" s="21" t="s">
        <v>230</v>
      </c>
      <c r="D31" s="20"/>
      <c r="E31" s="13">
        <v>18843402</v>
      </c>
      <c r="F31" s="6"/>
      <c r="G31" s="13">
        <v>2270</v>
      </c>
      <c r="H31" s="20"/>
      <c r="I31" s="13">
        <v>0</v>
      </c>
      <c r="J31" s="6"/>
      <c r="K31" s="13">
        <v>0</v>
      </c>
      <c r="L31" s="20"/>
      <c r="M31" s="13">
        <v>0</v>
      </c>
      <c r="N31" s="6"/>
      <c r="O31" s="13">
        <v>42774522540</v>
      </c>
      <c r="P31" s="6"/>
      <c r="Q31" s="13">
        <v>0</v>
      </c>
      <c r="R31" s="6"/>
      <c r="S31" s="13">
        <v>42774522540</v>
      </c>
    </row>
    <row r="32" spans="1:19" ht="24.75">
      <c r="A32" s="1" t="s">
        <v>29</v>
      </c>
      <c r="C32" s="21" t="s">
        <v>231</v>
      </c>
      <c r="D32" s="20"/>
      <c r="E32" s="13">
        <v>156527115</v>
      </c>
      <c r="F32" s="6"/>
      <c r="G32" s="13">
        <v>900</v>
      </c>
      <c r="H32" s="20"/>
      <c r="I32" s="13">
        <v>0</v>
      </c>
      <c r="J32" s="6"/>
      <c r="K32" s="13">
        <v>0</v>
      </c>
      <c r="L32" s="20"/>
      <c r="M32" s="13">
        <v>0</v>
      </c>
      <c r="N32" s="6"/>
      <c r="O32" s="13">
        <v>140874403500</v>
      </c>
      <c r="P32" s="6"/>
      <c r="Q32" s="13">
        <v>0</v>
      </c>
      <c r="R32" s="6"/>
      <c r="S32" s="13">
        <v>140874403500</v>
      </c>
    </row>
    <row r="33" spans="1:21" ht="24.75">
      <c r="A33" s="1" t="s">
        <v>119</v>
      </c>
      <c r="C33" s="21" t="s">
        <v>232</v>
      </c>
      <c r="D33" s="20"/>
      <c r="E33" s="13">
        <v>63703127</v>
      </c>
      <c r="F33" s="6"/>
      <c r="G33" s="13">
        <v>890</v>
      </c>
      <c r="H33" s="20"/>
      <c r="I33" s="13">
        <v>0</v>
      </c>
      <c r="J33" s="6"/>
      <c r="K33" s="13">
        <v>0</v>
      </c>
      <c r="L33" s="20"/>
      <c r="M33" s="13">
        <v>0</v>
      </c>
      <c r="N33" s="6"/>
      <c r="O33" s="13">
        <v>56695783030</v>
      </c>
      <c r="P33" s="6"/>
      <c r="Q33" s="13">
        <v>0</v>
      </c>
      <c r="R33" s="6"/>
      <c r="S33" s="13">
        <v>56695783030</v>
      </c>
    </row>
    <row r="34" spans="1:21" ht="24.75">
      <c r="A34" s="1" t="s">
        <v>108</v>
      </c>
      <c r="C34" s="21" t="s">
        <v>219</v>
      </c>
      <c r="D34" s="20"/>
      <c r="E34" s="13">
        <v>457928837</v>
      </c>
      <c r="F34" s="6"/>
      <c r="G34" s="13">
        <v>500</v>
      </c>
      <c r="H34" s="20"/>
      <c r="I34" s="13">
        <v>0</v>
      </c>
      <c r="J34" s="6"/>
      <c r="K34" s="13">
        <v>0</v>
      </c>
      <c r="L34" s="20"/>
      <c r="M34" s="13">
        <v>0</v>
      </c>
      <c r="N34" s="6"/>
      <c r="O34" s="13">
        <v>228964418500</v>
      </c>
      <c r="P34" s="6"/>
      <c r="Q34" s="13">
        <v>0</v>
      </c>
      <c r="R34" s="6"/>
      <c r="S34" s="13">
        <v>228964418500</v>
      </c>
    </row>
    <row r="35" spans="1:21" ht="24.75">
      <c r="A35" s="1" t="s">
        <v>106</v>
      </c>
      <c r="C35" s="21" t="s">
        <v>233</v>
      </c>
      <c r="D35" s="20"/>
      <c r="E35" s="13">
        <v>350499418</v>
      </c>
      <c r="F35" s="6"/>
      <c r="G35" s="13">
        <v>250</v>
      </c>
      <c r="H35" s="20"/>
      <c r="I35" s="13">
        <v>0</v>
      </c>
      <c r="J35" s="6"/>
      <c r="K35" s="13">
        <v>0</v>
      </c>
      <c r="L35" s="20"/>
      <c r="M35" s="13">
        <v>0</v>
      </c>
      <c r="N35" s="6"/>
      <c r="O35" s="13">
        <v>87624854500</v>
      </c>
      <c r="P35" s="6"/>
      <c r="Q35" s="13">
        <v>0</v>
      </c>
      <c r="R35" s="6"/>
      <c r="S35" s="13">
        <v>87624854500</v>
      </c>
    </row>
    <row r="36" spans="1:21" ht="24.75">
      <c r="A36" s="1" t="s">
        <v>45</v>
      </c>
      <c r="C36" s="21" t="s">
        <v>224</v>
      </c>
      <c r="D36" s="20"/>
      <c r="E36" s="13">
        <v>3920102</v>
      </c>
      <c r="F36" s="6"/>
      <c r="G36" s="13">
        <v>6300</v>
      </c>
      <c r="H36" s="20"/>
      <c r="I36" s="13">
        <v>0</v>
      </c>
      <c r="J36" s="6"/>
      <c r="K36" s="13">
        <v>0</v>
      </c>
      <c r="L36" s="20"/>
      <c r="M36" s="13">
        <v>0</v>
      </c>
      <c r="N36" s="6"/>
      <c r="O36" s="13">
        <v>24696642600</v>
      </c>
      <c r="P36" s="6"/>
      <c r="Q36" s="13">
        <v>0</v>
      </c>
      <c r="R36" s="6"/>
      <c r="S36" s="13">
        <v>24696642600</v>
      </c>
    </row>
    <row r="37" spans="1:21" ht="24.75">
      <c r="A37" s="1" t="s">
        <v>42</v>
      </c>
      <c r="C37" s="21" t="s">
        <v>234</v>
      </c>
      <c r="D37" s="20"/>
      <c r="E37" s="13">
        <v>8846922</v>
      </c>
      <c r="F37" s="6"/>
      <c r="G37" s="13">
        <v>4200</v>
      </c>
      <c r="H37" s="20"/>
      <c r="I37" s="13">
        <v>0</v>
      </c>
      <c r="J37" s="6"/>
      <c r="K37" s="13">
        <v>0</v>
      </c>
      <c r="L37" s="20"/>
      <c r="M37" s="13">
        <v>0</v>
      </c>
      <c r="N37" s="6"/>
      <c r="O37" s="13">
        <v>37157072400</v>
      </c>
      <c r="P37" s="6"/>
      <c r="Q37" s="13">
        <v>0</v>
      </c>
      <c r="R37" s="6"/>
      <c r="S37" s="13">
        <v>37157072400</v>
      </c>
    </row>
    <row r="38" spans="1:21" ht="24.75">
      <c r="A38" s="1" t="s">
        <v>235</v>
      </c>
      <c r="C38" s="21" t="s">
        <v>236</v>
      </c>
      <c r="D38" s="20"/>
      <c r="E38" s="13">
        <v>5773796</v>
      </c>
      <c r="F38" s="6"/>
      <c r="G38" s="13">
        <v>500</v>
      </c>
      <c r="H38" s="20"/>
      <c r="I38" s="13">
        <v>0</v>
      </c>
      <c r="J38" s="6"/>
      <c r="K38" s="13">
        <v>0</v>
      </c>
      <c r="L38" s="20"/>
      <c r="M38" s="13">
        <v>0</v>
      </c>
      <c r="N38" s="6"/>
      <c r="O38" s="13">
        <v>2886898000</v>
      </c>
      <c r="P38" s="6"/>
      <c r="Q38" s="13">
        <v>321547373</v>
      </c>
      <c r="R38" s="6"/>
      <c r="S38" s="13">
        <v>2565350627</v>
      </c>
      <c r="U38" s="3"/>
    </row>
    <row r="39" spans="1:21" ht="24.75">
      <c r="A39" s="1" t="s">
        <v>81</v>
      </c>
      <c r="C39" s="21" t="s">
        <v>237</v>
      </c>
      <c r="D39" s="20"/>
      <c r="E39" s="13">
        <v>3591684</v>
      </c>
      <c r="F39" s="6"/>
      <c r="G39" s="13">
        <v>2400</v>
      </c>
      <c r="H39" s="20"/>
      <c r="I39" s="13">
        <v>0</v>
      </c>
      <c r="J39" s="6"/>
      <c r="K39" s="13">
        <v>0</v>
      </c>
      <c r="L39" s="20"/>
      <c r="M39" s="13">
        <v>0</v>
      </c>
      <c r="N39" s="6"/>
      <c r="O39" s="13">
        <v>8620041600</v>
      </c>
      <c r="P39" s="6"/>
      <c r="Q39" s="13">
        <v>0</v>
      </c>
      <c r="R39" s="6"/>
      <c r="S39" s="13">
        <v>8620041600</v>
      </c>
    </row>
    <row r="40" spans="1:21" ht="24.75">
      <c r="A40" s="1" t="s">
        <v>97</v>
      </c>
      <c r="C40" s="21" t="s">
        <v>238</v>
      </c>
      <c r="D40" s="20"/>
      <c r="E40" s="13">
        <v>54599508</v>
      </c>
      <c r="F40" s="6"/>
      <c r="G40" s="13">
        <v>150</v>
      </c>
      <c r="H40" s="20"/>
      <c r="I40" s="13">
        <v>0</v>
      </c>
      <c r="J40" s="6"/>
      <c r="K40" s="13">
        <v>0</v>
      </c>
      <c r="L40" s="20"/>
      <c r="M40" s="13">
        <v>0</v>
      </c>
      <c r="N40" s="6"/>
      <c r="O40" s="13">
        <v>8189926200</v>
      </c>
      <c r="P40" s="6"/>
      <c r="Q40" s="13">
        <v>170280156</v>
      </c>
      <c r="R40" s="6"/>
      <c r="S40" s="13">
        <v>8019646044</v>
      </c>
    </row>
    <row r="41" spans="1:21" ht="24.75">
      <c r="A41" s="1" t="s">
        <v>239</v>
      </c>
      <c r="C41" s="21" t="s">
        <v>240</v>
      </c>
      <c r="D41" s="20"/>
      <c r="E41" s="13">
        <v>67359</v>
      </c>
      <c r="F41" s="6"/>
      <c r="G41" s="13">
        <v>5000</v>
      </c>
      <c r="H41" s="20"/>
      <c r="I41" s="13">
        <v>0</v>
      </c>
      <c r="J41" s="6"/>
      <c r="K41" s="13">
        <v>0</v>
      </c>
      <c r="L41" s="20"/>
      <c r="M41" s="13">
        <v>0</v>
      </c>
      <c r="N41" s="6"/>
      <c r="O41" s="13">
        <v>336795000</v>
      </c>
      <c r="P41" s="6"/>
      <c r="Q41" s="13">
        <v>0</v>
      </c>
      <c r="R41" s="6"/>
      <c r="S41" s="13">
        <v>336795000</v>
      </c>
    </row>
    <row r="42" spans="1:21" ht="24.75">
      <c r="A42" s="1" t="s">
        <v>16</v>
      </c>
      <c r="C42" s="21" t="s">
        <v>241</v>
      </c>
      <c r="D42" s="20"/>
      <c r="E42" s="13">
        <v>175460623</v>
      </c>
      <c r="F42" s="6"/>
      <c r="G42" s="13">
        <v>58</v>
      </c>
      <c r="H42" s="20"/>
      <c r="I42" s="13">
        <v>0</v>
      </c>
      <c r="J42" s="6"/>
      <c r="K42" s="13">
        <v>0</v>
      </c>
      <c r="L42" s="20"/>
      <c r="M42" s="13">
        <v>0</v>
      </c>
      <c r="N42" s="6"/>
      <c r="O42" s="13">
        <v>10176716134</v>
      </c>
      <c r="P42" s="6"/>
      <c r="Q42" s="13">
        <v>0</v>
      </c>
      <c r="R42" s="6"/>
      <c r="S42" s="13">
        <v>10176716134</v>
      </c>
    </row>
    <row r="43" spans="1:21" ht="24.75">
      <c r="A43" s="1" t="s">
        <v>242</v>
      </c>
      <c r="C43" s="21" t="s">
        <v>241</v>
      </c>
      <c r="D43" s="20"/>
      <c r="E43" s="13">
        <v>39731244</v>
      </c>
      <c r="F43" s="6"/>
      <c r="G43" s="13">
        <v>3</v>
      </c>
      <c r="H43" s="20"/>
      <c r="I43" s="13">
        <v>0</v>
      </c>
      <c r="J43" s="6"/>
      <c r="K43" s="13">
        <v>0</v>
      </c>
      <c r="L43" s="20"/>
      <c r="M43" s="13">
        <v>0</v>
      </c>
      <c r="N43" s="6"/>
      <c r="O43" s="13">
        <v>119193732</v>
      </c>
      <c r="P43" s="6"/>
      <c r="Q43" s="13">
        <v>0</v>
      </c>
      <c r="R43" s="6"/>
      <c r="S43" s="13">
        <v>119193732</v>
      </c>
    </row>
    <row r="44" spans="1:21" ht="24.75">
      <c r="A44" s="1" t="s">
        <v>60</v>
      </c>
      <c r="C44" s="21" t="s">
        <v>243</v>
      </c>
      <c r="D44" s="20"/>
      <c r="E44" s="13">
        <v>72316982</v>
      </c>
      <c r="F44" s="6"/>
      <c r="G44" s="13">
        <v>70</v>
      </c>
      <c r="H44" s="20"/>
      <c r="I44" s="13">
        <v>0</v>
      </c>
      <c r="J44" s="6"/>
      <c r="K44" s="13">
        <v>0</v>
      </c>
      <c r="L44" s="20"/>
      <c r="M44" s="13">
        <v>0</v>
      </c>
      <c r="N44" s="6"/>
      <c r="O44" s="13">
        <v>5062188740</v>
      </c>
      <c r="P44" s="6"/>
      <c r="Q44" s="13">
        <v>0</v>
      </c>
      <c r="R44" s="6"/>
      <c r="S44" s="13">
        <v>5062188740</v>
      </c>
    </row>
    <row r="45" spans="1:21" ht="24.75">
      <c r="A45" s="1" t="s">
        <v>244</v>
      </c>
      <c r="C45" s="21" t="s">
        <v>245</v>
      </c>
      <c r="D45" s="20"/>
      <c r="E45" s="13">
        <v>1348241</v>
      </c>
      <c r="F45" s="6"/>
      <c r="G45" s="13">
        <v>10400</v>
      </c>
      <c r="H45" s="20"/>
      <c r="I45" s="13">
        <v>0</v>
      </c>
      <c r="J45" s="6"/>
      <c r="K45" s="13">
        <v>0</v>
      </c>
      <c r="L45" s="20"/>
      <c r="M45" s="13">
        <v>0</v>
      </c>
      <c r="N45" s="6"/>
      <c r="O45" s="13">
        <v>14021706400</v>
      </c>
      <c r="P45" s="6"/>
      <c r="Q45" s="13">
        <v>0</v>
      </c>
      <c r="R45" s="6"/>
      <c r="S45" s="13">
        <v>14021706400</v>
      </c>
    </row>
    <row r="46" spans="1:21" ht="24.75">
      <c r="A46" s="1" t="s">
        <v>41</v>
      </c>
      <c r="C46" s="21" t="s">
        <v>245</v>
      </c>
      <c r="D46" s="20"/>
      <c r="E46" s="13">
        <v>799790</v>
      </c>
      <c r="F46" s="6"/>
      <c r="G46" s="13">
        <v>11000</v>
      </c>
      <c r="H46" s="20"/>
      <c r="I46" s="13">
        <v>0</v>
      </c>
      <c r="J46" s="6"/>
      <c r="K46" s="13">
        <v>0</v>
      </c>
      <c r="L46" s="20"/>
      <c r="M46" s="13">
        <v>0</v>
      </c>
      <c r="N46" s="6"/>
      <c r="O46" s="13">
        <v>8797690000</v>
      </c>
      <c r="P46" s="6"/>
      <c r="Q46" s="13">
        <v>0</v>
      </c>
      <c r="R46" s="6"/>
      <c r="S46" s="13">
        <v>8797690000</v>
      </c>
    </row>
    <row r="47" spans="1:21" ht="24.75">
      <c r="A47" s="1" t="s">
        <v>99</v>
      </c>
      <c r="C47" s="21" t="s">
        <v>246</v>
      </c>
      <c r="D47" s="20"/>
      <c r="E47" s="13">
        <v>1159359</v>
      </c>
      <c r="F47" s="6"/>
      <c r="G47" s="13">
        <v>8300</v>
      </c>
      <c r="H47" s="20"/>
      <c r="I47" s="13">
        <v>0</v>
      </c>
      <c r="J47" s="6"/>
      <c r="K47" s="13">
        <v>0</v>
      </c>
      <c r="L47" s="20"/>
      <c r="M47" s="13">
        <v>0</v>
      </c>
      <c r="N47" s="6"/>
      <c r="O47" s="13">
        <v>9622679700</v>
      </c>
      <c r="P47" s="6"/>
      <c r="Q47" s="13">
        <v>0</v>
      </c>
      <c r="R47" s="6"/>
      <c r="S47" s="13">
        <v>9622679700</v>
      </c>
    </row>
    <row r="48" spans="1:21" ht="24.75">
      <c r="A48" s="1" t="s">
        <v>38</v>
      </c>
      <c r="C48" s="21" t="s">
        <v>247</v>
      </c>
      <c r="D48" s="20"/>
      <c r="E48" s="13">
        <v>13567513</v>
      </c>
      <c r="F48" s="6"/>
      <c r="G48" s="13">
        <v>27500</v>
      </c>
      <c r="H48" s="20"/>
      <c r="I48" s="13">
        <v>0</v>
      </c>
      <c r="J48" s="6"/>
      <c r="K48" s="13">
        <v>0</v>
      </c>
      <c r="L48" s="20"/>
      <c r="M48" s="13">
        <v>0</v>
      </c>
      <c r="N48" s="6"/>
      <c r="O48" s="13">
        <v>373106607500</v>
      </c>
      <c r="P48" s="6"/>
      <c r="Q48" s="13">
        <v>0</v>
      </c>
      <c r="R48" s="6"/>
      <c r="S48" s="13">
        <v>373106607500</v>
      </c>
    </row>
    <row r="49" spans="1:21" ht="24.75">
      <c r="A49" s="1" t="s">
        <v>112</v>
      </c>
      <c r="C49" s="21" t="s">
        <v>236</v>
      </c>
      <c r="D49" s="20"/>
      <c r="E49" s="13">
        <v>45567601</v>
      </c>
      <c r="F49" s="6"/>
      <c r="G49" s="13">
        <v>6800</v>
      </c>
      <c r="H49" s="20"/>
      <c r="I49" s="13">
        <v>0</v>
      </c>
      <c r="J49" s="6"/>
      <c r="K49" s="13">
        <v>0</v>
      </c>
      <c r="L49" s="20"/>
      <c r="M49" s="13">
        <v>0</v>
      </c>
      <c r="N49" s="6"/>
      <c r="O49" s="13">
        <v>309859686800</v>
      </c>
      <c r="P49" s="6"/>
      <c r="Q49" s="13">
        <v>0</v>
      </c>
      <c r="R49" s="6"/>
      <c r="S49" s="13">
        <v>309859686800</v>
      </c>
      <c r="U49" s="3"/>
    </row>
    <row r="50" spans="1:21" ht="24.75">
      <c r="A50" s="1" t="s">
        <v>30</v>
      </c>
      <c r="C50" s="21" t="s">
        <v>233</v>
      </c>
      <c r="D50" s="20"/>
      <c r="E50" s="13">
        <v>20400000</v>
      </c>
      <c r="F50" s="6"/>
      <c r="G50" s="13">
        <v>2000</v>
      </c>
      <c r="H50" s="20"/>
      <c r="I50" s="13">
        <v>0</v>
      </c>
      <c r="J50" s="6"/>
      <c r="K50" s="13">
        <v>0</v>
      </c>
      <c r="L50" s="20"/>
      <c r="M50" s="13">
        <v>0</v>
      </c>
      <c r="N50" s="6"/>
      <c r="O50" s="13">
        <v>40800000000</v>
      </c>
      <c r="P50" s="6"/>
      <c r="Q50" s="13">
        <v>0</v>
      </c>
      <c r="R50" s="6"/>
      <c r="S50" s="13">
        <v>40800000000</v>
      </c>
    </row>
    <row r="51" spans="1:21" ht="24.75">
      <c r="A51" s="1" t="s">
        <v>248</v>
      </c>
      <c r="C51" s="21" t="s">
        <v>233</v>
      </c>
      <c r="D51" s="20"/>
      <c r="E51" s="13">
        <v>2208762</v>
      </c>
      <c r="F51" s="6"/>
      <c r="G51" s="13">
        <v>5000</v>
      </c>
      <c r="H51" s="20"/>
      <c r="I51" s="13">
        <v>0</v>
      </c>
      <c r="J51" s="6"/>
      <c r="K51" s="13">
        <v>0</v>
      </c>
      <c r="L51" s="20"/>
      <c r="M51" s="13">
        <v>0</v>
      </c>
      <c r="N51" s="6"/>
      <c r="O51" s="13">
        <v>11043810000</v>
      </c>
      <c r="P51" s="6"/>
      <c r="Q51" s="13">
        <v>0</v>
      </c>
      <c r="R51" s="6"/>
      <c r="S51" s="13">
        <v>11043810000</v>
      </c>
    </row>
    <row r="52" spans="1:21" ht="24.75">
      <c r="A52" s="1" t="s">
        <v>124</v>
      </c>
      <c r="C52" s="21" t="s">
        <v>249</v>
      </c>
      <c r="D52" s="20"/>
      <c r="E52" s="13">
        <v>17320000</v>
      </c>
      <c r="F52" s="6"/>
      <c r="G52" s="13">
        <v>11120</v>
      </c>
      <c r="H52" s="20"/>
      <c r="I52" s="13">
        <v>0</v>
      </c>
      <c r="J52" s="6"/>
      <c r="K52" s="13">
        <v>0</v>
      </c>
      <c r="L52" s="20"/>
      <c r="M52" s="13">
        <v>0</v>
      </c>
      <c r="N52" s="6"/>
      <c r="O52" s="13">
        <v>192598400000</v>
      </c>
      <c r="P52" s="6"/>
      <c r="Q52" s="13">
        <v>0</v>
      </c>
      <c r="R52" s="6"/>
      <c r="S52" s="13">
        <v>192598400000</v>
      </c>
    </row>
    <row r="53" spans="1:21" ht="24.75">
      <c r="A53" s="1" t="s">
        <v>93</v>
      </c>
      <c r="C53" s="21" t="s">
        <v>250</v>
      </c>
      <c r="D53" s="20"/>
      <c r="E53" s="13">
        <v>8716106</v>
      </c>
      <c r="F53" s="6"/>
      <c r="G53" s="13">
        <v>449</v>
      </c>
      <c r="H53" s="20"/>
      <c r="I53" s="13">
        <v>0</v>
      </c>
      <c r="J53" s="6"/>
      <c r="K53" s="13">
        <v>0</v>
      </c>
      <c r="L53" s="20"/>
      <c r="M53" s="13">
        <v>0</v>
      </c>
      <c r="N53" s="6"/>
      <c r="O53" s="13">
        <v>3913531594</v>
      </c>
      <c r="P53" s="6"/>
      <c r="Q53" s="13">
        <v>0</v>
      </c>
      <c r="R53" s="6"/>
      <c r="S53" s="13">
        <v>3913531594</v>
      </c>
    </row>
    <row r="54" spans="1:21" ht="24.75">
      <c r="A54" s="1" t="s">
        <v>69</v>
      </c>
      <c r="C54" s="21" t="s">
        <v>251</v>
      </c>
      <c r="D54" s="20"/>
      <c r="E54" s="13">
        <v>140394475</v>
      </c>
      <c r="F54" s="6"/>
      <c r="G54" s="13">
        <v>250</v>
      </c>
      <c r="H54" s="20"/>
      <c r="I54" s="13">
        <v>35098618750</v>
      </c>
      <c r="J54" s="6"/>
      <c r="K54" s="13">
        <v>683586262</v>
      </c>
      <c r="L54" s="20"/>
      <c r="M54" s="13">
        <v>34415032488</v>
      </c>
      <c r="N54" s="6"/>
      <c r="O54" s="13">
        <v>35098618750</v>
      </c>
      <c r="P54" s="6"/>
      <c r="Q54" s="13">
        <v>683586262</v>
      </c>
      <c r="R54" s="6"/>
      <c r="S54" s="13">
        <v>34415032488</v>
      </c>
    </row>
    <row r="55" spans="1:21" ht="24.75">
      <c r="A55" s="1" t="s">
        <v>73</v>
      </c>
      <c r="C55" s="21" t="s">
        <v>252</v>
      </c>
      <c r="D55" s="20"/>
      <c r="E55" s="13">
        <v>5320000</v>
      </c>
      <c r="F55" s="6"/>
      <c r="G55" s="13">
        <v>3860</v>
      </c>
      <c r="H55" s="20"/>
      <c r="I55" s="13">
        <v>0</v>
      </c>
      <c r="J55" s="6"/>
      <c r="K55" s="13">
        <v>0</v>
      </c>
      <c r="L55" s="20"/>
      <c r="M55" s="13">
        <v>0</v>
      </c>
      <c r="N55" s="6"/>
      <c r="O55" s="13">
        <v>20535200000</v>
      </c>
      <c r="P55" s="6"/>
      <c r="Q55" s="13">
        <v>0</v>
      </c>
      <c r="R55" s="6"/>
      <c r="S55" s="13">
        <v>20535200000</v>
      </c>
    </row>
    <row r="56" spans="1:21" ht="24.75">
      <c r="A56" s="1" t="s">
        <v>125</v>
      </c>
      <c r="C56" s="21" t="s">
        <v>222</v>
      </c>
      <c r="D56" s="20"/>
      <c r="E56" s="13">
        <v>56056136</v>
      </c>
      <c r="F56" s="6"/>
      <c r="G56" s="13">
        <v>600</v>
      </c>
      <c r="H56" s="20"/>
      <c r="I56" s="13">
        <v>0</v>
      </c>
      <c r="J56" s="6"/>
      <c r="K56" s="13">
        <v>0</v>
      </c>
      <c r="L56" s="20"/>
      <c r="M56" s="13">
        <v>0</v>
      </c>
      <c r="N56" s="6"/>
      <c r="O56" s="13">
        <v>33633681600</v>
      </c>
      <c r="P56" s="6"/>
      <c r="Q56" s="13">
        <v>0</v>
      </c>
      <c r="R56" s="6"/>
      <c r="S56" s="13">
        <v>33633681600</v>
      </c>
    </row>
    <row r="57" spans="1:21" ht="24.75">
      <c r="A57" s="1" t="s">
        <v>92</v>
      </c>
      <c r="C57" s="21" t="s">
        <v>197</v>
      </c>
      <c r="D57" s="20"/>
      <c r="E57" s="13">
        <v>45861974</v>
      </c>
      <c r="F57" s="6"/>
      <c r="G57" s="13">
        <v>2640</v>
      </c>
      <c r="H57" s="20"/>
      <c r="I57" s="13">
        <v>0</v>
      </c>
      <c r="J57" s="6"/>
      <c r="K57" s="13">
        <v>0</v>
      </c>
      <c r="L57" s="20"/>
      <c r="M57" s="13">
        <v>0</v>
      </c>
      <c r="N57" s="6"/>
      <c r="O57" s="13">
        <v>121075611360</v>
      </c>
      <c r="P57" s="6"/>
      <c r="Q57" s="13">
        <v>0</v>
      </c>
      <c r="R57" s="6"/>
      <c r="S57" s="13">
        <v>121075611360</v>
      </c>
    </row>
    <row r="58" spans="1:21" ht="24.75">
      <c r="A58" s="1" t="s">
        <v>63</v>
      </c>
      <c r="C58" s="21" t="s">
        <v>219</v>
      </c>
      <c r="D58" s="20"/>
      <c r="E58" s="13">
        <v>21644108</v>
      </c>
      <c r="F58" s="6"/>
      <c r="G58" s="13">
        <v>2211</v>
      </c>
      <c r="H58" s="20"/>
      <c r="I58" s="13">
        <v>0</v>
      </c>
      <c r="J58" s="6"/>
      <c r="K58" s="13">
        <v>0</v>
      </c>
      <c r="L58" s="20"/>
      <c r="M58" s="13">
        <v>0</v>
      </c>
      <c r="N58" s="6"/>
      <c r="O58" s="13">
        <v>47855122788</v>
      </c>
      <c r="P58" s="6"/>
      <c r="Q58" s="13">
        <v>0</v>
      </c>
      <c r="R58" s="6"/>
      <c r="S58" s="13">
        <v>47855122788</v>
      </c>
      <c r="U58" s="3"/>
    </row>
    <row r="59" spans="1:21" ht="24.75">
      <c r="A59" s="1" t="s">
        <v>113</v>
      </c>
      <c r="C59" s="21" t="s">
        <v>253</v>
      </c>
      <c r="D59" s="20"/>
      <c r="E59" s="13">
        <v>17807538</v>
      </c>
      <c r="F59" s="6"/>
      <c r="G59" s="13">
        <v>1500</v>
      </c>
      <c r="H59" s="20"/>
      <c r="I59" s="13">
        <v>0</v>
      </c>
      <c r="J59" s="6"/>
      <c r="K59" s="13">
        <v>0</v>
      </c>
      <c r="L59" s="20"/>
      <c r="M59" s="13">
        <v>0</v>
      </c>
      <c r="N59" s="6"/>
      <c r="O59" s="13">
        <v>26711307000</v>
      </c>
      <c r="P59" s="6"/>
      <c r="Q59" s="13">
        <v>0</v>
      </c>
      <c r="R59" s="6"/>
      <c r="S59" s="13">
        <v>26711307000</v>
      </c>
    </row>
    <row r="60" spans="1:21" ht="24.75">
      <c r="A60" s="1" t="s">
        <v>109</v>
      </c>
      <c r="C60" s="21" t="s">
        <v>241</v>
      </c>
      <c r="D60" s="20"/>
      <c r="E60" s="13">
        <v>24900000</v>
      </c>
      <c r="F60" s="6"/>
      <c r="G60" s="13">
        <v>690</v>
      </c>
      <c r="H60" s="20"/>
      <c r="I60" s="13">
        <v>0</v>
      </c>
      <c r="J60" s="6"/>
      <c r="K60" s="13">
        <v>0</v>
      </c>
      <c r="L60" s="20"/>
      <c r="M60" s="13">
        <v>0</v>
      </c>
      <c r="N60" s="6"/>
      <c r="O60" s="13">
        <v>17181000000</v>
      </c>
      <c r="P60" s="6"/>
      <c r="Q60" s="13">
        <v>0</v>
      </c>
      <c r="R60" s="6"/>
      <c r="S60" s="13">
        <v>17181000000</v>
      </c>
    </row>
    <row r="61" spans="1:21" ht="24.75">
      <c r="A61" s="1" t="s">
        <v>96</v>
      </c>
      <c r="C61" s="21" t="s">
        <v>214</v>
      </c>
      <c r="D61" s="20"/>
      <c r="E61" s="13">
        <v>3400000</v>
      </c>
      <c r="F61" s="6"/>
      <c r="G61" s="13">
        <v>66</v>
      </c>
      <c r="H61" s="20"/>
      <c r="I61" s="13">
        <v>0</v>
      </c>
      <c r="J61" s="6"/>
      <c r="K61" s="13">
        <v>0</v>
      </c>
      <c r="L61" s="20"/>
      <c r="M61" s="13">
        <v>0</v>
      </c>
      <c r="N61" s="6"/>
      <c r="O61" s="13">
        <v>224400000</v>
      </c>
      <c r="P61" s="6"/>
      <c r="Q61" s="13">
        <v>0</v>
      </c>
      <c r="R61" s="6"/>
      <c r="S61" s="13">
        <v>224400000</v>
      </c>
    </row>
    <row r="62" spans="1:21" ht="24.75">
      <c r="A62" s="1" t="s">
        <v>104</v>
      </c>
      <c r="C62" s="21" t="s">
        <v>195</v>
      </c>
      <c r="D62" s="20"/>
      <c r="E62" s="13">
        <v>1391646</v>
      </c>
      <c r="F62" s="6"/>
      <c r="G62" s="13">
        <v>1500</v>
      </c>
      <c r="H62" s="20"/>
      <c r="I62" s="13">
        <v>0</v>
      </c>
      <c r="J62" s="6"/>
      <c r="K62" s="13">
        <v>0</v>
      </c>
      <c r="L62" s="20"/>
      <c r="M62" s="13">
        <v>0</v>
      </c>
      <c r="N62" s="6"/>
      <c r="O62" s="13">
        <v>2087469000</v>
      </c>
      <c r="P62" s="6"/>
      <c r="Q62" s="13">
        <v>0</v>
      </c>
      <c r="R62" s="6"/>
      <c r="S62" s="13">
        <v>2087469000</v>
      </c>
    </row>
    <row r="63" spans="1:21" ht="24.75">
      <c r="A63" s="1" t="s">
        <v>115</v>
      </c>
      <c r="C63" s="21" t="s">
        <v>212</v>
      </c>
      <c r="D63" s="20"/>
      <c r="E63" s="13">
        <v>52311932</v>
      </c>
      <c r="F63" s="6"/>
      <c r="G63" s="13">
        <v>4290</v>
      </c>
      <c r="H63" s="20"/>
      <c r="I63" s="13">
        <v>0</v>
      </c>
      <c r="J63" s="6"/>
      <c r="K63" s="13">
        <v>0</v>
      </c>
      <c r="L63" s="20"/>
      <c r="M63" s="13">
        <v>0</v>
      </c>
      <c r="N63" s="6"/>
      <c r="O63" s="13">
        <v>224418188280</v>
      </c>
      <c r="P63" s="6"/>
      <c r="Q63" s="13">
        <v>0</v>
      </c>
      <c r="R63" s="6"/>
      <c r="S63" s="13">
        <v>224418188280</v>
      </c>
    </row>
    <row r="64" spans="1:21" ht="24.75">
      <c r="A64" s="1" t="s">
        <v>18</v>
      </c>
      <c r="C64" s="21" t="s">
        <v>218</v>
      </c>
      <c r="D64" s="20"/>
      <c r="E64" s="13">
        <v>20006819</v>
      </c>
      <c r="F64" s="6"/>
      <c r="G64" s="13">
        <v>200</v>
      </c>
      <c r="H64" s="20"/>
      <c r="I64" s="13">
        <v>0</v>
      </c>
      <c r="J64" s="6"/>
      <c r="K64" s="13">
        <v>0</v>
      </c>
      <c r="L64" s="20"/>
      <c r="M64" s="13">
        <v>0</v>
      </c>
      <c r="N64" s="6"/>
      <c r="O64" s="13">
        <v>4001363800</v>
      </c>
      <c r="P64" s="6"/>
      <c r="Q64" s="13">
        <v>0</v>
      </c>
      <c r="R64" s="6"/>
      <c r="S64" s="13">
        <v>4001363800</v>
      </c>
    </row>
    <row r="65" spans="1:19" ht="24.75">
      <c r="A65" s="1" t="s">
        <v>103</v>
      </c>
      <c r="C65" s="21" t="s">
        <v>233</v>
      </c>
      <c r="D65" s="20"/>
      <c r="E65" s="13">
        <v>22399700</v>
      </c>
      <c r="F65" s="6"/>
      <c r="G65" s="13">
        <v>3300</v>
      </c>
      <c r="H65" s="20"/>
      <c r="I65" s="13">
        <v>0</v>
      </c>
      <c r="J65" s="6"/>
      <c r="K65" s="13">
        <v>0</v>
      </c>
      <c r="L65" s="20"/>
      <c r="M65" s="13">
        <v>0</v>
      </c>
      <c r="N65" s="6"/>
      <c r="O65" s="13">
        <v>73919010000</v>
      </c>
      <c r="P65" s="6"/>
      <c r="Q65" s="13">
        <v>0</v>
      </c>
      <c r="R65" s="6"/>
      <c r="S65" s="13">
        <v>73919010000</v>
      </c>
    </row>
    <row r="66" spans="1:19" ht="24.75">
      <c r="A66" s="1" t="s">
        <v>254</v>
      </c>
      <c r="C66" s="21" t="s">
        <v>255</v>
      </c>
      <c r="D66" s="20"/>
      <c r="E66" s="13">
        <v>663903</v>
      </c>
      <c r="F66" s="6"/>
      <c r="G66" s="13">
        <v>135</v>
      </c>
      <c r="H66" s="20"/>
      <c r="I66" s="13">
        <v>0</v>
      </c>
      <c r="J66" s="6"/>
      <c r="K66" s="13">
        <v>0</v>
      </c>
      <c r="L66" s="20"/>
      <c r="M66" s="13">
        <v>0</v>
      </c>
      <c r="N66" s="6"/>
      <c r="O66" s="13">
        <v>89626905</v>
      </c>
      <c r="P66" s="6"/>
      <c r="Q66" s="13">
        <v>0</v>
      </c>
      <c r="R66" s="6"/>
      <c r="S66" s="13">
        <v>89626905</v>
      </c>
    </row>
    <row r="67" spans="1:19" ht="24.75">
      <c r="A67" s="1" t="s">
        <v>33</v>
      </c>
      <c r="C67" s="21" t="s">
        <v>256</v>
      </c>
      <c r="D67" s="20"/>
      <c r="E67" s="13">
        <v>25205961</v>
      </c>
      <c r="F67" s="6"/>
      <c r="G67" s="13">
        <v>600</v>
      </c>
      <c r="H67" s="20"/>
      <c r="I67" s="13">
        <v>0</v>
      </c>
      <c r="J67" s="6"/>
      <c r="K67" s="13">
        <v>0</v>
      </c>
      <c r="L67" s="20"/>
      <c r="M67" s="13">
        <v>0</v>
      </c>
      <c r="N67" s="6"/>
      <c r="O67" s="13">
        <v>15123576600</v>
      </c>
      <c r="P67" s="6"/>
      <c r="Q67" s="13">
        <v>0</v>
      </c>
      <c r="R67" s="6"/>
      <c r="S67" s="13">
        <v>15123576600</v>
      </c>
    </row>
    <row r="68" spans="1:19" ht="24.75">
      <c r="A68" s="1" t="s">
        <v>117</v>
      </c>
      <c r="C68" s="21" t="s">
        <v>220</v>
      </c>
      <c r="D68" s="20"/>
      <c r="E68" s="13">
        <v>1756567</v>
      </c>
      <c r="F68" s="6"/>
      <c r="G68" s="13">
        <v>750</v>
      </c>
      <c r="H68" s="20"/>
      <c r="I68" s="13">
        <v>0</v>
      </c>
      <c r="J68" s="6"/>
      <c r="K68" s="13">
        <v>0</v>
      </c>
      <c r="L68" s="20"/>
      <c r="M68" s="13">
        <v>0</v>
      </c>
      <c r="N68" s="6"/>
      <c r="O68" s="13">
        <v>1317425250</v>
      </c>
      <c r="P68" s="6"/>
      <c r="Q68" s="13">
        <v>299896959</v>
      </c>
      <c r="R68" s="6"/>
      <c r="S68" s="13">
        <v>1017528291</v>
      </c>
    </row>
    <row r="69" spans="1:19" ht="24.75">
      <c r="A69" s="1" t="s">
        <v>117</v>
      </c>
      <c r="C69" s="21" t="s">
        <v>180</v>
      </c>
      <c r="D69" s="20"/>
      <c r="E69" s="13">
        <v>2101747</v>
      </c>
      <c r="F69" s="6"/>
      <c r="G69" s="13">
        <v>1000</v>
      </c>
      <c r="H69" s="20"/>
      <c r="I69" s="13">
        <v>2101747000</v>
      </c>
      <c r="J69" s="6"/>
      <c r="K69" s="13">
        <v>299896959</v>
      </c>
      <c r="L69" s="20"/>
      <c r="M69" s="13">
        <v>1801850041</v>
      </c>
      <c r="N69" s="6"/>
      <c r="O69" s="13">
        <v>2101747000</v>
      </c>
      <c r="P69" s="6"/>
      <c r="Q69" s="13">
        <v>299896959</v>
      </c>
      <c r="R69" s="6"/>
      <c r="S69" s="13">
        <v>1801850041</v>
      </c>
    </row>
    <row r="70" spans="1:19" ht="24.75">
      <c r="A70" s="1" t="s">
        <v>257</v>
      </c>
      <c r="C70" s="21" t="s">
        <v>212</v>
      </c>
      <c r="D70" s="20"/>
      <c r="E70" s="13">
        <v>120572895</v>
      </c>
      <c r="F70" s="6"/>
      <c r="G70" s="13">
        <v>260</v>
      </c>
      <c r="H70" s="20"/>
      <c r="I70" s="13">
        <v>0</v>
      </c>
      <c r="J70" s="6"/>
      <c r="K70" s="13">
        <v>0</v>
      </c>
      <c r="L70" s="20"/>
      <c r="M70" s="13">
        <v>0</v>
      </c>
      <c r="N70" s="6"/>
      <c r="O70" s="13">
        <v>31348952700</v>
      </c>
      <c r="P70" s="6"/>
      <c r="Q70" s="13">
        <v>0</v>
      </c>
      <c r="R70" s="6"/>
      <c r="S70" s="13">
        <v>31348952700</v>
      </c>
    </row>
    <row r="71" spans="1:19" ht="24.75">
      <c r="A71" s="1" t="s">
        <v>44</v>
      </c>
      <c r="C71" s="21" t="s">
        <v>221</v>
      </c>
      <c r="D71" s="20"/>
      <c r="E71" s="13">
        <v>2532184</v>
      </c>
      <c r="F71" s="6"/>
      <c r="G71" s="13">
        <v>13200</v>
      </c>
      <c r="H71" s="20"/>
      <c r="I71" s="13">
        <v>0</v>
      </c>
      <c r="J71" s="6"/>
      <c r="K71" s="13">
        <v>0</v>
      </c>
      <c r="L71" s="20"/>
      <c r="M71" s="13">
        <v>0</v>
      </c>
      <c r="N71" s="6"/>
      <c r="O71" s="13">
        <v>33424828800</v>
      </c>
      <c r="P71" s="6"/>
      <c r="Q71" s="13">
        <v>0</v>
      </c>
      <c r="R71" s="6"/>
      <c r="S71" s="13">
        <v>33424828800</v>
      </c>
    </row>
    <row r="72" spans="1:19" ht="24.75">
      <c r="A72" s="1" t="s">
        <v>40</v>
      </c>
      <c r="C72" s="21" t="s">
        <v>226</v>
      </c>
      <c r="D72" s="20"/>
      <c r="E72" s="13">
        <v>3420000</v>
      </c>
      <c r="F72" s="6"/>
      <c r="G72" s="13">
        <v>21000</v>
      </c>
      <c r="H72" s="20"/>
      <c r="I72" s="13">
        <v>0</v>
      </c>
      <c r="J72" s="6"/>
      <c r="K72" s="13">
        <v>0</v>
      </c>
      <c r="L72" s="20"/>
      <c r="M72" s="13">
        <v>0</v>
      </c>
      <c r="N72" s="6"/>
      <c r="O72" s="13">
        <v>71820000000</v>
      </c>
      <c r="P72" s="6"/>
      <c r="Q72" s="13">
        <v>0</v>
      </c>
      <c r="R72" s="6"/>
      <c r="S72" s="13">
        <v>71820000000</v>
      </c>
    </row>
    <row r="73" spans="1:19" ht="24.75">
      <c r="A73" s="1" t="s">
        <v>74</v>
      </c>
      <c r="C73" s="21" t="s">
        <v>258</v>
      </c>
      <c r="D73" s="20"/>
      <c r="E73" s="13">
        <v>15599999</v>
      </c>
      <c r="F73" s="6"/>
      <c r="G73" s="13">
        <v>2250</v>
      </c>
      <c r="H73" s="20"/>
      <c r="I73" s="13">
        <v>0</v>
      </c>
      <c r="J73" s="6"/>
      <c r="K73" s="13">
        <v>0</v>
      </c>
      <c r="L73" s="20"/>
      <c r="M73" s="13">
        <v>0</v>
      </c>
      <c r="N73" s="6"/>
      <c r="O73" s="13">
        <v>35099997750</v>
      </c>
      <c r="P73" s="6"/>
      <c r="Q73" s="13">
        <v>0</v>
      </c>
      <c r="R73" s="6"/>
      <c r="S73" s="13">
        <v>35099997750</v>
      </c>
    </row>
    <row r="74" spans="1:19" ht="24.75">
      <c r="A74" s="1" t="s">
        <v>48</v>
      </c>
      <c r="C74" s="21" t="s">
        <v>259</v>
      </c>
      <c r="D74" s="20"/>
      <c r="E74" s="13">
        <v>14781376</v>
      </c>
      <c r="F74" s="6"/>
      <c r="G74" s="13">
        <v>3875</v>
      </c>
      <c r="H74" s="20"/>
      <c r="I74" s="13">
        <v>0</v>
      </c>
      <c r="J74" s="6"/>
      <c r="K74" s="13">
        <v>0</v>
      </c>
      <c r="L74" s="20"/>
      <c r="M74" s="13">
        <v>0</v>
      </c>
      <c r="N74" s="6"/>
      <c r="O74" s="13">
        <v>57277832000</v>
      </c>
      <c r="P74" s="6"/>
      <c r="Q74" s="13">
        <v>0</v>
      </c>
      <c r="R74" s="6"/>
      <c r="S74" s="13">
        <v>57277832000</v>
      </c>
    </row>
    <row r="75" spans="1:19" ht="24.75">
      <c r="A75" s="1" t="s">
        <v>83</v>
      </c>
      <c r="C75" s="21" t="s">
        <v>214</v>
      </c>
      <c r="D75" s="20"/>
      <c r="E75" s="13">
        <v>5409630</v>
      </c>
      <c r="F75" s="6"/>
      <c r="G75" s="13">
        <v>15000</v>
      </c>
      <c r="H75" s="20"/>
      <c r="I75" s="13">
        <v>0</v>
      </c>
      <c r="J75" s="6"/>
      <c r="K75" s="13">
        <v>0</v>
      </c>
      <c r="L75" s="20"/>
      <c r="M75" s="13">
        <v>0</v>
      </c>
      <c r="N75" s="6"/>
      <c r="O75" s="13">
        <v>81144450000</v>
      </c>
      <c r="P75" s="6"/>
      <c r="Q75" s="13">
        <v>0</v>
      </c>
      <c r="R75" s="6"/>
      <c r="S75" s="13">
        <v>81144450000</v>
      </c>
    </row>
    <row r="76" spans="1:19" ht="24.75">
      <c r="A76" s="1" t="s">
        <v>39</v>
      </c>
      <c r="C76" s="21" t="s">
        <v>260</v>
      </c>
      <c r="D76" s="20"/>
      <c r="E76" s="13">
        <v>22604504</v>
      </c>
      <c r="F76" s="6"/>
      <c r="G76" s="13">
        <v>1300</v>
      </c>
      <c r="H76" s="20"/>
      <c r="I76" s="13">
        <v>0</v>
      </c>
      <c r="J76" s="6"/>
      <c r="K76" s="13">
        <v>0</v>
      </c>
      <c r="L76" s="20"/>
      <c r="M76" s="13">
        <v>0</v>
      </c>
      <c r="N76" s="6"/>
      <c r="O76" s="13">
        <v>29385855200</v>
      </c>
      <c r="P76" s="6"/>
      <c r="Q76" s="13">
        <v>0</v>
      </c>
      <c r="R76" s="6"/>
      <c r="S76" s="13">
        <v>29385855200</v>
      </c>
    </row>
    <row r="77" spans="1:19" ht="24.75">
      <c r="A77" s="1" t="s">
        <v>261</v>
      </c>
      <c r="C77" s="21" t="s">
        <v>262</v>
      </c>
      <c r="D77" s="20"/>
      <c r="E77" s="13">
        <v>147766665</v>
      </c>
      <c r="F77" s="6"/>
      <c r="G77" s="13">
        <v>550</v>
      </c>
      <c r="H77" s="20"/>
      <c r="I77" s="13">
        <v>0</v>
      </c>
      <c r="J77" s="6"/>
      <c r="K77" s="13">
        <v>0</v>
      </c>
      <c r="L77" s="20"/>
      <c r="M77" s="13">
        <v>0</v>
      </c>
      <c r="N77" s="6"/>
      <c r="O77" s="13">
        <v>81271665750</v>
      </c>
      <c r="P77" s="6"/>
      <c r="Q77" s="13">
        <v>0</v>
      </c>
      <c r="R77" s="6"/>
      <c r="S77" s="13">
        <v>81271665750</v>
      </c>
    </row>
    <row r="78" spans="1:19" ht="24.75">
      <c r="A78" s="1" t="s">
        <v>72</v>
      </c>
      <c r="C78" s="21" t="s">
        <v>263</v>
      </c>
      <c r="D78" s="20"/>
      <c r="E78" s="13">
        <v>1398959883</v>
      </c>
      <c r="F78" s="6"/>
      <c r="G78" s="13">
        <v>188</v>
      </c>
      <c r="H78" s="20"/>
      <c r="I78" s="13">
        <v>0</v>
      </c>
      <c r="J78" s="6"/>
      <c r="K78" s="13">
        <v>0</v>
      </c>
      <c r="L78" s="20"/>
      <c r="M78" s="13">
        <v>0</v>
      </c>
      <c r="N78" s="6"/>
      <c r="O78" s="13">
        <v>263004458004</v>
      </c>
      <c r="P78" s="6"/>
      <c r="Q78" s="13">
        <v>0</v>
      </c>
      <c r="R78" s="6"/>
      <c r="S78" s="13">
        <v>263004458004</v>
      </c>
    </row>
    <row r="79" spans="1:19" ht="24.75">
      <c r="A79" s="1" t="s">
        <v>264</v>
      </c>
      <c r="C79" s="21" t="s">
        <v>265</v>
      </c>
      <c r="D79" s="20"/>
      <c r="E79" s="13">
        <v>5400000</v>
      </c>
      <c r="F79" s="6"/>
      <c r="G79" s="13">
        <v>2400</v>
      </c>
      <c r="H79" s="20"/>
      <c r="I79" s="13">
        <v>0</v>
      </c>
      <c r="J79" s="6"/>
      <c r="K79" s="13">
        <v>0</v>
      </c>
      <c r="L79" s="20"/>
      <c r="M79" s="13">
        <v>0</v>
      </c>
      <c r="N79" s="6"/>
      <c r="O79" s="13">
        <v>12960000000</v>
      </c>
      <c r="P79" s="6"/>
      <c r="Q79" s="13">
        <v>0</v>
      </c>
      <c r="R79" s="6"/>
      <c r="S79" s="13">
        <v>12960000000</v>
      </c>
    </row>
    <row r="80" spans="1:19" ht="24.75">
      <c r="A80" s="1" t="s">
        <v>36</v>
      </c>
      <c r="C80" s="21" t="s">
        <v>266</v>
      </c>
      <c r="D80" s="20"/>
      <c r="E80" s="13">
        <v>10200000</v>
      </c>
      <c r="F80" s="6"/>
      <c r="G80" s="13">
        <v>5600</v>
      </c>
      <c r="H80" s="20"/>
      <c r="I80" s="13">
        <v>0</v>
      </c>
      <c r="J80" s="6"/>
      <c r="K80" s="13">
        <v>0</v>
      </c>
      <c r="L80" s="20"/>
      <c r="M80" s="13">
        <v>0</v>
      </c>
      <c r="N80" s="6"/>
      <c r="O80" s="13">
        <v>57120000000</v>
      </c>
      <c r="P80" s="6"/>
      <c r="Q80" s="13">
        <v>0</v>
      </c>
      <c r="R80" s="6"/>
      <c r="S80" s="13">
        <v>57120000000</v>
      </c>
    </row>
    <row r="81" spans="1:21" ht="24.75">
      <c r="A81" s="1" t="s">
        <v>67</v>
      </c>
      <c r="C81" s="21" t="s">
        <v>250</v>
      </c>
      <c r="D81" s="20"/>
      <c r="E81" s="13">
        <v>5779305</v>
      </c>
      <c r="F81" s="6"/>
      <c r="G81" s="13">
        <v>2550</v>
      </c>
      <c r="H81" s="20"/>
      <c r="I81" s="13">
        <v>0</v>
      </c>
      <c r="J81" s="6"/>
      <c r="K81" s="13">
        <v>0</v>
      </c>
      <c r="L81" s="20"/>
      <c r="M81" s="13">
        <v>0</v>
      </c>
      <c r="N81" s="6"/>
      <c r="O81" s="13">
        <v>14737227750</v>
      </c>
      <c r="P81" s="6"/>
      <c r="Q81" s="13">
        <v>0</v>
      </c>
      <c r="R81" s="6"/>
      <c r="S81" s="13">
        <v>14737227750</v>
      </c>
    </row>
    <row r="82" spans="1:21" ht="24.75">
      <c r="A82" s="1" t="s">
        <v>267</v>
      </c>
      <c r="C82" s="21" t="s">
        <v>268</v>
      </c>
      <c r="D82" s="20"/>
      <c r="E82" s="13">
        <v>682417</v>
      </c>
      <c r="F82" s="6"/>
      <c r="G82" s="13">
        <v>4100</v>
      </c>
      <c r="H82" s="20"/>
      <c r="I82" s="13">
        <v>0</v>
      </c>
      <c r="J82" s="6"/>
      <c r="K82" s="13">
        <v>0</v>
      </c>
      <c r="L82" s="20"/>
      <c r="M82" s="13">
        <v>0</v>
      </c>
      <c r="N82" s="6"/>
      <c r="O82" s="13">
        <v>2797909700</v>
      </c>
      <c r="P82" s="6"/>
      <c r="Q82" s="13">
        <v>0</v>
      </c>
      <c r="R82" s="6"/>
      <c r="S82" s="13">
        <v>2797909700</v>
      </c>
    </row>
    <row r="83" spans="1:21" ht="24.75">
      <c r="A83" s="1" t="s">
        <v>61</v>
      </c>
      <c r="C83" s="21" t="s">
        <v>269</v>
      </c>
      <c r="D83" s="20"/>
      <c r="E83" s="13">
        <v>19534256</v>
      </c>
      <c r="F83" s="6"/>
      <c r="G83" s="13">
        <v>1000</v>
      </c>
      <c r="H83" s="20"/>
      <c r="I83" s="13">
        <v>0</v>
      </c>
      <c r="J83" s="6"/>
      <c r="K83" s="13">
        <v>0</v>
      </c>
      <c r="L83" s="20"/>
      <c r="M83" s="13">
        <v>0</v>
      </c>
      <c r="N83" s="6"/>
      <c r="O83" s="13">
        <v>19534256000</v>
      </c>
      <c r="P83" s="6"/>
      <c r="Q83" s="13">
        <v>0</v>
      </c>
      <c r="R83" s="6"/>
      <c r="S83" s="13">
        <v>19534256000</v>
      </c>
    </row>
    <row r="84" spans="1:21" ht="24.75">
      <c r="A84" s="1" t="s">
        <v>25</v>
      </c>
      <c r="C84" s="21" t="s">
        <v>270</v>
      </c>
      <c r="D84" s="20"/>
      <c r="E84" s="13">
        <v>17693030</v>
      </c>
      <c r="F84" s="6"/>
      <c r="G84" s="13">
        <v>580</v>
      </c>
      <c r="H84" s="20"/>
      <c r="I84" s="13">
        <v>0</v>
      </c>
      <c r="J84" s="6"/>
      <c r="K84" s="13">
        <v>0</v>
      </c>
      <c r="L84" s="20"/>
      <c r="M84" s="13">
        <v>0</v>
      </c>
      <c r="N84" s="6"/>
      <c r="O84" s="13">
        <v>10261957400</v>
      </c>
      <c r="P84" s="6"/>
      <c r="Q84" s="13">
        <v>0</v>
      </c>
      <c r="R84" s="6"/>
      <c r="S84" s="13">
        <v>10261957400</v>
      </c>
    </row>
    <row r="85" spans="1:21" ht="24.75">
      <c r="A85" s="1" t="s">
        <v>271</v>
      </c>
      <c r="C85" s="21" t="s">
        <v>272</v>
      </c>
      <c r="D85" s="20"/>
      <c r="E85" s="13">
        <v>20403795</v>
      </c>
      <c r="F85" s="6"/>
      <c r="G85" s="13">
        <v>100</v>
      </c>
      <c r="H85" s="20"/>
      <c r="I85" s="13">
        <v>0</v>
      </c>
      <c r="J85" s="6"/>
      <c r="K85" s="13">
        <v>0</v>
      </c>
      <c r="L85" s="20"/>
      <c r="M85" s="13">
        <v>0</v>
      </c>
      <c r="N85" s="6"/>
      <c r="O85" s="13">
        <v>2040379500</v>
      </c>
      <c r="P85" s="6"/>
      <c r="Q85" s="13">
        <v>0</v>
      </c>
      <c r="R85" s="6"/>
      <c r="S85" s="13">
        <v>2040379500</v>
      </c>
    </row>
    <row r="86" spans="1:21" ht="24.75">
      <c r="A86" s="1" t="s">
        <v>100</v>
      </c>
      <c r="C86" s="21" t="s">
        <v>246</v>
      </c>
      <c r="D86" s="20"/>
      <c r="E86" s="13">
        <v>4165054</v>
      </c>
      <c r="F86" s="6"/>
      <c r="G86" s="13">
        <v>4327</v>
      </c>
      <c r="H86" s="20"/>
      <c r="I86" s="13">
        <v>0</v>
      </c>
      <c r="J86" s="6"/>
      <c r="K86" s="13">
        <v>0</v>
      </c>
      <c r="L86" s="20"/>
      <c r="M86" s="13">
        <v>0</v>
      </c>
      <c r="N86" s="6"/>
      <c r="O86" s="13">
        <v>18022188658</v>
      </c>
      <c r="P86" s="6"/>
      <c r="Q86" s="13">
        <v>0</v>
      </c>
      <c r="R86" s="6"/>
      <c r="S86" s="13">
        <v>18022188658</v>
      </c>
      <c r="U86" s="3"/>
    </row>
    <row r="87" spans="1:21" ht="24.75">
      <c r="A87" s="1" t="s">
        <v>273</v>
      </c>
      <c r="C87" s="21" t="s">
        <v>274</v>
      </c>
      <c r="D87" s="20"/>
      <c r="E87" s="13">
        <v>5847144</v>
      </c>
      <c r="F87" s="6"/>
      <c r="G87" s="13">
        <v>540</v>
      </c>
      <c r="H87" s="20"/>
      <c r="I87" s="13">
        <v>0</v>
      </c>
      <c r="J87" s="6"/>
      <c r="K87" s="13">
        <v>0</v>
      </c>
      <c r="L87" s="20"/>
      <c r="M87" s="13">
        <v>0</v>
      </c>
      <c r="N87" s="6"/>
      <c r="O87" s="13">
        <v>3157457760</v>
      </c>
      <c r="P87" s="6"/>
      <c r="Q87" s="13">
        <v>86246348</v>
      </c>
      <c r="R87" s="6"/>
      <c r="S87" s="13">
        <v>3071211412</v>
      </c>
    </row>
    <row r="88" spans="1:21" ht="24.75">
      <c r="A88" s="1" t="s">
        <v>27</v>
      </c>
      <c r="C88" s="21" t="s">
        <v>274</v>
      </c>
      <c r="D88" s="20"/>
      <c r="E88" s="13">
        <v>43638230</v>
      </c>
      <c r="F88" s="6"/>
      <c r="G88" s="13">
        <v>220</v>
      </c>
      <c r="H88" s="20"/>
      <c r="I88" s="13">
        <v>0</v>
      </c>
      <c r="J88" s="6"/>
      <c r="K88" s="13">
        <v>0</v>
      </c>
      <c r="L88" s="20"/>
      <c r="M88" s="13">
        <v>0</v>
      </c>
      <c r="N88" s="6"/>
      <c r="O88" s="13">
        <v>9600410600</v>
      </c>
      <c r="P88" s="6"/>
      <c r="Q88" s="13">
        <v>0</v>
      </c>
      <c r="R88" s="6"/>
      <c r="S88" s="13">
        <v>9600410600</v>
      </c>
    </row>
    <row r="89" spans="1:21" ht="24.75">
      <c r="A89" s="1" t="s">
        <v>35</v>
      </c>
      <c r="C89" s="21" t="s">
        <v>243</v>
      </c>
      <c r="D89" s="20"/>
      <c r="E89" s="13">
        <v>23983165</v>
      </c>
      <c r="F89" s="6"/>
      <c r="G89" s="13">
        <v>2940</v>
      </c>
      <c r="H89" s="20"/>
      <c r="I89" s="13">
        <v>0</v>
      </c>
      <c r="J89" s="6"/>
      <c r="K89" s="13">
        <v>0</v>
      </c>
      <c r="L89" s="20"/>
      <c r="M89" s="13">
        <v>0</v>
      </c>
      <c r="N89" s="6"/>
      <c r="O89" s="13">
        <v>70510505100</v>
      </c>
      <c r="P89" s="6"/>
      <c r="Q89" s="13">
        <v>0</v>
      </c>
      <c r="R89" s="6"/>
      <c r="S89" s="13">
        <v>70510505100</v>
      </c>
      <c r="U89" s="3"/>
    </row>
    <row r="90" spans="1:21" ht="25.5" thickBot="1">
      <c r="C90" s="22"/>
      <c r="D90" s="17"/>
      <c r="E90" s="13"/>
      <c r="F90" s="6"/>
      <c r="G90" s="13"/>
      <c r="H90" s="17"/>
      <c r="I90" s="23">
        <f t="shared" ref="I90:R90" si="0">SUM(I8:I89)</f>
        <v>252014851955</v>
      </c>
      <c r="J90" s="13">
        <f t="shared" si="0"/>
        <v>0</v>
      </c>
      <c r="K90" s="23">
        <f t="shared" si="0"/>
        <v>9424449541</v>
      </c>
      <c r="L90" s="13">
        <f t="shared" si="0"/>
        <v>0</v>
      </c>
      <c r="M90" s="23">
        <f t="shared" si="0"/>
        <v>242590402414</v>
      </c>
      <c r="N90" s="13">
        <f t="shared" si="0"/>
        <v>0</v>
      </c>
      <c r="O90" s="23">
        <f t="shared" si="0"/>
        <v>4226502409985</v>
      </c>
      <c r="P90" s="13">
        <f t="shared" si="0"/>
        <v>0</v>
      </c>
      <c r="Q90" s="23">
        <f t="shared" si="0"/>
        <v>10302420377</v>
      </c>
      <c r="R90" s="13">
        <f t="shared" si="0"/>
        <v>0</v>
      </c>
      <c r="S90" s="23">
        <f>SUM(S8:S89)</f>
        <v>4216199989608</v>
      </c>
    </row>
    <row r="91" spans="1:21" ht="25.5" thickTop="1">
      <c r="C91" s="22"/>
      <c r="D91" s="17"/>
      <c r="E91" s="18"/>
      <c r="F91" s="6"/>
      <c r="G91" s="18"/>
      <c r="H91" s="17"/>
      <c r="I91" s="18"/>
      <c r="J91" s="6"/>
      <c r="K91" s="19"/>
      <c r="L91" s="20"/>
      <c r="M91" s="19"/>
      <c r="N91" s="6"/>
      <c r="O91" s="13"/>
      <c r="P91" s="6"/>
      <c r="Q91" s="13"/>
      <c r="R91" s="6"/>
      <c r="S91" s="13"/>
    </row>
    <row r="92" spans="1:21" ht="24.75">
      <c r="C92" s="22"/>
      <c r="D92" s="17"/>
      <c r="E92" s="18"/>
      <c r="F92" s="6"/>
      <c r="G92" s="18"/>
      <c r="H92" s="17"/>
      <c r="I92" s="18"/>
      <c r="J92" s="6"/>
      <c r="K92" s="19"/>
      <c r="L92" s="20"/>
      <c r="M92" s="19"/>
      <c r="N92" s="6"/>
      <c r="O92" s="13"/>
      <c r="P92" s="6"/>
      <c r="Q92" s="13"/>
      <c r="R92" s="6"/>
      <c r="S92" s="13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08"/>
  <sheetViews>
    <sheetView rightToLeft="1" topLeftCell="A66" workbookViewId="0">
      <selection activeCell="A72" sqref="A72:XFD72"/>
    </sheetView>
  </sheetViews>
  <sheetFormatPr defaultRowHeight="24"/>
  <cols>
    <col min="1" max="1" width="31.140625" style="1" customWidth="1"/>
    <col min="2" max="2" width="1" style="1" customWidth="1"/>
    <col min="3" max="3" width="20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20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18.42578125" style="1" bestFit="1" customWidth="1"/>
    <col min="20" max="20" width="22" style="1" customWidth="1"/>
    <col min="21" max="16384" width="9.140625" style="1"/>
  </cols>
  <sheetData>
    <row r="2" spans="1:20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20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  <c r="L3" s="31" t="s">
        <v>183</v>
      </c>
      <c r="M3" s="31" t="s">
        <v>183</v>
      </c>
      <c r="N3" s="31" t="s">
        <v>183</v>
      </c>
      <c r="O3" s="31" t="s">
        <v>183</v>
      </c>
      <c r="P3" s="31" t="s">
        <v>183</v>
      </c>
      <c r="Q3" s="31" t="s">
        <v>183</v>
      </c>
    </row>
    <row r="4" spans="1:20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20" ht="24.75">
      <c r="A6" s="30" t="s">
        <v>3</v>
      </c>
      <c r="C6" s="30" t="s">
        <v>185</v>
      </c>
      <c r="D6" s="30" t="s">
        <v>185</v>
      </c>
      <c r="E6" s="30" t="s">
        <v>185</v>
      </c>
      <c r="F6" s="30" t="s">
        <v>185</v>
      </c>
      <c r="G6" s="30" t="s">
        <v>185</v>
      </c>
      <c r="H6" s="30" t="s">
        <v>185</v>
      </c>
      <c r="I6" s="30" t="s">
        <v>185</v>
      </c>
      <c r="K6" s="30" t="s">
        <v>186</v>
      </c>
      <c r="L6" s="30" t="s">
        <v>186</v>
      </c>
      <c r="M6" s="30" t="s">
        <v>186</v>
      </c>
      <c r="N6" s="30" t="s">
        <v>186</v>
      </c>
      <c r="O6" s="30" t="s">
        <v>186</v>
      </c>
      <c r="P6" s="30" t="s">
        <v>186</v>
      </c>
      <c r="Q6" s="30" t="s">
        <v>186</v>
      </c>
    </row>
    <row r="7" spans="1:20" ht="24.75">
      <c r="A7" s="30" t="s">
        <v>3</v>
      </c>
      <c r="C7" s="30" t="s">
        <v>7</v>
      </c>
      <c r="E7" s="30" t="s">
        <v>275</v>
      </c>
      <c r="G7" s="30" t="s">
        <v>276</v>
      </c>
      <c r="I7" s="30" t="s">
        <v>277</v>
      </c>
      <c r="K7" s="30" t="s">
        <v>7</v>
      </c>
      <c r="M7" s="30" t="s">
        <v>275</v>
      </c>
      <c r="O7" s="30" t="s">
        <v>276</v>
      </c>
      <c r="Q7" s="30" t="s">
        <v>277</v>
      </c>
    </row>
    <row r="8" spans="1:20">
      <c r="A8" s="1" t="s">
        <v>92</v>
      </c>
      <c r="C8" s="15">
        <v>45861974</v>
      </c>
      <c r="D8" s="15"/>
      <c r="E8" s="15">
        <v>1162521928994</v>
      </c>
      <c r="F8" s="15"/>
      <c r="G8" s="15">
        <v>1169360293283</v>
      </c>
      <c r="H8" s="15"/>
      <c r="I8" s="15">
        <f>E8-G8</f>
        <v>-6838364289</v>
      </c>
      <c r="J8" s="15"/>
      <c r="K8" s="15">
        <v>45861974</v>
      </c>
      <c r="L8" s="15"/>
      <c r="M8" s="15">
        <v>1162521928994</v>
      </c>
      <c r="N8" s="15"/>
      <c r="O8" s="15">
        <v>1144286290892</v>
      </c>
      <c r="P8" s="15"/>
      <c r="Q8" s="15">
        <f>M8-O8</f>
        <v>18235638102</v>
      </c>
      <c r="S8" s="15"/>
      <c r="T8" s="24"/>
    </row>
    <row r="9" spans="1:20">
      <c r="A9" s="1" t="s">
        <v>76</v>
      </c>
      <c r="C9" s="15">
        <v>141290388</v>
      </c>
      <c r="D9" s="15"/>
      <c r="E9" s="15">
        <v>593400025558</v>
      </c>
      <c r="F9" s="15"/>
      <c r="G9" s="15">
        <v>710533437873</v>
      </c>
      <c r="H9" s="15"/>
      <c r="I9" s="15">
        <f t="shared" ref="I9:I72" si="0">E9-G9</f>
        <v>-117133412315</v>
      </c>
      <c r="J9" s="15"/>
      <c r="K9" s="15">
        <v>141290388</v>
      </c>
      <c r="L9" s="15"/>
      <c r="M9" s="15">
        <v>593400025558</v>
      </c>
      <c r="N9" s="15"/>
      <c r="O9" s="15">
        <v>760867427325</v>
      </c>
      <c r="P9" s="15"/>
      <c r="Q9" s="15">
        <f t="shared" ref="Q9:Q72" si="1">M9-O9</f>
        <v>-167467401767</v>
      </c>
    </row>
    <row r="10" spans="1:20">
      <c r="A10" s="1" t="s">
        <v>110</v>
      </c>
      <c r="C10" s="15">
        <v>182722218</v>
      </c>
      <c r="D10" s="15"/>
      <c r="E10" s="15">
        <v>548356127803</v>
      </c>
      <c r="F10" s="15"/>
      <c r="G10" s="15">
        <v>554350083490</v>
      </c>
      <c r="H10" s="15"/>
      <c r="I10" s="15">
        <f t="shared" si="0"/>
        <v>-5993955687</v>
      </c>
      <c r="J10" s="15"/>
      <c r="K10" s="15">
        <v>182722218</v>
      </c>
      <c r="L10" s="15"/>
      <c r="M10" s="15">
        <v>548356127803</v>
      </c>
      <c r="N10" s="15"/>
      <c r="O10" s="15">
        <v>557302764900</v>
      </c>
      <c r="P10" s="15"/>
      <c r="Q10" s="15">
        <f t="shared" si="1"/>
        <v>-8946637097</v>
      </c>
    </row>
    <row r="11" spans="1:20">
      <c r="A11" s="1" t="s">
        <v>61</v>
      </c>
      <c r="C11" s="15">
        <v>46371860</v>
      </c>
      <c r="D11" s="15"/>
      <c r="E11" s="15">
        <v>250300994561</v>
      </c>
      <c r="F11" s="15"/>
      <c r="G11" s="15">
        <v>280978853248</v>
      </c>
      <c r="H11" s="15"/>
      <c r="I11" s="15">
        <f t="shared" si="0"/>
        <v>-30677858687</v>
      </c>
      <c r="J11" s="15"/>
      <c r="K11" s="15">
        <v>46371860</v>
      </c>
      <c r="L11" s="15"/>
      <c r="M11" s="15">
        <v>250300994561</v>
      </c>
      <c r="N11" s="15"/>
      <c r="O11" s="15">
        <v>313989499448</v>
      </c>
      <c r="P11" s="15"/>
      <c r="Q11" s="15">
        <f t="shared" si="1"/>
        <v>-63688504887</v>
      </c>
    </row>
    <row r="12" spans="1:20">
      <c r="A12" s="1" t="s">
        <v>130</v>
      </c>
      <c r="C12" s="15">
        <v>13833515</v>
      </c>
      <c r="D12" s="15"/>
      <c r="E12" s="15">
        <v>150988237331</v>
      </c>
      <c r="F12" s="15"/>
      <c r="G12" s="15">
        <v>147000387711</v>
      </c>
      <c r="H12" s="15"/>
      <c r="I12" s="15">
        <f t="shared" si="0"/>
        <v>3987849620</v>
      </c>
      <c r="J12" s="15"/>
      <c r="K12" s="15">
        <v>13833515</v>
      </c>
      <c r="L12" s="15"/>
      <c r="M12" s="15">
        <v>150988237331</v>
      </c>
      <c r="N12" s="15"/>
      <c r="O12" s="15">
        <v>151069714463</v>
      </c>
      <c r="P12" s="15"/>
      <c r="Q12" s="15">
        <f t="shared" si="1"/>
        <v>-81477132</v>
      </c>
    </row>
    <row r="13" spans="1:20">
      <c r="A13" s="1" t="s">
        <v>15</v>
      </c>
      <c r="C13" s="15">
        <v>37600000</v>
      </c>
      <c r="D13" s="15"/>
      <c r="E13" s="15">
        <v>300879054000</v>
      </c>
      <c r="F13" s="15"/>
      <c r="G13" s="15">
        <v>297888951600</v>
      </c>
      <c r="H13" s="15"/>
      <c r="I13" s="15">
        <f t="shared" si="0"/>
        <v>2990102400</v>
      </c>
      <c r="J13" s="15"/>
      <c r="K13" s="15">
        <v>37600000</v>
      </c>
      <c r="L13" s="15"/>
      <c r="M13" s="15">
        <v>300879054000</v>
      </c>
      <c r="N13" s="15"/>
      <c r="O13" s="15">
        <v>299039240160</v>
      </c>
      <c r="P13" s="15"/>
      <c r="Q13" s="15">
        <f t="shared" si="1"/>
        <v>1839813840</v>
      </c>
    </row>
    <row r="14" spans="1:20">
      <c r="A14" s="1" t="s">
        <v>62</v>
      </c>
      <c r="C14" s="15">
        <v>29089643</v>
      </c>
      <c r="D14" s="15"/>
      <c r="E14" s="15">
        <v>496497328746</v>
      </c>
      <c r="F14" s="15"/>
      <c r="G14" s="15">
        <v>524546391582</v>
      </c>
      <c r="H14" s="15"/>
      <c r="I14" s="15">
        <f t="shared" si="0"/>
        <v>-28049062836</v>
      </c>
      <c r="J14" s="15"/>
      <c r="K14" s="15">
        <v>29089643</v>
      </c>
      <c r="L14" s="15"/>
      <c r="M14" s="15">
        <v>496497328746</v>
      </c>
      <c r="N14" s="15"/>
      <c r="O14" s="15">
        <v>590448997422</v>
      </c>
      <c r="P14" s="15"/>
      <c r="Q14" s="15">
        <f t="shared" si="1"/>
        <v>-93951668676</v>
      </c>
    </row>
    <row r="15" spans="1:20">
      <c r="A15" s="1" t="s">
        <v>116</v>
      </c>
      <c r="C15" s="15">
        <v>32200000</v>
      </c>
      <c r="D15" s="15"/>
      <c r="E15" s="15">
        <v>331607127600</v>
      </c>
      <c r="F15" s="15"/>
      <c r="G15" s="15">
        <v>354973266900</v>
      </c>
      <c r="H15" s="15"/>
      <c r="I15" s="15">
        <f t="shared" si="0"/>
        <v>-23366139300</v>
      </c>
      <c r="J15" s="15"/>
      <c r="K15" s="15">
        <v>32200000</v>
      </c>
      <c r="L15" s="15"/>
      <c r="M15" s="15">
        <v>331607127600</v>
      </c>
      <c r="N15" s="15"/>
      <c r="O15" s="15">
        <v>429872946388</v>
      </c>
      <c r="P15" s="15"/>
      <c r="Q15" s="15">
        <f t="shared" si="1"/>
        <v>-98265818788</v>
      </c>
    </row>
    <row r="16" spans="1:20">
      <c r="A16" s="1" t="s">
        <v>79</v>
      </c>
      <c r="C16" s="15">
        <v>49951230</v>
      </c>
      <c r="D16" s="15"/>
      <c r="E16" s="15">
        <v>871428054185</v>
      </c>
      <c r="F16" s="15"/>
      <c r="G16" s="15">
        <v>866959192368</v>
      </c>
      <c r="H16" s="15"/>
      <c r="I16" s="15">
        <f t="shared" si="0"/>
        <v>4468861817</v>
      </c>
      <c r="J16" s="15"/>
      <c r="K16" s="15">
        <v>49951230</v>
      </c>
      <c r="L16" s="15"/>
      <c r="M16" s="15">
        <v>871428054185</v>
      </c>
      <c r="N16" s="15"/>
      <c r="O16" s="15">
        <v>1059120250918</v>
      </c>
      <c r="P16" s="15"/>
      <c r="Q16" s="15">
        <f t="shared" si="1"/>
        <v>-187692196733</v>
      </c>
    </row>
    <row r="17" spans="1:17">
      <c r="A17" s="1" t="s">
        <v>35</v>
      </c>
      <c r="C17" s="15">
        <v>23716367</v>
      </c>
      <c r="D17" s="15"/>
      <c r="E17" s="15">
        <v>297519713258</v>
      </c>
      <c r="F17" s="15"/>
      <c r="G17" s="15">
        <v>287146601227</v>
      </c>
      <c r="H17" s="15"/>
      <c r="I17" s="15">
        <f t="shared" si="0"/>
        <v>10373112031</v>
      </c>
      <c r="J17" s="15"/>
      <c r="K17" s="15">
        <v>23716367</v>
      </c>
      <c r="L17" s="15"/>
      <c r="M17" s="15">
        <v>297519713258</v>
      </c>
      <c r="N17" s="15"/>
      <c r="O17" s="15">
        <v>418593877550</v>
      </c>
      <c r="P17" s="15"/>
      <c r="Q17" s="15">
        <f t="shared" si="1"/>
        <v>-121074164292</v>
      </c>
    </row>
    <row r="18" spans="1:17">
      <c r="A18" s="1" t="s">
        <v>115</v>
      </c>
      <c r="C18" s="15">
        <v>150945796</v>
      </c>
      <c r="D18" s="15"/>
      <c r="E18" s="15">
        <v>1272404228997</v>
      </c>
      <c r="F18" s="15"/>
      <c r="G18" s="15">
        <v>1210884684906</v>
      </c>
      <c r="H18" s="15"/>
      <c r="I18" s="15">
        <f t="shared" si="0"/>
        <v>61519544091</v>
      </c>
      <c r="J18" s="15"/>
      <c r="K18" s="15">
        <v>150945796</v>
      </c>
      <c r="L18" s="15"/>
      <c r="M18" s="15">
        <v>1272404228997</v>
      </c>
      <c r="N18" s="15"/>
      <c r="O18" s="15">
        <v>2279010895330</v>
      </c>
      <c r="P18" s="15"/>
      <c r="Q18" s="15">
        <f t="shared" si="1"/>
        <v>-1006606666333</v>
      </c>
    </row>
    <row r="19" spans="1:17">
      <c r="A19" s="1" t="s">
        <v>107</v>
      </c>
      <c r="C19" s="15">
        <v>235866760</v>
      </c>
      <c r="D19" s="15"/>
      <c r="E19" s="15">
        <v>1214989094095</v>
      </c>
      <c r="F19" s="15"/>
      <c r="G19" s="15">
        <v>1101276558486</v>
      </c>
      <c r="H19" s="15"/>
      <c r="I19" s="15">
        <f t="shared" si="0"/>
        <v>113712535609</v>
      </c>
      <c r="J19" s="15"/>
      <c r="K19" s="15">
        <v>235866760</v>
      </c>
      <c r="L19" s="15"/>
      <c r="M19" s="15">
        <v>1214989094095</v>
      </c>
      <c r="N19" s="15"/>
      <c r="O19" s="15">
        <v>921476304040</v>
      </c>
      <c r="P19" s="15"/>
      <c r="Q19" s="15">
        <f t="shared" si="1"/>
        <v>293512790055</v>
      </c>
    </row>
    <row r="20" spans="1:17">
      <c r="A20" s="1" t="s">
        <v>91</v>
      </c>
      <c r="C20" s="15">
        <v>5327559</v>
      </c>
      <c r="D20" s="15"/>
      <c r="E20" s="15">
        <v>186943858845</v>
      </c>
      <c r="F20" s="15"/>
      <c r="G20" s="15">
        <v>185566935239</v>
      </c>
      <c r="H20" s="15"/>
      <c r="I20" s="15">
        <f t="shared" si="0"/>
        <v>1376923606</v>
      </c>
      <c r="J20" s="15"/>
      <c r="K20" s="15">
        <v>5327559</v>
      </c>
      <c r="L20" s="15"/>
      <c r="M20" s="15">
        <v>186943858845</v>
      </c>
      <c r="N20" s="15"/>
      <c r="O20" s="15">
        <v>152108726568</v>
      </c>
      <c r="P20" s="15"/>
      <c r="Q20" s="15">
        <f t="shared" si="1"/>
        <v>34835132277</v>
      </c>
    </row>
    <row r="21" spans="1:17">
      <c r="A21" s="1" t="s">
        <v>98</v>
      </c>
      <c r="C21" s="15">
        <v>21000000</v>
      </c>
      <c r="D21" s="15"/>
      <c r="E21" s="15">
        <v>99031237200</v>
      </c>
      <c r="F21" s="15"/>
      <c r="G21" s="15">
        <v>99740988900</v>
      </c>
      <c r="H21" s="15"/>
      <c r="I21" s="15">
        <f t="shared" si="0"/>
        <v>-709751700</v>
      </c>
      <c r="J21" s="15"/>
      <c r="K21" s="15">
        <v>21000000</v>
      </c>
      <c r="L21" s="15"/>
      <c r="M21" s="15">
        <v>99031237200</v>
      </c>
      <c r="N21" s="15"/>
      <c r="O21" s="15">
        <v>101619000000</v>
      </c>
      <c r="P21" s="15"/>
      <c r="Q21" s="15">
        <f t="shared" si="1"/>
        <v>-2587762800</v>
      </c>
    </row>
    <row r="22" spans="1:17">
      <c r="A22" s="1" t="s">
        <v>56</v>
      </c>
      <c r="C22" s="15">
        <v>361300</v>
      </c>
      <c r="D22" s="15"/>
      <c r="E22" s="15">
        <v>1375291668731</v>
      </c>
      <c r="F22" s="15"/>
      <c r="G22" s="15">
        <v>1201410383966</v>
      </c>
      <c r="H22" s="15"/>
      <c r="I22" s="15">
        <f t="shared" si="0"/>
        <v>173881284765</v>
      </c>
      <c r="J22" s="15"/>
      <c r="K22" s="15">
        <v>361300</v>
      </c>
      <c r="L22" s="15"/>
      <c r="M22" s="15">
        <v>1375291668731</v>
      </c>
      <c r="N22" s="15"/>
      <c r="O22" s="15">
        <v>1134316402209</v>
      </c>
      <c r="P22" s="15"/>
      <c r="Q22" s="15">
        <f t="shared" si="1"/>
        <v>240975266522</v>
      </c>
    </row>
    <row r="23" spans="1:17">
      <c r="A23" s="1" t="s">
        <v>45</v>
      </c>
      <c r="C23" s="15">
        <v>3890102</v>
      </c>
      <c r="D23" s="15"/>
      <c r="E23" s="15">
        <v>189790195233</v>
      </c>
      <c r="F23" s="15"/>
      <c r="G23" s="15">
        <v>173617279374</v>
      </c>
      <c r="H23" s="15"/>
      <c r="I23" s="15">
        <f t="shared" si="0"/>
        <v>16172915859</v>
      </c>
      <c r="J23" s="15"/>
      <c r="K23" s="15">
        <v>3890102</v>
      </c>
      <c r="L23" s="15"/>
      <c r="M23" s="15">
        <v>189790195233</v>
      </c>
      <c r="N23" s="15"/>
      <c r="O23" s="15">
        <v>240486966348</v>
      </c>
      <c r="P23" s="15"/>
      <c r="Q23" s="15">
        <f t="shared" si="1"/>
        <v>-50696771115</v>
      </c>
    </row>
    <row r="24" spans="1:17">
      <c r="A24" s="1" t="s">
        <v>123</v>
      </c>
      <c r="C24" s="15">
        <v>114500</v>
      </c>
      <c r="D24" s="15"/>
      <c r="E24" s="15">
        <v>8382749096</v>
      </c>
      <c r="F24" s="15"/>
      <c r="G24" s="15">
        <v>9953149863</v>
      </c>
      <c r="H24" s="15"/>
      <c r="I24" s="15">
        <f t="shared" si="0"/>
        <v>-1570400767</v>
      </c>
      <c r="J24" s="15"/>
      <c r="K24" s="15">
        <v>114500</v>
      </c>
      <c r="L24" s="15"/>
      <c r="M24" s="15">
        <v>8382749096</v>
      </c>
      <c r="N24" s="15"/>
      <c r="O24" s="15">
        <v>7335914465</v>
      </c>
      <c r="P24" s="15"/>
      <c r="Q24" s="15">
        <f t="shared" si="1"/>
        <v>1046834631</v>
      </c>
    </row>
    <row r="25" spans="1:17">
      <c r="A25" s="1" t="s">
        <v>117</v>
      </c>
      <c r="C25" s="15">
        <v>2101747</v>
      </c>
      <c r="D25" s="15"/>
      <c r="E25" s="15">
        <v>33574112597</v>
      </c>
      <c r="F25" s="15"/>
      <c r="G25" s="15">
        <v>36624405341</v>
      </c>
      <c r="H25" s="15"/>
      <c r="I25" s="15">
        <f t="shared" si="0"/>
        <v>-3050292744</v>
      </c>
      <c r="J25" s="15"/>
      <c r="K25" s="15">
        <v>2101747</v>
      </c>
      <c r="L25" s="15"/>
      <c r="M25" s="15">
        <v>33574112597</v>
      </c>
      <c r="N25" s="15"/>
      <c r="O25" s="15">
        <v>56038618024</v>
      </c>
      <c r="P25" s="15"/>
      <c r="Q25" s="15">
        <f t="shared" si="1"/>
        <v>-22464505427</v>
      </c>
    </row>
    <row r="26" spans="1:17">
      <c r="A26" s="1" t="s">
        <v>124</v>
      </c>
      <c r="C26" s="15">
        <v>16864805</v>
      </c>
      <c r="D26" s="15"/>
      <c r="E26" s="15">
        <v>1259849124680</v>
      </c>
      <c r="F26" s="15"/>
      <c r="G26" s="15">
        <v>1230511320712</v>
      </c>
      <c r="H26" s="15"/>
      <c r="I26" s="15">
        <f t="shared" si="0"/>
        <v>29337803968</v>
      </c>
      <c r="J26" s="15"/>
      <c r="K26" s="15">
        <v>16864805</v>
      </c>
      <c r="L26" s="15"/>
      <c r="M26" s="15">
        <v>1259849124680</v>
      </c>
      <c r="N26" s="15"/>
      <c r="O26" s="15">
        <v>1634534792563</v>
      </c>
      <c r="P26" s="15"/>
      <c r="Q26" s="15">
        <f t="shared" si="1"/>
        <v>-374685667883</v>
      </c>
    </row>
    <row r="27" spans="1:17">
      <c r="A27" s="1" t="s">
        <v>31</v>
      </c>
      <c r="C27" s="15">
        <v>12650577</v>
      </c>
      <c r="D27" s="15"/>
      <c r="E27" s="15">
        <v>158323103381</v>
      </c>
      <c r="F27" s="15"/>
      <c r="G27" s="15">
        <v>148347684370</v>
      </c>
      <c r="H27" s="15"/>
      <c r="I27" s="15">
        <f t="shared" si="0"/>
        <v>9975419011</v>
      </c>
      <c r="J27" s="15"/>
      <c r="K27" s="15">
        <v>12650577</v>
      </c>
      <c r="L27" s="15"/>
      <c r="M27" s="15">
        <v>158323103381</v>
      </c>
      <c r="N27" s="15"/>
      <c r="O27" s="15">
        <v>242347841179</v>
      </c>
      <c r="P27" s="15"/>
      <c r="Q27" s="15">
        <f t="shared" si="1"/>
        <v>-84024737798</v>
      </c>
    </row>
    <row r="28" spans="1:17">
      <c r="A28" s="1" t="s">
        <v>78</v>
      </c>
      <c r="C28" s="15">
        <v>17439506</v>
      </c>
      <c r="D28" s="15"/>
      <c r="E28" s="15">
        <v>81911375938</v>
      </c>
      <c r="F28" s="15"/>
      <c r="G28" s="15">
        <v>80853895740</v>
      </c>
      <c r="H28" s="15"/>
      <c r="I28" s="15">
        <f t="shared" si="0"/>
        <v>1057480198</v>
      </c>
      <c r="J28" s="15"/>
      <c r="K28" s="15">
        <v>17439506</v>
      </c>
      <c r="L28" s="15"/>
      <c r="M28" s="15">
        <v>81911375938</v>
      </c>
      <c r="N28" s="15"/>
      <c r="O28" s="15">
        <v>115802749659</v>
      </c>
      <c r="P28" s="15"/>
      <c r="Q28" s="15">
        <f t="shared" si="1"/>
        <v>-33891373721</v>
      </c>
    </row>
    <row r="29" spans="1:17">
      <c r="A29" s="1" t="s">
        <v>96</v>
      </c>
      <c r="C29" s="15">
        <v>2250567</v>
      </c>
      <c r="D29" s="15"/>
      <c r="E29" s="15">
        <v>16980166798</v>
      </c>
      <c r="F29" s="15"/>
      <c r="G29" s="15">
        <v>14914614623</v>
      </c>
      <c r="H29" s="15"/>
      <c r="I29" s="15">
        <f t="shared" si="0"/>
        <v>2065552175</v>
      </c>
      <c r="J29" s="15"/>
      <c r="K29" s="15">
        <v>2250567</v>
      </c>
      <c r="L29" s="15"/>
      <c r="M29" s="15">
        <v>16980166798</v>
      </c>
      <c r="N29" s="15"/>
      <c r="O29" s="15">
        <v>15018801950</v>
      </c>
      <c r="P29" s="15"/>
      <c r="Q29" s="15">
        <f t="shared" si="1"/>
        <v>1961364848</v>
      </c>
    </row>
    <row r="30" spans="1:17">
      <c r="A30" s="1" t="s">
        <v>99</v>
      </c>
      <c r="C30" s="15">
        <v>4938077</v>
      </c>
      <c r="D30" s="15"/>
      <c r="E30" s="15">
        <v>98762952290</v>
      </c>
      <c r="F30" s="15"/>
      <c r="G30" s="15">
        <v>87669300591</v>
      </c>
      <c r="H30" s="15"/>
      <c r="I30" s="15">
        <f t="shared" si="0"/>
        <v>11093651699</v>
      </c>
      <c r="J30" s="15"/>
      <c r="K30" s="15">
        <v>4938077</v>
      </c>
      <c r="L30" s="15"/>
      <c r="M30" s="15">
        <v>98762952290</v>
      </c>
      <c r="N30" s="15"/>
      <c r="O30" s="15">
        <v>125167817151</v>
      </c>
      <c r="P30" s="15"/>
      <c r="Q30" s="15">
        <f t="shared" si="1"/>
        <v>-26404864861</v>
      </c>
    </row>
    <row r="31" spans="1:17">
      <c r="A31" s="1" t="s">
        <v>42</v>
      </c>
      <c r="C31" s="15">
        <v>8646922</v>
      </c>
      <c r="D31" s="15"/>
      <c r="E31" s="15">
        <v>274969175323</v>
      </c>
      <c r="F31" s="15"/>
      <c r="G31" s="15">
        <v>236186747328</v>
      </c>
      <c r="H31" s="15"/>
      <c r="I31" s="15">
        <f t="shared" si="0"/>
        <v>38782427995</v>
      </c>
      <c r="J31" s="15"/>
      <c r="K31" s="15">
        <v>8646922</v>
      </c>
      <c r="L31" s="15"/>
      <c r="M31" s="15">
        <v>274969175323</v>
      </c>
      <c r="N31" s="15"/>
      <c r="O31" s="15">
        <v>377612339368</v>
      </c>
      <c r="P31" s="15"/>
      <c r="Q31" s="15">
        <f t="shared" si="1"/>
        <v>-102643164045</v>
      </c>
    </row>
    <row r="32" spans="1:17">
      <c r="A32" s="1" t="s">
        <v>41</v>
      </c>
      <c r="C32" s="15">
        <v>799790</v>
      </c>
      <c r="D32" s="15"/>
      <c r="E32" s="15">
        <v>107368970244</v>
      </c>
      <c r="F32" s="15"/>
      <c r="G32" s="15">
        <v>99339154625</v>
      </c>
      <c r="H32" s="15"/>
      <c r="I32" s="15">
        <f t="shared" si="0"/>
        <v>8029815619</v>
      </c>
      <c r="J32" s="15"/>
      <c r="K32" s="15">
        <v>799790</v>
      </c>
      <c r="L32" s="15"/>
      <c r="M32" s="15">
        <v>107368970244</v>
      </c>
      <c r="N32" s="15"/>
      <c r="O32" s="15">
        <v>152009974991</v>
      </c>
      <c r="P32" s="15"/>
      <c r="Q32" s="15">
        <f t="shared" si="1"/>
        <v>-44641004747</v>
      </c>
    </row>
    <row r="33" spans="1:17">
      <c r="A33" s="1" t="s">
        <v>131</v>
      </c>
      <c r="C33" s="15">
        <v>16226811</v>
      </c>
      <c r="D33" s="15"/>
      <c r="E33" s="15">
        <v>69714990093</v>
      </c>
      <c r="F33" s="15"/>
      <c r="G33" s="15">
        <v>68959921852</v>
      </c>
      <c r="H33" s="15"/>
      <c r="I33" s="15">
        <f t="shared" si="0"/>
        <v>755068241</v>
      </c>
      <c r="J33" s="15"/>
      <c r="K33" s="15">
        <v>16226811</v>
      </c>
      <c r="L33" s="15"/>
      <c r="M33" s="15">
        <v>69714990093</v>
      </c>
      <c r="N33" s="15"/>
      <c r="O33" s="15">
        <v>89794414652</v>
      </c>
      <c r="P33" s="15"/>
      <c r="Q33" s="15">
        <f t="shared" si="1"/>
        <v>-20079424559</v>
      </c>
    </row>
    <row r="34" spans="1:17">
      <c r="A34" s="1" t="s">
        <v>52</v>
      </c>
      <c r="C34" s="15">
        <v>28419330</v>
      </c>
      <c r="D34" s="15"/>
      <c r="E34" s="15">
        <v>266682218272</v>
      </c>
      <c r="F34" s="15"/>
      <c r="G34" s="15">
        <v>268094730021</v>
      </c>
      <c r="H34" s="15"/>
      <c r="I34" s="15">
        <f t="shared" si="0"/>
        <v>-1412511749</v>
      </c>
      <c r="J34" s="15"/>
      <c r="K34" s="15">
        <v>28419330</v>
      </c>
      <c r="L34" s="15"/>
      <c r="M34" s="15">
        <v>266682218272</v>
      </c>
      <c r="N34" s="15"/>
      <c r="O34" s="15">
        <v>313153855105</v>
      </c>
      <c r="P34" s="15"/>
      <c r="Q34" s="15">
        <f t="shared" si="1"/>
        <v>-46471636833</v>
      </c>
    </row>
    <row r="35" spans="1:17">
      <c r="A35" s="1" t="s">
        <v>72</v>
      </c>
      <c r="C35" s="15">
        <v>1355001451</v>
      </c>
      <c r="D35" s="15"/>
      <c r="E35" s="15">
        <v>1598816821339</v>
      </c>
      <c r="F35" s="15"/>
      <c r="G35" s="15">
        <v>1516653530604</v>
      </c>
      <c r="H35" s="15"/>
      <c r="I35" s="15">
        <f t="shared" si="0"/>
        <v>82163290735</v>
      </c>
      <c r="J35" s="15"/>
      <c r="K35" s="15">
        <v>1355001451</v>
      </c>
      <c r="L35" s="15"/>
      <c r="M35" s="15">
        <v>1598816821339</v>
      </c>
      <c r="N35" s="15"/>
      <c r="O35" s="15">
        <v>1938018284210</v>
      </c>
      <c r="P35" s="15"/>
      <c r="Q35" s="15">
        <f t="shared" si="1"/>
        <v>-339201462871</v>
      </c>
    </row>
    <row r="36" spans="1:17">
      <c r="A36" s="1" t="s">
        <v>84</v>
      </c>
      <c r="C36" s="15">
        <v>6601911</v>
      </c>
      <c r="D36" s="15"/>
      <c r="E36" s="15">
        <v>229429531849</v>
      </c>
      <c r="F36" s="15"/>
      <c r="G36" s="15">
        <v>221685628886</v>
      </c>
      <c r="H36" s="15"/>
      <c r="I36" s="15">
        <f t="shared" si="0"/>
        <v>7743902963</v>
      </c>
      <c r="J36" s="15"/>
      <c r="K36" s="15">
        <v>6601911</v>
      </c>
      <c r="L36" s="15"/>
      <c r="M36" s="15">
        <v>229429531849</v>
      </c>
      <c r="N36" s="15"/>
      <c r="O36" s="15">
        <v>243932943330</v>
      </c>
      <c r="P36" s="15"/>
      <c r="Q36" s="15">
        <f t="shared" si="1"/>
        <v>-14503411481</v>
      </c>
    </row>
    <row r="37" spans="1:17">
      <c r="A37" s="1" t="s">
        <v>64</v>
      </c>
      <c r="C37" s="15">
        <v>3500000</v>
      </c>
      <c r="D37" s="15"/>
      <c r="E37" s="15">
        <v>46273027500</v>
      </c>
      <c r="F37" s="15"/>
      <c r="G37" s="15">
        <v>47560322250</v>
      </c>
      <c r="H37" s="15"/>
      <c r="I37" s="15">
        <f t="shared" si="0"/>
        <v>-1287294750</v>
      </c>
      <c r="J37" s="15"/>
      <c r="K37" s="15">
        <v>3500000</v>
      </c>
      <c r="L37" s="15"/>
      <c r="M37" s="15">
        <v>46273027500</v>
      </c>
      <c r="N37" s="15"/>
      <c r="O37" s="15">
        <v>53079211816</v>
      </c>
      <c r="P37" s="15"/>
      <c r="Q37" s="15">
        <f t="shared" si="1"/>
        <v>-6806184316</v>
      </c>
    </row>
    <row r="38" spans="1:17">
      <c r="A38" s="1" t="s">
        <v>94</v>
      </c>
      <c r="C38" s="15">
        <v>119221</v>
      </c>
      <c r="D38" s="15"/>
      <c r="E38" s="15">
        <v>509393526971</v>
      </c>
      <c r="F38" s="15"/>
      <c r="G38" s="15">
        <v>447666924323</v>
      </c>
      <c r="H38" s="15"/>
      <c r="I38" s="15">
        <f t="shared" si="0"/>
        <v>61726602648</v>
      </c>
      <c r="J38" s="15"/>
      <c r="K38" s="15">
        <v>119221</v>
      </c>
      <c r="L38" s="15"/>
      <c r="M38" s="15">
        <v>509393526971</v>
      </c>
      <c r="N38" s="15"/>
      <c r="O38" s="15">
        <v>399999586299</v>
      </c>
      <c r="P38" s="15"/>
      <c r="Q38" s="15">
        <f t="shared" si="1"/>
        <v>109393940672</v>
      </c>
    </row>
    <row r="39" spans="1:17">
      <c r="A39" s="1" t="s">
        <v>85</v>
      </c>
      <c r="C39" s="15">
        <v>6470000</v>
      </c>
      <c r="D39" s="15"/>
      <c r="E39" s="15">
        <v>228511319355</v>
      </c>
      <c r="F39" s="15"/>
      <c r="G39" s="15">
        <v>194360035770</v>
      </c>
      <c r="H39" s="15"/>
      <c r="I39" s="15">
        <f t="shared" si="0"/>
        <v>34151283585</v>
      </c>
      <c r="J39" s="15"/>
      <c r="K39" s="15">
        <v>6470000</v>
      </c>
      <c r="L39" s="15"/>
      <c r="M39" s="15">
        <v>228511319355</v>
      </c>
      <c r="N39" s="15"/>
      <c r="O39" s="15">
        <v>178667167230</v>
      </c>
      <c r="P39" s="15"/>
      <c r="Q39" s="15">
        <f t="shared" si="1"/>
        <v>49844152125</v>
      </c>
    </row>
    <row r="40" spans="1:17">
      <c r="A40" s="1" t="s">
        <v>29</v>
      </c>
      <c r="C40" s="15">
        <v>255821848</v>
      </c>
      <c r="D40" s="15"/>
      <c r="E40" s="15">
        <v>1439336347304</v>
      </c>
      <c r="F40" s="15"/>
      <c r="G40" s="15">
        <v>1198087490052</v>
      </c>
      <c r="H40" s="15"/>
      <c r="I40" s="15">
        <f t="shared" si="0"/>
        <v>241248857252</v>
      </c>
      <c r="J40" s="15"/>
      <c r="K40" s="15">
        <v>255821848</v>
      </c>
      <c r="L40" s="15"/>
      <c r="M40" s="15">
        <v>1439336347304</v>
      </c>
      <c r="N40" s="15"/>
      <c r="O40" s="15">
        <v>1452028722393</v>
      </c>
      <c r="P40" s="15"/>
      <c r="Q40" s="15">
        <f t="shared" si="1"/>
        <v>-12692375089</v>
      </c>
    </row>
    <row r="41" spans="1:17">
      <c r="A41" s="1" t="s">
        <v>36</v>
      </c>
      <c r="C41" s="15">
        <v>10200000</v>
      </c>
      <c r="D41" s="15"/>
      <c r="E41" s="15">
        <v>598624862400</v>
      </c>
      <c r="F41" s="15"/>
      <c r="G41" s="15">
        <v>591121773000</v>
      </c>
      <c r="H41" s="15"/>
      <c r="I41" s="15">
        <f t="shared" si="0"/>
        <v>7503089400</v>
      </c>
      <c r="J41" s="15"/>
      <c r="K41" s="15">
        <v>10200000</v>
      </c>
      <c r="L41" s="15"/>
      <c r="M41" s="15">
        <v>598624862400</v>
      </c>
      <c r="N41" s="15"/>
      <c r="O41" s="15">
        <v>528359444156</v>
      </c>
      <c r="P41" s="15"/>
      <c r="Q41" s="15">
        <f t="shared" si="1"/>
        <v>70265418244</v>
      </c>
    </row>
    <row r="42" spans="1:17">
      <c r="A42" s="1" t="s">
        <v>120</v>
      </c>
      <c r="C42" s="15">
        <v>192708454</v>
      </c>
      <c r="D42" s="15"/>
      <c r="E42" s="15">
        <v>1310282976699</v>
      </c>
      <c r="F42" s="15"/>
      <c r="G42" s="15">
        <v>1073886476417</v>
      </c>
      <c r="H42" s="15"/>
      <c r="I42" s="15">
        <f t="shared" si="0"/>
        <v>236396500282</v>
      </c>
      <c r="J42" s="15"/>
      <c r="K42" s="15">
        <v>192708454</v>
      </c>
      <c r="L42" s="15"/>
      <c r="M42" s="15">
        <v>1310282976699</v>
      </c>
      <c r="N42" s="15"/>
      <c r="O42" s="15">
        <v>1168781816366</v>
      </c>
      <c r="P42" s="15"/>
      <c r="Q42" s="15">
        <f t="shared" si="1"/>
        <v>141501160333</v>
      </c>
    </row>
    <row r="43" spans="1:17">
      <c r="A43" s="1" t="s">
        <v>33</v>
      </c>
      <c r="C43" s="15">
        <v>36648453</v>
      </c>
      <c r="D43" s="15"/>
      <c r="E43" s="15">
        <v>117597314106</v>
      </c>
      <c r="F43" s="15"/>
      <c r="G43" s="15">
        <v>102037783796</v>
      </c>
      <c r="H43" s="15"/>
      <c r="I43" s="15">
        <f t="shared" si="0"/>
        <v>15559530310</v>
      </c>
      <c r="J43" s="15"/>
      <c r="K43" s="15">
        <v>36648453</v>
      </c>
      <c r="L43" s="15"/>
      <c r="M43" s="15">
        <v>117597314106</v>
      </c>
      <c r="N43" s="15"/>
      <c r="O43" s="15">
        <v>148257190169</v>
      </c>
      <c r="P43" s="15"/>
      <c r="Q43" s="15">
        <f t="shared" si="1"/>
        <v>-30659876063</v>
      </c>
    </row>
    <row r="44" spans="1:17">
      <c r="A44" s="1" t="s">
        <v>54</v>
      </c>
      <c r="C44" s="15">
        <v>4500</v>
      </c>
      <c r="D44" s="15"/>
      <c r="E44" s="15">
        <v>17133523790</v>
      </c>
      <c r="F44" s="15"/>
      <c r="G44" s="15">
        <v>14983563105</v>
      </c>
      <c r="H44" s="15"/>
      <c r="I44" s="15">
        <f t="shared" si="0"/>
        <v>2149960685</v>
      </c>
      <c r="J44" s="15"/>
      <c r="K44" s="15">
        <v>4500</v>
      </c>
      <c r="L44" s="15"/>
      <c r="M44" s="15">
        <v>17133523790</v>
      </c>
      <c r="N44" s="15"/>
      <c r="O44" s="15">
        <v>14138953188</v>
      </c>
      <c r="P44" s="15"/>
      <c r="Q44" s="15">
        <f t="shared" si="1"/>
        <v>2994570602</v>
      </c>
    </row>
    <row r="45" spans="1:17">
      <c r="A45" s="1" t="s">
        <v>80</v>
      </c>
      <c r="C45" s="15">
        <v>104954642</v>
      </c>
      <c r="D45" s="15"/>
      <c r="E45" s="15">
        <v>2511226996454</v>
      </c>
      <c r="F45" s="15"/>
      <c r="G45" s="15">
        <v>2265700676864</v>
      </c>
      <c r="H45" s="15"/>
      <c r="I45" s="15">
        <f t="shared" si="0"/>
        <v>245526319590</v>
      </c>
      <c r="J45" s="15"/>
      <c r="K45" s="15">
        <v>104954642</v>
      </c>
      <c r="L45" s="15"/>
      <c r="M45" s="15">
        <v>2511226996454</v>
      </c>
      <c r="N45" s="15"/>
      <c r="O45" s="15">
        <v>2971854798752</v>
      </c>
      <c r="P45" s="15"/>
      <c r="Q45" s="15">
        <f t="shared" si="1"/>
        <v>-460627802298</v>
      </c>
    </row>
    <row r="46" spans="1:17">
      <c r="A46" s="1" t="s">
        <v>93</v>
      </c>
      <c r="C46" s="15">
        <v>10338785</v>
      </c>
      <c r="D46" s="15"/>
      <c r="E46" s="15">
        <v>41756544878</v>
      </c>
      <c r="F46" s="15"/>
      <c r="G46" s="15">
        <v>44017544108</v>
      </c>
      <c r="H46" s="15"/>
      <c r="I46" s="15">
        <f t="shared" si="0"/>
        <v>-2260999230</v>
      </c>
      <c r="J46" s="15"/>
      <c r="K46" s="15">
        <v>10338785</v>
      </c>
      <c r="L46" s="15"/>
      <c r="M46" s="15">
        <v>41756544878</v>
      </c>
      <c r="N46" s="15"/>
      <c r="O46" s="15">
        <v>64895196396</v>
      </c>
      <c r="P46" s="15"/>
      <c r="Q46" s="15">
        <f t="shared" si="1"/>
        <v>-23138651518</v>
      </c>
    </row>
    <row r="47" spans="1:17">
      <c r="A47" s="1" t="s">
        <v>100</v>
      </c>
      <c r="C47" s="15">
        <v>62370972</v>
      </c>
      <c r="D47" s="15"/>
      <c r="E47" s="15">
        <v>134353706840</v>
      </c>
      <c r="F47" s="15"/>
      <c r="G47" s="15">
        <v>130922486873</v>
      </c>
      <c r="H47" s="15"/>
      <c r="I47" s="15">
        <f t="shared" si="0"/>
        <v>3431219967</v>
      </c>
      <c r="J47" s="15"/>
      <c r="K47" s="15">
        <v>62370972</v>
      </c>
      <c r="L47" s="15"/>
      <c r="M47" s="15">
        <v>134353706840</v>
      </c>
      <c r="N47" s="15"/>
      <c r="O47" s="15">
        <v>231293939764</v>
      </c>
      <c r="P47" s="15"/>
      <c r="Q47" s="15">
        <f t="shared" si="1"/>
        <v>-96940232924</v>
      </c>
    </row>
    <row r="48" spans="1:17">
      <c r="A48" s="1" t="s">
        <v>27</v>
      </c>
      <c r="C48" s="15">
        <v>21152825</v>
      </c>
      <c r="D48" s="15"/>
      <c r="E48" s="15">
        <v>295218598305</v>
      </c>
      <c r="F48" s="15"/>
      <c r="G48" s="15">
        <v>284747645976</v>
      </c>
      <c r="H48" s="15"/>
      <c r="I48" s="15">
        <f t="shared" si="0"/>
        <v>10470952329</v>
      </c>
      <c r="J48" s="15"/>
      <c r="K48" s="15">
        <v>21152825</v>
      </c>
      <c r="L48" s="15"/>
      <c r="M48" s="15">
        <v>295218598305</v>
      </c>
      <c r="N48" s="15"/>
      <c r="O48" s="15">
        <v>296742574455</v>
      </c>
      <c r="P48" s="15"/>
      <c r="Q48" s="15">
        <f t="shared" si="1"/>
        <v>-1523976150</v>
      </c>
    </row>
    <row r="49" spans="1:17">
      <c r="A49" s="1" t="s">
        <v>87</v>
      </c>
      <c r="C49" s="15">
        <v>11741531</v>
      </c>
      <c r="D49" s="15"/>
      <c r="E49" s="15">
        <v>260278216259</v>
      </c>
      <c r="F49" s="15"/>
      <c r="G49" s="15">
        <v>298211140153</v>
      </c>
      <c r="H49" s="15"/>
      <c r="I49" s="15">
        <f t="shared" si="0"/>
        <v>-37932923894</v>
      </c>
      <c r="J49" s="15"/>
      <c r="K49" s="15">
        <v>11741531</v>
      </c>
      <c r="L49" s="15"/>
      <c r="M49" s="15">
        <v>260278216259</v>
      </c>
      <c r="N49" s="15"/>
      <c r="O49" s="15">
        <v>278952886484</v>
      </c>
      <c r="P49" s="15"/>
      <c r="Q49" s="15">
        <f t="shared" si="1"/>
        <v>-18674670225</v>
      </c>
    </row>
    <row r="50" spans="1:17">
      <c r="A50" s="1" t="s">
        <v>73</v>
      </c>
      <c r="C50" s="15">
        <v>5320000</v>
      </c>
      <c r="D50" s="15"/>
      <c r="E50" s="15">
        <v>149025590280</v>
      </c>
      <c r="F50" s="15"/>
      <c r="G50" s="15">
        <v>151934180580</v>
      </c>
      <c r="H50" s="15"/>
      <c r="I50" s="15">
        <f t="shared" si="0"/>
        <v>-2908590300</v>
      </c>
      <c r="J50" s="15"/>
      <c r="K50" s="15">
        <v>5320000</v>
      </c>
      <c r="L50" s="15"/>
      <c r="M50" s="15">
        <v>149025590280</v>
      </c>
      <c r="N50" s="15"/>
      <c r="O50" s="15">
        <v>178587444420</v>
      </c>
      <c r="P50" s="15"/>
      <c r="Q50" s="15">
        <f t="shared" si="1"/>
        <v>-29561854140</v>
      </c>
    </row>
    <row r="51" spans="1:17">
      <c r="A51" s="1" t="s">
        <v>101</v>
      </c>
      <c r="C51" s="15">
        <v>3212455</v>
      </c>
      <c r="D51" s="15"/>
      <c r="E51" s="15">
        <v>15008702195</v>
      </c>
      <c r="F51" s="15"/>
      <c r="G51" s="15">
        <v>14431395737</v>
      </c>
      <c r="H51" s="15"/>
      <c r="I51" s="15">
        <f t="shared" si="0"/>
        <v>577306458</v>
      </c>
      <c r="J51" s="15"/>
      <c r="K51" s="15">
        <v>3212455</v>
      </c>
      <c r="L51" s="15"/>
      <c r="M51" s="15">
        <v>15008702195</v>
      </c>
      <c r="N51" s="15"/>
      <c r="O51" s="15">
        <v>15330610524</v>
      </c>
      <c r="P51" s="15"/>
      <c r="Q51" s="15">
        <f t="shared" si="1"/>
        <v>-321908329</v>
      </c>
    </row>
    <row r="52" spans="1:17">
      <c r="A52" s="1" t="s">
        <v>112</v>
      </c>
      <c r="C52" s="15">
        <v>45567601</v>
      </c>
      <c r="D52" s="15"/>
      <c r="E52" s="15">
        <v>1593076982633</v>
      </c>
      <c r="F52" s="15"/>
      <c r="G52" s="15">
        <v>1589906229469</v>
      </c>
      <c r="H52" s="15"/>
      <c r="I52" s="15">
        <f t="shared" si="0"/>
        <v>3170753164</v>
      </c>
      <c r="J52" s="15"/>
      <c r="K52" s="15">
        <v>45567601</v>
      </c>
      <c r="L52" s="15"/>
      <c r="M52" s="15">
        <v>1593076982633</v>
      </c>
      <c r="N52" s="15"/>
      <c r="O52" s="15">
        <v>1587367168155</v>
      </c>
      <c r="P52" s="15"/>
      <c r="Q52" s="15">
        <f t="shared" si="1"/>
        <v>5709814478</v>
      </c>
    </row>
    <row r="53" spans="1:17">
      <c r="A53" s="1" t="s">
        <v>30</v>
      </c>
      <c r="C53" s="15">
        <v>40400000</v>
      </c>
      <c r="D53" s="15"/>
      <c r="E53" s="15">
        <v>446574974400</v>
      </c>
      <c r="F53" s="15"/>
      <c r="G53" s="15">
        <v>381516390000</v>
      </c>
      <c r="H53" s="15"/>
      <c r="I53" s="15">
        <f t="shared" si="0"/>
        <v>65058584400</v>
      </c>
      <c r="J53" s="15"/>
      <c r="K53" s="15">
        <v>40400000</v>
      </c>
      <c r="L53" s="15"/>
      <c r="M53" s="15">
        <v>446574974400</v>
      </c>
      <c r="N53" s="15"/>
      <c r="O53" s="15">
        <v>483737678800</v>
      </c>
      <c r="P53" s="15"/>
      <c r="Q53" s="15">
        <f t="shared" si="1"/>
        <v>-37162704400</v>
      </c>
    </row>
    <row r="54" spans="1:17">
      <c r="A54" s="1" t="s">
        <v>128</v>
      </c>
      <c r="C54" s="15">
        <v>2639418</v>
      </c>
      <c r="D54" s="15"/>
      <c r="E54" s="15">
        <v>64254742706</v>
      </c>
      <c r="F54" s="15"/>
      <c r="G54" s="15">
        <v>71889748883</v>
      </c>
      <c r="H54" s="15"/>
      <c r="I54" s="15">
        <f t="shared" si="0"/>
        <v>-7635006177</v>
      </c>
      <c r="J54" s="15"/>
      <c r="K54" s="15">
        <v>2639418</v>
      </c>
      <c r="L54" s="15"/>
      <c r="M54" s="15">
        <v>64254742706</v>
      </c>
      <c r="N54" s="15"/>
      <c r="O54" s="15">
        <v>78186661199</v>
      </c>
      <c r="P54" s="15"/>
      <c r="Q54" s="15">
        <f t="shared" si="1"/>
        <v>-13931918493</v>
      </c>
    </row>
    <row r="55" spans="1:17">
      <c r="A55" s="1" t="s">
        <v>109</v>
      </c>
      <c r="C55" s="15">
        <v>24900000</v>
      </c>
      <c r="D55" s="15"/>
      <c r="E55" s="15">
        <v>276478108650</v>
      </c>
      <c r="F55" s="15"/>
      <c r="G55" s="15">
        <v>290834178750</v>
      </c>
      <c r="H55" s="15"/>
      <c r="I55" s="15">
        <f t="shared" si="0"/>
        <v>-14356070100</v>
      </c>
      <c r="J55" s="15"/>
      <c r="K55" s="15">
        <v>24900000</v>
      </c>
      <c r="L55" s="15"/>
      <c r="M55" s="15">
        <v>276478108650</v>
      </c>
      <c r="N55" s="15"/>
      <c r="O55" s="15">
        <v>296527103196</v>
      </c>
      <c r="P55" s="15"/>
      <c r="Q55" s="15">
        <f t="shared" si="1"/>
        <v>-20048994546</v>
      </c>
    </row>
    <row r="56" spans="1:17">
      <c r="A56" s="1" t="s">
        <v>44</v>
      </c>
      <c r="C56" s="15">
        <v>4545779</v>
      </c>
      <c r="D56" s="15"/>
      <c r="E56" s="15">
        <v>683864842606</v>
      </c>
      <c r="F56" s="15"/>
      <c r="G56" s="15">
        <v>674827379376</v>
      </c>
      <c r="H56" s="15"/>
      <c r="I56" s="15">
        <f t="shared" si="0"/>
        <v>9037463230</v>
      </c>
      <c r="J56" s="15"/>
      <c r="K56" s="15">
        <v>4545779</v>
      </c>
      <c r="L56" s="15"/>
      <c r="M56" s="15">
        <v>683864842606</v>
      </c>
      <c r="N56" s="15"/>
      <c r="O56" s="15">
        <v>649467688862</v>
      </c>
      <c r="P56" s="15"/>
      <c r="Q56" s="15">
        <f t="shared" si="1"/>
        <v>34397153744</v>
      </c>
    </row>
    <row r="57" spans="1:17">
      <c r="A57" s="1" t="s">
        <v>67</v>
      </c>
      <c r="C57" s="15">
        <v>5779305</v>
      </c>
      <c r="D57" s="15"/>
      <c r="E57" s="15">
        <v>132707608924</v>
      </c>
      <c r="F57" s="15"/>
      <c r="G57" s="15">
        <v>134143838458</v>
      </c>
      <c r="H57" s="15"/>
      <c r="I57" s="15">
        <f t="shared" si="0"/>
        <v>-1436229534</v>
      </c>
      <c r="J57" s="15"/>
      <c r="K57" s="15">
        <v>5779305</v>
      </c>
      <c r="L57" s="15"/>
      <c r="M57" s="15">
        <v>132707608924</v>
      </c>
      <c r="N57" s="15"/>
      <c r="O57" s="15">
        <v>179241445831</v>
      </c>
      <c r="P57" s="15"/>
      <c r="Q57" s="15">
        <f t="shared" si="1"/>
        <v>-46533836907</v>
      </c>
    </row>
    <row r="58" spans="1:17">
      <c r="A58" s="1" t="s">
        <v>60</v>
      </c>
      <c r="C58" s="15">
        <v>70576500</v>
      </c>
      <c r="D58" s="15"/>
      <c r="E58" s="15">
        <v>491095988775</v>
      </c>
      <c r="F58" s="15"/>
      <c r="G58" s="15">
        <v>496238487759</v>
      </c>
      <c r="H58" s="15"/>
      <c r="I58" s="15">
        <f t="shared" si="0"/>
        <v>-5142498984</v>
      </c>
      <c r="J58" s="15"/>
      <c r="K58" s="15">
        <v>70576500</v>
      </c>
      <c r="L58" s="15"/>
      <c r="M58" s="15">
        <v>491095988775</v>
      </c>
      <c r="N58" s="15"/>
      <c r="O58" s="15">
        <v>457420835256</v>
      </c>
      <c r="P58" s="15"/>
      <c r="Q58" s="15">
        <f t="shared" si="1"/>
        <v>33675153519</v>
      </c>
    </row>
    <row r="59" spans="1:17">
      <c r="A59" s="1" t="s">
        <v>111</v>
      </c>
      <c r="C59" s="15">
        <v>52200000</v>
      </c>
      <c r="D59" s="15"/>
      <c r="E59" s="15">
        <v>82659830130</v>
      </c>
      <c r="F59" s="15"/>
      <c r="G59" s="15">
        <v>83598201017</v>
      </c>
      <c r="H59" s="15"/>
      <c r="I59" s="15">
        <f t="shared" si="0"/>
        <v>-938370887</v>
      </c>
      <c r="J59" s="15"/>
      <c r="K59" s="15">
        <v>52200000</v>
      </c>
      <c r="L59" s="15"/>
      <c r="M59" s="15">
        <v>82659830130</v>
      </c>
      <c r="N59" s="15"/>
      <c r="O59" s="15">
        <v>79871577811</v>
      </c>
      <c r="P59" s="15"/>
      <c r="Q59" s="15">
        <f t="shared" si="1"/>
        <v>2788252319</v>
      </c>
    </row>
    <row r="60" spans="1:17">
      <c r="A60" s="1" t="s">
        <v>48</v>
      </c>
      <c r="C60" s="15">
        <v>16189409</v>
      </c>
      <c r="D60" s="15"/>
      <c r="E60" s="15">
        <v>448996988258</v>
      </c>
      <c r="F60" s="15"/>
      <c r="G60" s="15">
        <v>423248057032</v>
      </c>
      <c r="H60" s="15"/>
      <c r="I60" s="15">
        <f t="shared" si="0"/>
        <v>25748931226</v>
      </c>
      <c r="J60" s="15"/>
      <c r="K60" s="15">
        <v>16189409</v>
      </c>
      <c r="L60" s="15"/>
      <c r="M60" s="15">
        <v>448996988258</v>
      </c>
      <c r="N60" s="15"/>
      <c r="O60" s="15">
        <v>585730301983</v>
      </c>
      <c r="P60" s="15"/>
      <c r="Q60" s="15">
        <f t="shared" si="1"/>
        <v>-136733313725</v>
      </c>
    </row>
    <row r="61" spans="1:17">
      <c r="A61" s="1" t="s">
        <v>86</v>
      </c>
      <c r="C61" s="15">
        <v>3083596</v>
      </c>
      <c r="D61" s="15"/>
      <c r="E61" s="15">
        <v>155561366642</v>
      </c>
      <c r="F61" s="15"/>
      <c r="G61" s="15">
        <v>148296727451</v>
      </c>
      <c r="H61" s="15"/>
      <c r="I61" s="15">
        <f t="shared" si="0"/>
        <v>7264639191</v>
      </c>
      <c r="J61" s="15"/>
      <c r="K61" s="15">
        <v>3083596</v>
      </c>
      <c r="L61" s="15"/>
      <c r="M61" s="15">
        <v>155561366642</v>
      </c>
      <c r="N61" s="15"/>
      <c r="O61" s="15">
        <v>145047563950</v>
      </c>
      <c r="P61" s="15"/>
      <c r="Q61" s="15">
        <f t="shared" si="1"/>
        <v>10513802692</v>
      </c>
    </row>
    <row r="62" spans="1:17">
      <c r="A62" s="1" t="s">
        <v>106</v>
      </c>
      <c r="C62" s="15">
        <v>347299418</v>
      </c>
      <c r="D62" s="15"/>
      <c r="E62" s="15">
        <v>1338123055530</v>
      </c>
      <c r="F62" s="15"/>
      <c r="G62" s="15">
        <v>1307397319735</v>
      </c>
      <c r="H62" s="15"/>
      <c r="I62" s="15">
        <f t="shared" si="0"/>
        <v>30725735795</v>
      </c>
      <c r="J62" s="15"/>
      <c r="K62" s="15">
        <v>347299418</v>
      </c>
      <c r="L62" s="15"/>
      <c r="M62" s="15">
        <v>1338123055530</v>
      </c>
      <c r="N62" s="15"/>
      <c r="O62" s="15">
        <v>1488989870667</v>
      </c>
      <c r="P62" s="15"/>
      <c r="Q62" s="15">
        <f t="shared" si="1"/>
        <v>-150866815137</v>
      </c>
    </row>
    <row r="63" spans="1:17">
      <c r="A63" s="1" t="s">
        <v>40</v>
      </c>
      <c r="C63" s="15">
        <v>2191827</v>
      </c>
      <c r="D63" s="15"/>
      <c r="E63" s="15">
        <v>378956184512</v>
      </c>
      <c r="F63" s="15"/>
      <c r="G63" s="15">
        <v>375770039224</v>
      </c>
      <c r="H63" s="15"/>
      <c r="I63" s="15">
        <f t="shared" si="0"/>
        <v>3186145288</v>
      </c>
      <c r="J63" s="15"/>
      <c r="K63" s="15">
        <v>2191827</v>
      </c>
      <c r="L63" s="15"/>
      <c r="M63" s="15">
        <v>378956184512</v>
      </c>
      <c r="N63" s="15"/>
      <c r="O63" s="15">
        <v>427477741196</v>
      </c>
      <c r="P63" s="15"/>
      <c r="Q63" s="15">
        <f t="shared" si="1"/>
        <v>-48521556684</v>
      </c>
    </row>
    <row r="64" spans="1:17">
      <c r="A64" s="1" t="s">
        <v>25</v>
      </c>
      <c r="C64" s="15">
        <v>27204196</v>
      </c>
      <c r="D64" s="15"/>
      <c r="E64" s="15">
        <v>71229499943</v>
      </c>
      <c r="F64" s="15"/>
      <c r="G64" s="15">
        <v>71689219570</v>
      </c>
      <c r="H64" s="15"/>
      <c r="I64" s="15">
        <f t="shared" si="0"/>
        <v>-459719627</v>
      </c>
      <c r="J64" s="15"/>
      <c r="K64" s="15">
        <v>27204196</v>
      </c>
      <c r="L64" s="15"/>
      <c r="M64" s="15">
        <v>71229499943</v>
      </c>
      <c r="N64" s="15"/>
      <c r="O64" s="15">
        <v>135049595858</v>
      </c>
      <c r="P64" s="15"/>
      <c r="Q64" s="15">
        <f t="shared" si="1"/>
        <v>-63820095915</v>
      </c>
    </row>
    <row r="65" spans="1:20">
      <c r="A65" s="1" t="s">
        <v>22</v>
      </c>
      <c r="C65" s="15">
        <v>57363734</v>
      </c>
      <c r="D65" s="15"/>
      <c r="E65" s="15">
        <v>165935241567</v>
      </c>
      <c r="F65" s="15"/>
      <c r="G65" s="15">
        <v>176769501326</v>
      </c>
      <c r="H65" s="15"/>
      <c r="I65" s="15">
        <f t="shared" si="0"/>
        <v>-10834259759</v>
      </c>
      <c r="J65" s="15"/>
      <c r="K65" s="15">
        <v>57363734</v>
      </c>
      <c r="L65" s="15"/>
      <c r="M65" s="15">
        <v>165935241567</v>
      </c>
      <c r="N65" s="15"/>
      <c r="O65" s="15">
        <v>139798444043</v>
      </c>
      <c r="P65" s="15"/>
      <c r="Q65" s="15">
        <f t="shared" si="1"/>
        <v>26136797524</v>
      </c>
    </row>
    <row r="66" spans="1:20">
      <c r="A66" s="1" t="s">
        <v>81</v>
      </c>
      <c r="C66" s="15">
        <v>3391684</v>
      </c>
      <c r="D66" s="15"/>
      <c r="E66" s="15">
        <v>95818128907</v>
      </c>
      <c r="F66" s="15"/>
      <c r="G66" s="15">
        <v>94907822967</v>
      </c>
      <c r="H66" s="15"/>
      <c r="I66" s="15">
        <f t="shared" si="0"/>
        <v>910305940</v>
      </c>
      <c r="J66" s="15"/>
      <c r="K66" s="15">
        <v>3391684</v>
      </c>
      <c r="L66" s="15"/>
      <c r="M66" s="15">
        <v>95818128907</v>
      </c>
      <c r="N66" s="15"/>
      <c r="O66" s="15">
        <v>76027403501</v>
      </c>
      <c r="P66" s="15"/>
      <c r="Q66" s="15">
        <f t="shared" si="1"/>
        <v>19790725406</v>
      </c>
      <c r="S66" s="25"/>
      <c r="T66" s="26"/>
    </row>
    <row r="67" spans="1:20">
      <c r="A67" s="1" t="s">
        <v>105</v>
      </c>
      <c r="C67" s="15">
        <v>16680623</v>
      </c>
      <c r="D67" s="15"/>
      <c r="E67" s="15">
        <v>92689876708</v>
      </c>
      <c r="F67" s="15"/>
      <c r="G67" s="15">
        <v>103633583082</v>
      </c>
      <c r="H67" s="15"/>
      <c r="I67" s="15">
        <f t="shared" si="0"/>
        <v>-10943706374</v>
      </c>
      <c r="J67" s="15"/>
      <c r="K67" s="15">
        <v>16680623</v>
      </c>
      <c r="L67" s="15"/>
      <c r="M67" s="15">
        <v>92689876708</v>
      </c>
      <c r="N67" s="15"/>
      <c r="O67" s="15">
        <v>126582500422</v>
      </c>
      <c r="P67" s="15"/>
      <c r="Q67" s="15">
        <f t="shared" si="1"/>
        <v>-33892623714</v>
      </c>
      <c r="T67" s="26"/>
    </row>
    <row r="68" spans="1:20">
      <c r="A68" s="1" t="s">
        <v>70</v>
      </c>
      <c r="C68" s="15">
        <v>13359573</v>
      </c>
      <c r="D68" s="15"/>
      <c r="E68" s="15">
        <v>107303075008</v>
      </c>
      <c r="F68" s="15"/>
      <c r="G68" s="15">
        <v>106240668325</v>
      </c>
      <c r="H68" s="15"/>
      <c r="I68" s="15">
        <f t="shared" si="0"/>
        <v>1062406683</v>
      </c>
      <c r="J68" s="15"/>
      <c r="K68" s="15">
        <v>13359573</v>
      </c>
      <c r="L68" s="15"/>
      <c r="M68" s="15">
        <v>107303075008</v>
      </c>
      <c r="N68" s="15"/>
      <c r="O68" s="15">
        <v>115056179264</v>
      </c>
      <c r="P68" s="15"/>
      <c r="Q68" s="15">
        <f t="shared" si="1"/>
        <v>-7753104256</v>
      </c>
      <c r="T68" s="26"/>
    </row>
    <row r="69" spans="1:20">
      <c r="A69" s="1" t="s">
        <v>108</v>
      </c>
      <c r="C69" s="15">
        <v>618203929</v>
      </c>
      <c r="D69" s="15"/>
      <c r="E69" s="15">
        <v>3057879463337</v>
      </c>
      <c r="F69" s="15"/>
      <c r="G69" s="15">
        <v>2699360666644</v>
      </c>
      <c r="H69" s="15"/>
      <c r="I69" s="15">
        <f t="shared" si="0"/>
        <v>358518796693</v>
      </c>
      <c r="J69" s="15"/>
      <c r="K69" s="15">
        <v>618203929</v>
      </c>
      <c r="L69" s="15"/>
      <c r="M69" s="15">
        <v>3057879463337</v>
      </c>
      <c r="N69" s="15"/>
      <c r="O69" s="15">
        <v>2872414483675</v>
      </c>
      <c r="P69" s="15"/>
      <c r="Q69" s="15">
        <f t="shared" si="1"/>
        <v>185464979662</v>
      </c>
      <c r="T69" s="26"/>
    </row>
    <row r="70" spans="1:20">
      <c r="A70" s="1" t="s">
        <v>74</v>
      </c>
      <c r="C70" s="15">
        <v>18267741</v>
      </c>
      <c r="D70" s="15"/>
      <c r="E70" s="15">
        <v>151083278869</v>
      </c>
      <c r="F70" s="15"/>
      <c r="G70" s="15">
        <v>151787462872</v>
      </c>
      <c r="H70" s="15"/>
      <c r="I70" s="15">
        <f t="shared" si="0"/>
        <v>-704184003</v>
      </c>
      <c r="J70" s="15"/>
      <c r="K70" s="15">
        <v>18267741</v>
      </c>
      <c r="L70" s="15"/>
      <c r="M70" s="15">
        <v>151083278869</v>
      </c>
      <c r="N70" s="15"/>
      <c r="O70" s="15">
        <v>155861047900</v>
      </c>
      <c r="P70" s="15"/>
      <c r="Q70" s="15">
        <f t="shared" si="1"/>
        <v>-4777769031</v>
      </c>
      <c r="T70" s="26"/>
    </row>
    <row r="71" spans="1:20">
      <c r="A71" s="1" t="s">
        <v>121</v>
      </c>
      <c r="C71" s="15">
        <v>1540332</v>
      </c>
      <c r="D71" s="15"/>
      <c r="E71" s="15">
        <v>7810482992</v>
      </c>
      <c r="F71" s="15"/>
      <c r="G71" s="15">
        <v>7493531418</v>
      </c>
      <c r="H71" s="15"/>
      <c r="I71" s="15">
        <f t="shared" si="0"/>
        <v>316951574</v>
      </c>
      <c r="J71" s="15"/>
      <c r="K71" s="15">
        <v>1540332</v>
      </c>
      <c r="L71" s="15"/>
      <c r="M71" s="15">
        <v>7810482992</v>
      </c>
      <c r="N71" s="15"/>
      <c r="O71" s="15">
        <v>9951871164</v>
      </c>
      <c r="P71" s="15"/>
      <c r="Q71" s="15">
        <f t="shared" si="1"/>
        <v>-2141388172</v>
      </c>
      <c r="T71" s="26"/>
    </row>
    <row r="72" spans="1:20">
      <c r="A72" s="1" t="s">
        <v>58</v>
      </c>
      <c r="C72" s="15">
        <v>25100</v>
      </c>
      <c r="D72" s="15"/>
      <c r="E72" s="15">
        <v>95376792596</v>
      </c>
      <c r="F72" s="15"/>
      <c r="G72" s="15">
        <v>83711007678</v>
      </c>
      <c r="H72" s="15"/>
      <c r="I72" s="15">
        <f t="shared" si="0"/>
        <v>11665784918</v>
      </c>
      <c r="J72" s="15"/>
      <c r="K72" s="15">
        <v>25100</v>
      </c>
      <c r="L72" s="15"/>
      <c r="M72" s="15">
        <v>87363921024</v>
      </c>
      <c r="N72" s="15"/>
      <c r="O72" s="15">
        <v>70624171200</v>
      </c>
      <c r="P72" s="15"/>
      <c r="Q72" s="15">
        <f t="shared" si="1"/>
        <v>16739749824</v>
      </c>
      <c r="S72" s="25"/>
      <c r="T72" s="26"/>
    </row>
    <row r="73" spans="1:20">
      <c r="A73" s="1" t="s">
        <v>20</v>
      </c>
      <c r="C73" s="15">
        <v>90590698</v>
      </c>
      <c r="D73" s="15"/>
      <c r="E73" s="15">
        <v>204777527930</v>
      </c>
      <c r="F73" s="15"/>
      <c r="G73" s="15">
        <v>198298215056</v>
      </c>
      <c r="H73" s="15"/>
      <c r="I73" s="15">
        <f t="shared" ref="I73:I101" si="2">E73-G73</f>
        <v>6479312874</v>
      </c>
      <c r="J73" s="15"/>
      <c r="K73" s="15">
        <v>90590698</v>
      </c>
      <c r="L73" s="15"/>
      <c r="M73" s="15">
        <v>204777527930</v>
      </c>
      <c r="N73" s="15"/>
      <c r="O73" s="15">
        <v>259102049897</v>
      </c>
      <c r="P73" s="15"/>
      <c r="Q73" s="15">
        <f t="shared" ref="Q73:Q100" si="3">M73-O73</f>
        <v>-54324521967</v>
      </c>
      <c r="T73" s="26"/>
    </row>
    <row r="74" spans="1:20">
      <c r="A74" s="1" t="s">
        <v>63</v>
      </c>
      <c r="C74" s="15">
        <v>21644108</v>
      </c>
      <c r="D74" s="15"/>
      <c r="E74" s="15">
        <v>479791759930</v>
      </c>
      <c r="F74" s="15"/>
      <c r="G74" s="15">
        <v>444291472760</v>
      </c>
      <c r="H74" s="15"/>
      <c r="I74" s="15">
        <f t="shared" si="2"/>
        <v>35500287170</v>
      </c>
      <c r="J74" s="15"/>
      <c r="K74" s="15">
        <v>21644108</v>
      </c>
      <c r="L74" s="15"/>
      <c r="M74" s="15">
        <v>479791759930</v>
      </c>
      <c r="N74" s="15"/>
      <c r="O74" s="15">
        <v>504964690832</v>
      </c>
      <c r="P74" s="15"/>
      <c r="Q74" s="15">
        <f t="shared" si="3"/>
        <v>-25172930902</v>
      </c>
    </row>
    <row r="75" spans="1:20">
      <c r="A75" s="1" t="s">
        <v>82</v>
      </c>
      <c r="C75" s="15">
        <v>6118000</v>
      </c>
      <c r="D75" s="15"/>
      <c r="E75" s="15">
        <v>307850485698</v>
      </c>
      <c r="F75" s="15"/>
      <c r="G75" s="15">
        <v>297025241436</v>
      </c>
      <c r="H75" s="15"/>
      <c r="I75" s="15">
        <f t="shared" si="2"/>
        <v>10825244262</v>
      </c>
      <c r="J75" s="15"/>
      <c r="K75" s="15">
        <v>6118000</v>
      </c>
      <c r="L75" s="15"/>
      <c r="M75" s="15">
        <v>307850485698</v>
      </c>
      <c r="N75" s="15"/>
      <c r="O75" s="15">
        <v>295235658182</v>
      </c>
      <c r="P75" s="15"/>
      <c r="Q75" s="15">
        <f t="shared" si="3"/>
        <v>12614827516</v>
      </c>
    </row>
    <row r="76" spans="1:20">
      <c r="A76" s="1" t="s">
        <v>125</v>
      </c>
      <c r="C76" s="15">
        <v>55256136</v>
      </c>
      <c r="D76" s="15"/>
      <c r="E76" s="15">
        <v>255741797429</v>
      </c>
      <c r="F76" s="15"/>
      <c r="G76" s="15">
        <v>252340988612</v>
      </c>
      <c r="H76" s="15"/>
      <c r="I76" s="15">
        <f t="shared" si="2"/>
        <v>3400808817</v>
      </c>
      <c r="J76" s="15"/>
      <c r="K76" s="15">
        <v>55256136</v>
      </c>
      <c r="L76" s="15"/>
      <c r="M76" s="15">
        <v>255741797429</v>
      </c>
      <c r="N76" s="15"/>
      <c r="O76" s="15">
        <v>355929305716</v>
      </c>
      <c r="P76" s="15"/>
      <c r="Q76" s="15">
        <f t="shared" si="3"/>
        <v>-100187508287</v>
      </c>
    </row>
    <row r="77" spans="1:20">
      <c r="A77" s="1" t="s">
        <v>119</v>
      </c>
      <c r="C77" s="15">
        <v>108164142</v>
      </c>
      <c r="D77" s="15"/>
      <c r="E77" s="15">
        <v>478896598091</v>
      </c>
      <c r="F77" s="15"/>
      <c r="G77" s="15">
        <v>448689293004</v>
      </c>
      <c r="H77" s="15"/>
      <c r="I77" s="15">
        <f t="shared" si="2"/>
        <v>30207305087</v>
      </c>
      <c r="J77" s="15"/>
      <c r="K77" s="15">
        <v>108164142</v>
      </c>
      <c r="L77" s="15"/>
      <c r="M77" s="15">
        <v>478896598091</v>
      </c>
      <c r="N77" s="15"/>
      <c r="O77" s="15">
        <v>656468907744</v>
      </c>
      <c r="P77" s="15"/>
      <c r="Q77" s="15">
        <f t="shared" si="3"/>
        <v>-177572309653</v>
      </c>
    </row>
    <row r="78" spans="1:20">
      <c r="A78" s="1" t="s">
        <v>50</v>
      </c>
      <c r="C78" s="15">
        <v>101931034</v>
      </c>
      <c r="D78" s="15"/>
      <c r="E78" s="15">
        <v>536006839599</v>
      </c>
      <c r="F78" s="15"/>
      <c r="G78" s="15">
        <v>569443939234</v>
      </c>
      <c r="H78" s="15"/>
      <c r="I78" s="15">
        <f t="shared" si="2"/>
        <v>-33437099635</v>
      </c>
      <c r="J78" s="15"/>
      <c r="K78" s="15">
        <v>101931034</v>
      </c>
      <c r="L78" s="15"/>
      <c r="M78" s="15">
        <v>536006839599</v>
      </c>
      <c r="N78" s="15"/>
      <c r="O78" s="15">
        <v>446254580080</v>
      </c>
      <c r="P78" s="15"/>
      <c r="Q78" s="15">
        <f t="shared" si="3"/>
        <v>89752259519</v>
      </c>
    </row>
    <row r="79" spans="1:20">
      <c r="A79" s="1" t="s">
        <v>97</v>
      </c>
      <c r="C79" s="15">
        <v>89707193</v>
      </c>
      <c r="D79" s="15"/>
      <c r="E79" s="15">
        <v>271354763318</v>
      </c>
      <c r="F79" s="15"/>
      <c r="G79" s="15">
        <v>259673043307</v>
      </c>
      <c r="H79" s="15"/>
      <c r="I79" s="15">
        <f t="shared" si="2"/>
        <v>11681720011</v>
      </c>
      <c r="J79" s="15"/>
      <c r="K79" s="15">
        <v>89707193</v>
      </c>
      <c r="L79" s="15"/>
      <c r="M79" s="15">
        <v>271354763318</v>
      </c>
      <c r="N79" s="15"/>
      <c r="O79" s="15">
        <v>305725708135</v>
      </c>
      <c r="P79" s="15"/>
      <c r="Q79" s="15">
        <f t="shared" si="3"/>
        <v>-34370944817</v>
      </c>
    </row>
    <row r="80" spans="1:20">
      <c r="A80" s="1" t="s">
        <v>104</v>
      </c>
      <c r="C80" s="15">
        <v>1721275</v>
      </c>
      <c r="D80" s="15"/>
      <c r="E80" s="15">
        <v>30302401757</v>
      </c>
      <c r="F80" s="15"/>
      <c r="G80" s="15">
        <v>31521566506</v>
      </c>
      <c r="H80" s="15"/>
      <c r="I80" s="15">
        <f t="shared" si="2"/>
        <v>-1219164749</v>
      </c>
      <c r="J80" s="15"/>
      <c r="K80" s="15">
        <v>1721275</v>
      </c>
      <c r="L80" s="15"/>
      <c r="M80" s="15">
        <v>30302401757</v>
      </c>
      <c r="N80" s="15"/>
      <c r="O80" s="15">
        <v>37584692440</v>
      </c>
      <c r="P80" s="15"/>
      <c r="Q80" s="15">
        <f t="shared" si="3"/>
        <v>-7282290683</v>
      </c>
    </row>
    <row r="81" spans="1:17">
      <c r="A81" s="1" t="s">
        <v>24</v>
      </c>
      <c r="C81" s="15">
        <v>31125000</v>
      </c>
      <c r="D81" s="15"/>
      <c r="E81" s="15">
        <v>95356482862</v>
      </c>
      <c r="F81" s="15"/>
      <c r="G81" s="15">
        <v>97868795130</v>
      </c>
      <c r="H81" s="15"/>
      <c r="I81" s="15">
        <f t="shared" si="2"/>
        <v>-2512312268</v>
      </c>
      <c r="J81" s="15"/>
      <c r="K81" s="15">
        <v>31125000</v>
      </c>
      <c r="L81" s="15"/>
      <c r="M81" s="15">
        <v>95356482862</v>
      </c>
      <c r="N81" s="15"/>
      <c r="O81" s="15">
        <v>110674477590</v>
      </c>
      <c r="P81" s="15"/>
      <c r="Q81" s="15">
        <f t="shared" si="3"/>
        <v>-15317994728</v>
      </c>
    </row>
    <row r="82" spans="1:17">
      <c r="A82" s="1" t="s">
        <v>59</v>
      </c>
      <c r="C82" s="15">
        <v>59338540</v>
      </c>
      <c r="D82" s="15"/>
      <c r="E82" s="15">
        <v>198958009492</v>
      </c>
      <c r="F82" s="15"/>
      <c r="G82" s="15">
        <v>181311972998</v>
      </c>
      <c r="H82" s="15"/>
      <c r="I82" s="15">
        <f t="shared" si="2"/>
        <v>17646036494</v>
      </c>
      <c r="J82" s="15"/>
      <c r="K82" s="15">
        <v>59338540</v>
      </c>
      <c r="L82" s="15"/>
      <c r="M82" s="15">
        <v>198958009492</v>
      </c>
      <c r="N82" s="15"/>
      <c r="O82" s="15">
        <v>267492437880</v>
      </c>
      <c r="P82" s="15"/>
      <c r="Q82" s="15">
        <f t="shared" si="3"/>
        <v>-68534428388</v>
      </c>
    </row>
    <row r="83" spans="1:17">
      <c r="A83" s="1" t="s">
        <v>103</v>
      </c>
      <c r="C83" s="15">
        <v>21900000</v>
      </c>
      <c r="D83" s="15"/>
      <c r="E83" s="15">
        <v>483287229000</v>
      </c>
      <c r="F83" s="15"/>
      <c r="G83" s="15">
        <v>414712689750</v>
      </c>
      <c r="H83" s="15"/>
      <c r="I83" s="15">
        <f t="shared" si="2"/>
        <v>68574539250</v>
      </c>
      <c r="J83" s="15"/>
      <c r="K83" s="15">
        <v>21900000</v>
      </c>
      <c r="L83" s="15"/>
      <c r="M83" s="15">
        <v>483287229000</v>
      </c>
      <c r="N83" s="15"/>
      <c r="O83" s="15">
        <v>626314125157</v>
      </c>
      <c r="P83" s="15"/>
      <c r="Q83" s="15">
        <f t="shared" si="3"/>
        <v>-143026896157</v>
      </c>
    </row>
    <row r="84" spans="1:17">
      <c r="A84" s="1" t="s">
        <v>53</v>
      </c>
      <c r="C84" s="15">
        <v>375100</v>
      </c>
      <c r="D84" s="15"/>
      <c r="E84" s="15">
        <v>1425149997119</v>
      </c>
      <c r="F84" s="15"/>
      <c r="G84" s="15">
        <v>1247021513698</v>
      </c>
      <c r="H84" s="15"/>
      <c r="I84" s="15">
        <f t="shared" si="2"/>
        <v>178128483421</v>
      </c>
      <c r="J84" s="15"/>
      <c r="K84" s="15">
        <v>375100</v>
      </c>
      <c r="L84" s="15"/>
      <c r="M84" s="15">
        <v>1425149997119</v>
      </c>
      <c r="N84" s="15"/>
      <c r="O84" s="15">
        <v>1177076758767</v>
      </c>
      <c r="P84" s="15"/>
      <c r="Q84" s="15">
        <f t="shared" si="3"/>
        <v>248073238352</v>
      </c>
    </row>
    <row r="85" spans="1:17">
      <c r="A85" s="1" t="s">
        <v>69</v>
      </c>
      <c r="C85" s="15">
        <v>140394475</v>
      </c>
      <c r="D85" s="15"/>
      <c r="E85" s="15">
        <v>242414205116</v>
      </c>
      <c r="F85" s="15"/>
      <c r="G85" s="15">
        <v>266557934238</v>
      </c>
      <c r="H85" s="15"/>
      <c r="I85" s="15">
        <f t="shared" si="2"/>
        <v>-24143729122</v>
      </c>
      <c r="J85" s="15"/>
      <c r="K85" s="15">
        <v>140394475</v>
      </c>
      <c r="L85" s="15"/>
      <c r="M85" s="15">
        <v>242414205116</v>
      </c>
      <c r="N85" s="15"/>
      <c r="O85" s="15">
        <v>266028217588</v>
      </c>
      <c r="P85" s="15"/>
      <c r="Q85" s="15">
        <f t="shared" si="3"/>
        <v>-23614012472</v>
      </c>
    </row>
    <row r="86" spans="1:17">
      <c r="A86" s="1" t="s">
        <v>38</v>
      </c>
      <c r="C86" s="15">
        <v>13567513</v>
      </c>
      <c r="D86" s="15"/>
      <c r="E86" s="15">
        <v>2157885807624</v>
      </c>
      <c r="F86" s="15"/>
      <c r="G86" s="15">
        <v>1976623399783</v>
      </c>
      <c r="H86" s="15"/>
      <c r="I86" s="15">
        <f t="shared" si="2"/>
        <v>181262407841</v>
      </c>
      <c r="J86" s="15"/>
      <c r="K86" s="15">
        <v>13567513</v>
      </c>
      <c r="L86" s="15"/>
      <c r="M86" s="15">
        <v>2157885807624</v>
      </c>
      <c r="N86" s="15"/>
      <c r="O86" s="15">
        <v>2509587558028</v>
      </c>
      <c r="P86" s="15"/>
      <c r="Q86" s="15">
        <f t="shared" si="3"/>
        <v>-351701750404</v>
      </c>
    </row>
    <row r="87" spans="1:17">
      <c r="A87" s="1" t="s">
        <v>71</v>
      </c>
      <c r="C87" s="15">
        <v>11359792</v>
      </c>
      <c r="D87" s="15"/>
      <c r="E87" s="15">
        <v>61542496744</v>
      </c>
      <c r="F87" s="15"/>
      <c r="G87" s="15">
        <v>66172299252</v>
      </c>
      <c r="H87" s="15"/>
      <c r="I87" s="15">
        <f t="shared" si="2"/>
        <v>-4629802508</v>
      </c>
      <c r="J87" s="15"/>
      <c r="K87" s="15">
        <v>11359792</v>
      </c>
      <c r="L87" s="15"/>
      <c r="M87" s="15">
        <v>61542496744</v>
      </c>
      <c r="N87" s="15"/>
      <c r="O87" s="15">
        <v>63462170955</v>
      </c>
      <c r="P87" s="15"/>
      <c r="Q87" s="15">
        <f t="shared" si="3"/>
        <v>-1919674211</v>
      </c>
    </row>
    <row r="88" spans="1:17">
      <c r="A88" s="1" t="s">
        <v>75</v>
      </c>
      <c r="C88" s="15">
        <v>150937468</v>
      </c>
      <c r="D88" s="15"/>
      <c r="E88" s="15">
        <v>680728712726</v>
      </c>
      <c r="F88" s="15"/>
      <c r="G88" s="15">
        <v>718087937468</v>
      </c>
      <c r="H88" s="15"/>
      <c r="I88" s="15">
        <f t="shared" si="2"/>
        <v>-37359224742</v>
      </c>
      <c r="J88" s="15"/>
      <c r="K88" s="15">
        <v>150937468</v>
      </c>
      <c r="L88" s="15"/>
      <c r="M88" s="15">
        <v>680728712726</v>
      </c>
      <c r="N88" s="15"/>
      <c r="O88" s="15">
        <v>797719862347</v>
      </c>
      <c r="P88" s="15"/>
      <c r="Q88" s="15">
        <f t="shared" si="3"/>
        <v>-116991149621</v>
      </c>
    </row>
    <row r="89" spans="1:17">
      <c r="A89" s="1" t="s">
        <v>126</v>
      </c>
      <c r="C89" s="15">
        <v>2850933</v>
      </c>
      <c r="D89" s="15"/>
      <c r="E89" s="15">
        <v>42622908027</v>
      </c>
      <c r="F89" s="15"/>
      <c r="G89" s="15">
        <v>38569549051</v>
      </c>
      <c r="H89" s="15"/>
      <c r="I89" s="15">
        <f t="shared" si="2"/>
        <v>4053358976</v>
      </c>
      <c r="J89" s="15"/>
      <c r="K89" s="15">
        <v>2850933</v>
      </c>
      <c r="L89" s="15"/>
      <c r="M89" s="15">
        <v>42622908027</v>
      </c>
      <c r="N89" s="15"/>
      <c r="O89" s="15">
        <v>59585249777</v>
      </c>
      <c r="P89" s="15"/>
      <c r="Q89" s="15">
        <f t="shared" si="3"/>
        <v>-16962341750</v>
      </c>
    </row>
    <row r="90" spans="1:17">
      <c r="A90" s="1" t="s">
        <v>16</v>
      </c>
      <c r="C90" s="15">
        <v>141231714</v>
      </c>
      <c r="D90" s="15"/>
      <c r="E90" s="15">
        <v>213254514273</v>
      </c>
      <c r="F90" s="15"/>
      <c r="G90" s="15">
        <v>191961820835</v>
      </c>
      <c r="H90" s="15"/>
      <c r="I90" s="15">
        <f t="shared" si="2"/>
        <v>21292693438</v>
      </c>
      <c r="J90" s="15"/>
      <c r="K90" s="15">
        <v>141231714</v>
      </c>
      <c r="L90" s="15"/>
      <c r="M90" s="15">
        <v>213254514273</v>
      </c>
      <c r="N90" s="15"/>
      <c r="O90" s="15">
        <v>229212335737</v>
      </c>
      <c r="P90" s="15"/>
      <c r="Q90" s="15">
        <f t="shared" si="3"/>
        <v>-15957821464</v>
      </c>
    </row>
    <row r="91" spans="1:17">
      <c r="A91" s="1" t="s">
        <v>47</v>
      </c>
      <c r="C91" s="15">
        <v>31619307</v>
      </c>
      <c r="D91" s="15"/>
      <c r="E91" s="15">
        <v>816267540043</v>
      </c>
      <c r="F91" s="15"/>
      <c r="G91" s="15">
        <v>756234001287</v>
      </c>
      <c r="H91" s="15"/>
      <c r="I91" s="15">
        <f t="shared" si="2"/>
        <v>60033538756</v>
      </c>
      <c r="J91" s="15"/>
      <c r="K91" s="15">
        <v>31619307</v>
      </c>
      <c r="L91" s="15"/>
      <c r="M91" s="15">
        <v>816267540043</v>
      </c>
      <c r="N91" s="15"/>
      <c r="O91" s="15">
        <v>1162010433400</v>
      </c>
      <c r="P91" s="15"/>
      <c r="Q91" s="15">
        <f t="shared" si="3"/>
        <v>-345742893357</v>
      </c>
    </row>
    <row r="92" spans="1:17">
      <c r="A92" s="1" t="s">
        <v>19</v>
      </c>
      <c r="C92" s="15">
        <v>141275282</v>
      </c>
      <c r="D92" s="15"/>
      <c r="E92" s="15">
        <v>269634612618</v>
      </c>
      <c r="F92" s="15"/>
      <c r="G92" s="15">
        <v>275532869769</v>
      </c>
      <c r="H92" s="15"/>
      <c r="I92" s="15">
        <f t="shared" si="2"/>
        <v>-5898257151</v>
      </c>
      <c r="J92" s="15"/>
      <c r="K92" s="15">
        <v>141275282</v>
      </c>
      <c r="L92" s="15"/>
      <c r="M92" s="15">
        <v>269634612618</v>
      </c>
      <c r="N92" s="15"/>
      <c r="O92" s="15">
        <v>268000395639</v>
      </c>
      <c r="P92" s="15"/>
      <c r="Q92" s="15">
        <f t="shared" si="3"/>
        <v>1634216979</v>
      </c>
    </row>
    <row r="93" spans="1:17">
      <c r="A93" s="1" t="s">
        <v>89</v>
      </c>
      <c r="C93" s="15">
        <v>11481221</v>
      </c>
      <c r="D93" s="15"/>
      <c r="E93" s="15">
        <v>797305734370</v>
      </c>
      <c r="F93" s="15"/>
      <c r="G93" s="15">
        <v>709654602965</v>
      </c>
      <c r="H93" s="15"/>
      <c r="I93" s="15">
        <f t="shared" si="2"/>
        <v>87651131405</v>
      </c>
      <c r="J93" s="15"/>
      <c r="K93" s="15">
        <v>11481221</v>
      </c>
      <c r="L93" s="15"/>
      <c r="M93" s="15">
        <v>797305734370</v>
      </c>
      <c r="N93" s="15"/>
      <c r="O93" s="15">
        <v>740469453850</v>
      </c>
      <c r="P93" s="15"/>
      <c r="Q93" s="15">
        <f t="shared" si="3"/>
        <v>56836280520</v>
      </c>
    </row>
    <row r="94" spans="1:17">
      <c r="A94" s="1" t="s">
        <v>65</v>
      </c>
      <c r="C94" s="15">
        <v>8831842</v>
      </c>
      <c r="D94" s="15"/>
      <c r="E94" s="15">
        <v>38576211421</v>
      </c>
      <c r="F94" s="15"/>
      <c r="G94" s="15">
        <v>35485900447</v>
      </c>
      <c r="H94" s="15"/>
      <c r="I94" s="15">
        <f t="shared" si="2"/>
        <v>3090310974</v>
      </c>
      <c r="J94" s="15"/>
      <c r="K94" s="15">
        <v>8831842</v>
      </c>
      <c r="L94" s="15"/>
      <c r="M94" s="15">
        <v>38576211421</v>
      </c>
      <c r="N94" s="15"/>
      <c r="O94" s="15">
        <v>27813324724</v>
      </c>
      <c r="P94" s="15"/>
      <c r="Q94" s="15">
        <f t="shared" si="3"/>
        <v>10762886697</v>
      </c>
    </row>
    <row r="95" spans="1:17">
      <c r="A95" s="1" t="s">
        <v>83</v>
      </c>
      <c r="C95" s="15">
        <v>4356736</v>
      </c>
      <c r="D95" s="15"/>
      <c r="E95" s="15">
        <v>646157362383</v>
      </c>
      <c r="F95" s="15"/>
      <c r="G95" s="15">
        <v>604070763733</v>
      </c>
      <c r="H95" s="15"/>
      <c r="I95" s="15">
        <f t="shared" si="2"/>
        <v>42086598650</v>
      </c>
      <c r="J95" s="15"/>
      <c r="K95" s="15">
        <v>4356736</v>
      </c>
      <c r="L95" s="15"/>
      <c r="M95" s="15">
        <v>646157362383</v>
      </c>
      <c r="N95" s="15"/>
      <c r="O95" s="15">
        <v>572750074960</v>
      </c>
      <c r="P95" s="15"/>
      <c r="Q95" s="15">
        <f t="shared" si="3"/>
        <v>73407287423</v>
      </c>
    </row>
    <row r="96" spans="1:17">
      <c r="A96" s="1" t="s">
        <v>113</v>
      </c>
      <c r="C96" s="15">
        <v>35615076</v>
      </c>
      <c r="D96" s="15"/>
      <c r="E96" s="15">
        <v>286057583686</v>
      </c>
      <c r="F96" s="15"/>
      <c r="G96" s="15">
        <v>291368058630</v>
      </c>
      <c r="H96" s="15"/>
      <c r="I96" s="15">
        <f t="shared" si="2"/>
        <v>-5310474944</v>
      </c>
      <c r="J96" s="15"/>
      <c r="K96" s="15">
        <v>35615076</v>
      </c>
      <c r="L96" s="15"/>
      <c r="M96" s="15">
        <v>286057583686</v>
      </c>
      <c r="N96" s="15"/>
      <c r="O96" s="15">
        <v>406932090010</v>
      </c>
      <c r="P96" s="15"/>
      <c r="Q96" s="15">
        <f t="shared" si="3"/>
        <v>-120874506324</v>
      </c>
    </row>
    <row r="97" spans="1:19">
      <c r="A97" s="1" t="s">
        <v>18</v>
      </c>
      <c r="C97" s="15">
        <v>28581169</v>
      </c>
      <c r="D97" s="15"/>
      <c r="E97" s="15">
        <v>96739833106</v>
      </c>
      <c r="F97" s="15"/>
      <c r="G97" s="15">
        <v>99296833100</v>
      </c>
      <c r="H97" s="15"/>
      <c r="I97" s="15">
        <f t="shared" si="2"/>
        <v>-2556999994</v>
      </c>
      <c r="J97" s="15"/>
      <c r="K97" s="15">
        <v>28581169</v>
      </c>
      <c r="L97" s="15"/>
      <c r="M97" s="15">
        <v>96739833106</v>
      </c>
      <c r="N97" s="15"/>
      <c r="O97" s="15">
        <v>105502008904</v>
      </c>
      <c r="P97" s="15"/>
      <c r="Q97" s="15">
        <f t="shared" si="3"/>
        <v>-8762175798</v>
      </c>
    </row>
    <row r="98" spans="1:19">
      <c r="A98" s="1" t="s">
        <v>127</v>
      </c>
      <c r="C98" s="15">
        <v>2421993</v>
      </c>
      <c r="D98" s="15"/>
      <c r="E98" s="15">
        <v>29878094377</v>
      </c>
      <c r="F98" s="15"/>
      <c r="G98" s="15">
        <v>26025962951</v>
      </c>
      <c r="H98" s="15"/>
      <c r="I98" s="15">
        <f t="shared" si="2"/>
        <v>3852131426</v>
      </c>
      <c r="J98" s="15"/>
      <c r="K98" s="15">
        <v>2421993</v>
      </c>
      <c r="L98" s="15"/>
      <c r="M98" s="15">
        <v>29878094377</v>
      </c>
      <c r="N98" s="15"/>
      <c r="O98" s="15">
        <v>27864876686</v>
      </c>
      <c r="P98" s="15"/>
      <c r="Q98" s="15">
        <f t="shared" si="3"/>
        <v>2013217691</v>
      </c>
    </row>
    <row r="99" spans="1:19">
      <c r="A99" s="1" t="s">
        <v>57</v>
      </c>
      <c r="C99" s="15">
        <v>4300</v>
      </c>
      <c r="D99" s="15"/>
      <c r="E99" s="15">
        <v>16352493300</v>
      </c>
      <c r="F99" s="15"/>
      <c r="G99" s="15">
        <v>14264493866</v>
      </c>
      <c r="H99" s="15"/>
      <c r="I99" s="15">
        <f t="shared" si="2"/>
        <v>2087999434</v>
      </c>
      <c r="J99" s="15"/>
      <c r="K99" s="15">
        <v>4300</v>
      </c>
      <c r="L99" s="15"/>
      <c r="M99" s="15">
        <v>16352493300</v>
      </c>
      <c r="N99" s="15"/>
      <c r="O99" s="15">
        <v>13502292410</v>
      </c>
      <c r="P99" s="15"/>
      <c r="Q99" s="15">
        <f t="shared" si="3"/>
        <v>2850200890</v>
      </c>
    </row>
    <row r="100" spans="1:19">
      <c r="A100" s="1" t="s">
        <v>39</v>
      </c>
      <c r="C100" s="15">
        <v>22604504</v>
      </c>
      <c r="D100" s="15"/>
      <c r="E100" s="15">
        <v>376822020764</v>
      </c>
      <c r="F100" s="15"/>
      <c r="G100" s="15">
        <v>372777419467</v>
      </c>
      <c r="H100" s="15"/>
      <c r="I100" s="15">
        <f t="shared" si="2"/>
        <v>4044601297</v>
      </c>
      <c r="J100" s="15"/>
      <c r="K100" s="15">
        <v>22604504</v>
      </c>
      <c r="L100" s="15"/>
      <c r="M100" s="15">
        <v>376822020764</v>
      </c>
      <c r="N100" s="15"/>
      <c r="O100" s="15">
        <v>400640228397</v>
      </c>
      <c r="P100" s="15"/>
      <c r="Q100" s="15">
        <f t="shared" si="3"/>
        <v>-23818207633</v>
      </c>
    </row>
    <row r="101" spans="1:19">
      <c r="A101" s="1" t="s">
        <v>142</v>
      </c>
      <c r="C101" s="15">
        <v>58116</v>
      </c>
      <c r="D101" s="15"/>
      <c r="E101" s="15">
        <v>54588923643</v>
      </c>
      <c r="F101" s="15"/>
      <c r="G101" s="15">
        <v>50438603947</v>
      </c>
      <c r="H101" s="15"/>
      <c r="I101" s="15">
        <f t="shared" si="2"/>
        <v>4150319696</v>
      </c>
      <c r="J101" s="15"/>
      <c r="K101" s="15">
        <v>58116</v>
      </c>
      <c r="L101" s="15"/>
      <c r="M101" s="15">
        <v>54588923643</v>
      </c>
      <c r="N101" s="15"/>
      <c r="O101" s="15">
        <v>54640663200</v>
      </c>
      <c r="P101" s="15"/>
      <c r="Q101" s="15">
        <f>M101-O101</f>
        <v>-51739557</v>
      </c>
    </row>
    <row r="102" spans="1:19">
      <c r="A102" s="1" t="s">
        <v>132</v>
      </c>
      <c r="C102" s="15" t="s">
        <v>132</v>
      </c>
      <c r="D102" s="15"/>
      <c r="E102" s="16">
        <f>SUM(E8:E101)</f>
        <v>42752514880512</v>
      </c>
      <c r="F102" s="15"/>
      <c r="G102" s="16">
        <f>SUM(G8:G101)</f>
        <v>40454279057029</v>
      </c>
      <c r="H102" s="15"/>
      <c r="I102" s="16">
        <f>SUM(I8:I101)</f>
        <v>2298235823483</v>
      </c>
      <c r="J102" s="15"/>
      <c r="K102" s="15" t="s">
        <v>132</v>
      </c>
      <c r="L102" s="15"/>
      <c r="M102" s="16">
        <f>SUM(M8:M101)</f>
        <v>42744502008940</v>
      </c>
      <c r="N102" s="15"/>
      <c r="O102" s="16">
        <f>SUM(O8:O101)</f>
        <v>46754323155985</v>
      </c>
      <c r="P102" s="15"/>
      <c r="Q102" s="16">
        <f>SUM(Q8:Q101)</f>
        <v>-4009821147045</v>
      </c>
      <c r="S102" s="3"/>
    </row>
    <row r="103" spans="1:19">
      <c r="I103" s="15">
        <f>SUM(I8:I100)</f>
        <v>2294085503787</v>
      </c>
      <c r="J103" s="15">
        <f t="shared" ref="J103:Q103" si="4">SUM(J8:J100)</f>
        <v>0</v>
      </c>
      <c r="K103" s="15"/>
      <c r="L103" s="15"/>
      <c r="M103" s="15"/>
      <c r="N103" s="15"/>
      <c r="O103" s="15"/>
      <c r="P103" s="15">
        <f t="shared" si="4"/>
        <v>0</v>
      </c>
      <c r="Q103" s="15">
        <f t="shared" si="4"/>
        <v>-4009769407488</v>
      </c>
      <c r="S103" s="3"/>
    </row>
    <row r="104" spans="1:19">
      <c r="I104" s="6"/>
      <c r="J104" s="6"/>
      <c r="K104" s="6"/>
      <c r="L104" s="6"/>
      <c r="M104" s="6"/>
      <c r="N104" s="6"/>
      <c r="O104" s="6"/>
      <c r="P104" s="6"/>
      <c r="Q104" s="6"/>
    </row>
    <row r="105" spans="1:19">
      <c r="I105" s="6"/>
      <c r="J105" s="6"/>
      <c r="K105" s="6"/>
      <c r="L105" s="6"/>
      <c r="M105" s="6"/>
      <c r="N105" s="6"/>
      <c r="O105" s="6"/>
      <c r="P105" s="6"/>
      <c r="Q105" s="6"/>
    </row>
    <row r="106" spans="1:19">
      <c r="I106" s="6"/>
      <c r="J106" s="6"/>
      <c r="K106" s="6"/>
      <c r="L106" s="6"/>
      <c r="M106" s="6"/>
      <c r="N106" s="6"/>
      <c r="O106" s="6"/>
      <c r="P106" s="6"/>
      <c r="Q106" s="6"/>
    </row>
    <row r="107" spans="1:19">
      <c r="I107" s="15">
        <f>SUM(I101)</f>
        <v>4150319696</v>
      </c>
      <c r="J107" s="15">
        <f t="shared" ref="J107:Q107" si="5">SUM(J101)</f>
        <v>0</v>
      </c>
      <c r="K107" s="15"/>
      <c r="L107" s="15"/>
      <c r="M107" s="15"/>
      <c r="N107" s="15"/>
      <c r="O107" s="15"/>
      <c r="P107" s="15">
        <f t="shared" si="5"/>
        <v>0</v>
      </c>
      <c r="Q107" s="15">
        <f t="shared" si="5"/>
        <v>-51739557</v>
      </c>
    </row>
    <row r="108" spans="1:19">
      <c r="I108" s="6"/>
      <c r="J108" s="6"/>
      <c r="K108" s="6"/>
      <c r="L108" s="6"/>
      <c r="M108" s="6"/>
      <c r="N108" s="6"/>
      <c r="O108" s="6"/>
      <c r="P108" s="6"/>
      <c r="Q108" s="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140"/>
  <sheetViews>
    <sheetView rightToLeft="1" topLeftCell="A121" workbookViewId="0">
      <selection activeCell="T133" sqref="T133:T140"/>
    </sheetView>
  </sheetViews>
  <sheetFormatPr defaultRowHeight="24"/>
  <cols>
    <col min="1" max="1" width="35.7109375" style="1" bestFit="1" customWidth="1"/>
    <col min="2" max="2" width="1" style="1" customWidth="1"/>
    <col min="3" max="3" width="17" style="1" customWidth="1"/>
    <col min="4" max="4" width="1" style="1" customWidth="1"/>
    <col min="5" max="5" width="21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7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  <c r="L3" s="31" t="s">
        <v>183</v>
      </c>
      <c r="M3" s="31" t="s">
        <v>183</v>
      </c>
      <c r="N3" s="31" t="s">
        <v>183</v>
      </c>
      <c r="O3" s="31" t="s">
        <v>183</v>
      </c>
      <c r="P3" s="31" t="s">
        <v>183</v>
      </c>
      <c r="Q3" s="31" t="s">
        <v>183</v>
      </c>
    </row>
    <row r="4" spans="1:17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17" ht="24.75">
      <c r="A6" s="30" t="s">
        <v>3</v>
      </c>
      <c r="C6" s="30" t="s">
        <v>185</v>
      </c>
      <c r="D6" s="30" t="s">
        <v>185</v>
      </c>
      <c r="E6" s="30" t="s">
        <v>185</v>
      </c>
      <c r="F6" s="30" t="s">
        <v>185</v>
      </c>
      <c r="G6" s="30" t="s">
        <v>185</v>
      </c>
      <c r="H6" s="30" t="s">
        <v>185</v>
      </c>
      <c r="I6" s="30" t="s">
        <v>185</v>
      </c>
      <c r="K6" s="30" t="s">
        <v>186</v>
      </c>
      <c r="L6" s="30" t="s">
        <v>186</v>
      </c>
      <c r="M6" s="30" t="s">
        <v>186</v>
      </c>
      <c r="N6" s="30" t="s">
        <v>186</v>
      </c>
      <c r="O6" s="30" t="s">
        <v>186</v>
      </c>
      <c r="P6" s="30" t="s">
        <v>186</v>
      </c>
      <c r="Q6" s="30" t="s">
        <v>186</v>
      </c>
    </row>
    <row r="7" spans="1:17" ht="24.75">
      <c r="A7" s="30" t="s">
        <v>3</v>
      </c>
      <c r="C7" s="30" t="s">
        <v>7</v>
      </c>
      <c r="E7" s="30" t="s">
        <v>275</v>
      </c>
      <c r="G7" s="30" t="s">
        <v>276</v>
      </c>
      <c r="I7" s="30" t="s">
        <v>278</v>
      </c>
      <c r="K7" s="30" t="s">
        <v>7</v>
      </c>
      <c r="M7" s="30" t="s">
        <v>275</v>
      </c>
      <c r="O7" s="30" t="s">
        <v>276</v>
      </c>
      <c r="Q7" s="30" t="s">
        <v>278</v>
      </c>
    </row>
    <row r="8" spans="1:17">
      <c r="A8" s="1" t="s">
        <v>45</v>
      </c>
      <c r="C8" s="15">
        <v>30000</v>
      </c>
      <c r="D8" s="15"/>
      <c r="E8" s="15">
        <v>1433519517</v>
      </c>
      <c r="F8" s="15"/>
      <c r="G8" s="15">
        <v>1854606637</v>
      </c>
      <c r="H8" s="15"/>
      <c r="I8" s="15">
        <f>E8-G8</f>
        <v>-421087120</v>
      </c>
      <c r="J8" s="15"/>
      <c r="K8" s="15">
        <v>30000</v>
      </c>
      <c r="L8" s="15"/>
      <c r="M8" s="15">
        <v>1433519517</v>
      </c>
      <c r="N8" s="15"/>
      <c r="O8" s="15">
        <v>1854606637</v>
      </c>
      <c r="P8" s="15"/>
      <c r="Q8" s="15">
        <f>M8-O8</f>
        <v>-421087120</v>
      </c>
    </row>
    <row r="9" spans="1:17">
      <c r="A9" s="1" t="s">
        <v>59</v>
      </c>
      <c r="C9" s="15">
        <v>1600001</v>
      </c>
      <c r="D9" s="15"/>
      <c r="E9" s="15">
        <v>5111102571</v>
      </c>
      <c r="F9" s="15"/>
      <c r="G9" s="15">
        <v>7212650758</v>
      </c>
      <c r="H9" s="15"/>
      <c r="I9" s="15">
        <f t="shared" ref="I9:I72" si="0">E9-G9</f>
        <v>-2101548187</v>
      </c>
      <c r="J9" s="15"/>
      <c r="K9" s="15">
        <v>4000001</v>
      </c>
      <c r="L9" s="15"/>
      <c r="M9" s="15">
        <v>19463196535</v>
      </c>
      <c r="N9" s="15"/>
      <c r="O9" s="15">
        <v>24079691134</v>
      </c>
      <c r="P9" s="15"/>
      <c r="Q9" s="15">
        <f>M9-O9</f>
        <v>-4616494599</v>
      </c>
    </row>
    <row r="10" spans="1:17">
      <c r="A10" s="1" t="s">
        <v>131</v>
      </c>
      <c r="C10" s="15">
        <v>941189</v>
      </c>
      <c r="D10" s="15"/>
      <c r="E10" s="15">
        <v>4092904079</v>
      </c>
      <c r="F10" s="15"/>
      <c r="G10" s="15">
        <v>5208263986</v>
      </c>
      <c r="H10" s="15"/>
      <c r="I10" s="15">
        <f t="shared" si="0"/>
        <v>-1115359907</v>
      </c>
      <c r="J10" s="15"/>
      <c r="K10" s="15">
        <v>10773189</v>
      </c>
      <c r="L10" s="15"/>
      <c r="M10" s="15">
        <v>54948641725</v>
      </c>
      <c r="N10" s="15"/>
      <c r="O10" s="15">
        <v>59615669428</v>
      </c>
      <c r="P10" s="15"/>
      <c r="Q10" s="15">
        <f t="shared" ref="Q10:Q73" si="1">M10-O10</f>
        <v>-4667027703</v>
      </c>
    </row>
    <row r="11" spans="1:17">
      <c r="A11" s="1" t="s">
        <v>29</v>
      </c>
      <c r="C11" s="15">
        <v>1</v>
      </c>
      <c r="D11" s="15"/>
      <c r="E11" s="15">
        <v>1</v>
      </c>
      <c r="F11" s="15"/>
      <c r="G11" s="15">
        <v>5674</v>
      </c>
      <c r="H11" s="15"/>
      <c r="I11" s="15">
        <f t="shared" si="0"/>
        <v>-5673</v>
      </c>
      <c r="J11" s="15"/>
      <c r="K11" s="15">
        <v>1</v>
      </c>
      <c r="L11" s="15"/>
      <c r="M11" s="15">
        <v>1</v>
      </c>
      <c r="N11" s="15"/>
      <c r="O11" s="15">
        <v>5674</v>
      </c>
      <c r="P11" s="15"/>
      <c r="Q11" s="15">
        <f t="shared" si="1"/>
        <v>-5673</v>
      </c>
    </row>
    <row r="12" spans="1:17">
      <c r="A12" s="1" t="s">
        <v>123</v>
      </c>
      <c r="C12" s="15">
        <v>114500</v>
      </c>
      <c r="D12" s="15"/>
      <c r="E12" s="15">
        <v>9008752228</v>
      </c>
      <c r="F12" s="15"/>
      <c r="G12" s="15">
        <v>7335914464</v>
      </c>
      <c r="H12" s="15"/>
      <c r="I12" s="15">
        <f t="shared" si="0"/>
        <v>1672837764</v>
      </c>
      <c r="J12" s="15"/>
      <c r="K12" s="15">
        <v>114500</v>
      </c>
      <c r="L12" s="15"/>
      <c r="M12" s="15">
        <v>9008752228</v>
      </c>
      <c r="N12" s="15"/>
      <c r="O12" s="15">
        <v>7335914464</v>
      </c>
      <c r="P12" s="15"/>
      <c r="Q12" s="15">
        <f t="shared" si="1"/>
        <v>1672837764</v>
      </c>
    </row>
    <row r="13" spans="1:17">
      <c r="A13" s="1" t="s">
        <v>31</v>
      </c>
      <c r="C13" s="15">
        <v>480000</v>
      </c>
      <c r="D13" s="15"/>
      <c r="E13" s="15">
        <v>6114199556</v>
      </c>
      <c r="F13" s="15"/>
      <c r="G13" s="15">
        <v>9195387936</v>
      </c>
      <c r="H13" s="15"/>
      <c r="I13" s="15">
        <f t="shared" si="0"/>
        <v>-3081188380</v>
      </c>
      <c r="J13" s="15"/>
      <c r="K13" s="15">
        <v>6942681</v>
      </c>
      <c r="L13" s="15"/>
      <c r="M13" s="15">
        <v>90008707915</v>
      </c>
      <c r="N13" s="15"/>
      <c r="O13" s="15">
        <v>133000058115</v>
      </c>
      <c r="P13" s="15"/>
      <c r="Q13" s="15">
        <f t="shared" si="1"/>
        <v>-42991350200</v>
      </c>
    </row>
    <row r="14" spans="1:17">
      <c r="A14" s="1" t="s">
        <v>76</v>
      </c>
      <c r="C14" s="15">
        <v>400000</v>
      </c>
      <c r="D14" s="15"/>
      <c r="E14" s="15">
        <v>1670004019</v>
      </c>
      <c r="F14" s="15"/>
      <c r="G14" s="15">
        <v>2154052895</v>
      </c>
      <c r="H14" s="15"/>
      <c r="I14" s="15">
        <f t="shared" si="0"/>
        <v>-484048876</v>
      </c>
      <c r="J14" s="15"/>
      <c r="K14" s="15">
        <v>480700</v>
      </c>
      <c r="L14" s="15"/>
      <c r="M14" s="15">
        <v>2101581388</v>
      </c>
      <c r="N14" s="15"/>
      <c r="O14" s="15">
        <v>2588633762</v>
      </c>
      <c r="P14" s="15"/>
      <c r="Q14" s="15">
        <f t="shared" si="1"/>
        <v>-487052374</v>
      </c>
    </row>
    <row r="15" spans="1:17">
      <c r="A15" s="1" t="s">
        <v>111</v>
      </c>
      <c r="C15" s="15">
        <v>800000</v>
      </c>
      <c r="D15" s="15"/>
      <c r="E15" s="15">
        <v>1366222339</v>
      </c>
      <c r="F15" s="15"/>
      <c r="G15" s="15">
        <v>1224085483</v>
      </c>
      <c r="H15" s="15"/>
      <c r="I15" s="15">
        <f t="shared" si="0"/>
        <v>142136856</v>
      </c>
      <c r="J15" s="15"/>
      <c r="K15" s="15">
        <v>59230061</v>
      </c>
      <c r="L15" s="15"/>
      <c r="M15" s="15">
        <v>101251573101</v>
      </c>
      <c r="N15" s="15"/>
      <c r="O15" s="15">
        <v>90628322375</v>
      </c>
      <c r="P15" s="15"/>
      <c r="Q15" s="15">
        <f t="shared" si="1"/>
        <v>10623250726</v>
      </c>
    </row>
    <row r="16" spans="1:17">
      <c r="A16" s="1" t="s">
        <v>40</v>
      </c>
      <c r="C16" s="15">
        <v>60000</v>
      </c>
      <c r="D16" s="15"/>
      <c r="E16" s="15">
        <v>10426806460</v>
      </c>
      <c r="F16" s="15"/>
      <c r="G16" s="15">
        <v>11701956516</v>
      </c>
      <c r="H16" s="15"/>
      <c r="I16" s="15">
        <f t="shared" si="0"/>
        <v>-1275150056</v>
      </c>
      <c r="J16" s="15"/>
      <c r="K16" s="15">
        <v>1228173</v>
      </c>
      <c r="L16" s="15"/>
      <c r="M16" s="15">
        <v>209799655050</v>
      </c>
      <c r="N16" s="15"/>
      <c r="O16" s="15">
        <v>239533785004</v>
      </c>
      <c r="P16" s="15"/>
      <c r="Q16" s="15">
        <f t="shared" si="1"/>
        <v>-29734129954</v>
      </c>
    </row>
    <row r="17" spans="1:17">
      <c r="A17" s="1" t="s">
        <v>96</v>
      </c>
      <c r="C17" s="15">
        <v>2250567</v>
      </c>
      <c r="D17" s="15"/>
      <c r="E17" s="15">
        <v>17106947678</v>
      </c>
      <c r="F17" s="15"/>
      <c r="G17" s="15">
        <v>15018801947</v>
      </c>
      <c r="H17" s="15"/>
      <c r="I17" s="15">
        <f t="shared" si="0"/>
        <v>2088145731</v>
      </c>
      <c r="J17" s="15"/>
      <c r="K17" s="15">
        <v>3999040</v>
      </c>
      <c r="L17" s="15"/>
      <c r="M17" s="15">
        <v>39790629571</v>
      </c>
      <c r="N17" s="15"/>
      <c r="O17" s="15">
        <v>38436783200</v>
      </c>
      <c r="P17" s="15"/>
      <c r="Q17" s="15">
        <f t="shared" si="1"/>
        <v>1353846371</v>
      </c>
    </row>
    <row r="18" spans="1:17">
      <c r="A18" s="1" t="s">
        <v>42</v>
      </c>
      <c r="C18" s="15">
        <v>200000</v>
      </c>
      <c r="D18" s="15"/>
      <c r="E18" s="15">
        <v>6739659021</v>
      </c>
      <c r="F18" s="15"/>
      <c r="G18" s="15">
        <v>8734029044</v>
      </c>
      <c r="H18" s="15"/>
      <c r="I18" s="15">
        <f t="shared" si="0"/>
        <v>-1994370023</v>
      </c>
      <c r="J18" s="15"/>
      <c r="K18" s="15">
        <v>200000</v>
      </c>
      <c r="L18" s="15"/>
      <c r="M18" s="15">
        <v>6739659021</v>
      </c>
      <c r="N18" s="15"/>
      <c r="O18" s="15">
        <v>8734029044</v>
      </c>
      <c r="P18" s="15"/>
      <c r="Q18" s="15">
        <f t="shared" si="1"/>
        <v>-1994370023</v>
      </c>
    </row>
    <row r="19" spans="1:17">
      <c r="A19" s="1" t="s">
        <v>125</v>
      </c>
      <c r="C19" s="15">
        <v>800000</v>
      </c>
      <c r="D19" s="15"/>
      <c r="E19" s="15">
        <v>3740024754</v>
      </c>
      <c r="F19" s="15"/>
      <c r="G19" s="15">
        <v>5153155187</v>
      </c>
      <c r="H19" s="15"/>
      <c r="I19" s="15">
        <f t="shared" si="0"/>
        <v>-1413130433</v>
      </c>
      <c r="J19" s="15"/>
      <c r="K19" s="15">
        <v>1000000</v>
      </c>
      <c r="L19" s="15"/>
      <c r="M19" s="15">
        <v>4889896553</v>
      </c>
      <c r="N19" s="15"/>
      <c r="O19" s="15">
        <v>6441443984</v>
      </c>
      <c r="P19" s="15"/>
      <c r="Q19" s="15">
        <f t="shared" si="1"/>
        <v>-1551547431</v>
      </c>
    </row>
    <row r="20" spans="1:17">
      <c r="A20" s="1" t="s">
        <v>120</v>
      </c>
      <c r="C20" s="15">
        <v>800000</v>
      </c>
      <c r="D20" s="15"/>
      <c r="E20" s="15">
        <v>4898678428</v>
      </c>
      <c r="F20" s="15"/>
      <c r="G20" s="15">
        <v>4852020925</v>
      </c>
      <c r="H20" s="15"/>
      <c r="I20" s="15">
        <f t="shared" si="0"/>
        <v>46657503</v>
      </c>
      <c r="J20" s="15"/>
      <c r="K20" s="15">
        <v>22269437</v>
      </c>
      <c r="L20" s="15"/>
      <c r="M20" s="15">
        <v>159539458901</v>
      </c>
      <c r="N20" s="15"/>
      <c r="O20" s="15">
        <v>174687043124</v>
      </c>
      <c r="P20" s="15"/>
      <c r="Q20" s="15">
        <f t="shared" si="1"/>
        <v>-15147584223</v>
      </c>
    </row>
    <row r="21" spans="1:17">
      <c r="A21" s="1" t="s">
        <v>33</v>
      </c>
      <c r="C21" s="15">
        <v>800001</v>
      </c>
      <c r="D21" s="15"/>
      <c r="E21" s="15">
        <v>2483534545</v>
      </c>
      <c r="F21" s="15"/>
      <c r="G21" s="15">
        <v>3236313959</v>
      </c>
      <c r="H21" s="15"/>
      <c r="I21" s="15">
        <f t="shared" si="0"/>
        <v>-752779414</v>
      </c>
      <c r="J21" s="15"/>
      <c r="K21" s="15">
        <v>800001</v>
      </c>
      <c r="L21" s="15"/>
      <c r="M21" s="15">
        <v>2483534545</v>
      </c>
      <c r="N21" s="15"/>
      <c r="O21" s="15">
        <v>3236313959</v>
      </c>
      <c r="P21" s="15"/>
      <c r="Q21" s="15">
        <f t="shared" si="1"/>
        <v>-752779414</v>
      </c>
    </row>
    <row r="22" spans="1:17">
      <c r="A22" s="1" t="s">
        <v>80</v>
      </c>
      <c r="C22" s="15">
        <v>1150000</v>
      </c>
      <c r="D22" s="15"/>
      <c r="E22" s="15">
        <v>25946840879</v>
      </c>
      <c r="F22" s="15"/>
      <c r="G22" s="15">
        <v>32562952428</v>
      </c>
      <c r="H22" s="15"/>
      <c r="I22" s="15">
        <f t="shared" si="0"/>
        <v>-6616111549</v>
      </c>
      <c r="J22" s="15"/>
      <c r="K22" s="15">
        <v>3500981</v>
      </c>
      <c r="L22" s="15"/>
      <c r="M22" s="15">
        <v>78185549200</v>
      </c>
      <c r="N22" s="15"/>
      <c r="O22" s="15">
        <v>99581387534</v>
      </c>
      <c r="P22" s="15"/>
      <c r="Q22" s="15">
        <f t="shared" si="1"/>
        <v>-21395838334</v>
      </c>
    </row>
    <row r="23" spans="1:17">
      <c r="A23" s="1" t="s">
        <v>100</v>
      </c>
      <c r="C23" s="15">
        <v>200000</v>
      </c>
      <c r="D23" s="15"/>
      <c r="E23" s="15">
        <v>7992162041</v>
      </c>
      <c r="F23" s="15"/>
      <c r="G23" s="15">
        <v>13350091503</v>
      </c>
      <c r="H23" s="15"/>
      <c r="I23" s="15">
        <f t="shared" si="0"/>
        <v>-5357929462</v>
      </c>
      <c r="J23" s="15"/>
      <c r="K23" s="15">
        <v>700000</v>
      </c>
      <c r="L23" s="15"/>
      <c r="M23" s="15">
        <v>29602809325</v>
      </c>
      <c r="N23" s="15"/>
      <c r="O23" s="15">
        <v>46725320248</v>
      </c>
      <c r="P23" s="15"/>
      <c r="Q23" s="15">
        <f t="shared" si="1"/>
        <v>-17122510923</v>
      </c>
    </row>
    <row r="24" spans="1:17">
      <c r="A24" s="1" t="s">
        <v>83</v>
      </c>
      <c r="C24" s="15">
        <v>50000</v>
      </c>
      <c r="D24" s="15"/>
      <c r="E24" s="15">
        <v>6958350005</v>
      </c>
      <c r="F24" s="15"/>
      <c r="G24" s="15">
        <v>6573155626</v>
      </c>
      <c r="H24" s="15"/>
      <c r="I24" s="15">
        <f t="shared" si="0"/>
        <v>385194379</v>
      </c>
      <c r="J24" s="15"/>
      <c r="K24" s="15">
        <v>1052894</v>
      </c>
      <c r="L24" s="15"/>
      <c r="M24" s="15">
        <v>147542450859</v>
      </c>
      <c r="N24" s="15"/>
      <c r="O24" s="15">
        <v>138416722313</v>
      </c>
      <c r="P24" s="15"/>
      <c r="Q24" s="15">
        <f t="shared" si="1"/>
        <v>9125728546</v>
      </c>
    </row>
    <row r="25" spans="1:17">
      <c r="A25" s="1" t="s">
        <v>60</v>
      </c>
      <c r="C25" s="15">
        <v>423500</v>
      </c>
      <c r="D25" s="15"/>
      <c r="E25" s="15">
        <v>3074089702</v>
      </c>
      <c r="F25" s="15"/>
      <c r="G25" s="15">
        <v>2744790741</v>
      </c>
      <c r="H25" s="15"/>
      <c r="I25" s="15">
        <f t="shared" si="0"/>
        <v>329298961</v>
      </c>
      <c r="J25" s="15"/>
      <c r="K25" s="15">
        <v>7543682</v>
      </c>
      <c r="L25" s="15"/>
      <c r="M25" s="15">
        <v>54863225858</v>
      </c>
      <c r="N25" s="15"/>
      <c r="O25" s="15">
        <v>48892157043</v>
      </c>
      <c r="P25" s="15"/>
      <c r="Q25" s="15">
        <f t="shared" si="1"/>
        <v>5971068815</v>
      </c>
    </row>
    <row r="26" spans="1:17">
      <c r="A26" s="1" t="s">
        <v>108</v>
      </c>
      <c r="C26" s="15">
        <v>1</v>
      </c>
      <c r="D26" s="15"/>
      <c r="E26" s="15">
        <v>1</v>
      </c>
      <c r="F26" s="15"/>
      <c r="G26" s="15">
        <v>4645</v>
      </c>
      <c r="H26" s="15"/>
      <c r="I26" s="15">
        <f t="shared" si="0"/>
        <v>-4644</v>
      </c>
      <c r="J26" s="15"/>
      <c r="K26" s="15">
        <v>1</v>
      </c>
      <c r="L26" s="15"/>
      <c r="M26" s="15">
        <v>1</v>
      </c>
      <c r="N26" s="15"/>
      <c r="O26" s="15">
        <v>4645</v>
      </c>
      <c r="P26" s="15"/>
      <c r="Q26" s="15">
        <f t="shared" si="1"/>
        <v>-4644</v>
      </c>
    </row>
    <row r="27" spans="1:17">
      <c r="A27" s="1" t="s">
        <v>74</v>
      </c>
      <c r="C27" s="15">
        <v>100000</v>
      </c>
      <c r="D27" s="15"/>
      <c r="E27" s="15">
        <v>799206872</v>
      </c>
      <c r="F27" s="15"/>
      <c r="G27" s="15">
        <v>853203715</v>
      </c>
      <c r="H27" s="15"/>
      <c r="I27" s="15">
        <f t="shared" si="0"/>
        <v>-53996843</v>
      </c>
      <c r="J27" s="15"/>
      <c r="K27" s="15">
        <v>15700001</v>
      </c>
      <c r="L27" s="15"/>
      <c r="M27" s="15">
        <v>137490802446</v>
      </c>
      <c r="N27" s="15"/>
      <c r="O27" s="15">
        <v>133952995300</v>
      </c>
      <c r="P27" s="15"/>
      <c r="Q27" s="15">
        <f t="shared" si="1"/>
        <v>3537807146</v>
      </c>
    </row>
    <row r="28" spans="1:17">
      <c r="A28" s="1" t="s">
        <v>20</v>
      </c>
      <c r="C28" s="15">
        <v>2</v>
      </c>
      <c r="D28" s="15"/>
      <c r="E28" s="15">
        <v>2</v>
      </c>
      <c r="F28" s="15"/>
      <c r="G28" s="15">
        <v>5718</v>
      </c>
      <c r="H28" s="15"/>
      <c r="I28" s="15">
        <f t="shared" si="0"/>
        <v>-5716</v>
      </c>
      <c r="J28" s="15"/>
      <c r="K28" s="15">
        <v>9600002</v>
      </c>
      <c r="L28" s="15"/>
      <c r="M28" s="15">
        <v>46760112183</v>
      </c>
      <c r="N28" s="15"/>
      <c r="O28" s="15">
        <v>43267423639</v>
      </c>
      <c r="P28" s="15"/>
      <c r="Q28" s="15">
        <f t="shared" si="1"/>
        <v>3492688544</v>
      </c>
    </row>
    <row r="29" spans="1:17">
      <c r="A29" s="1" t="s">
        <v>27</v>
      </c>
      <c r="C29" s="15">
        <v>300000</v>
      </c>
      <c r="D29" s="15"/>
      <c r="E29" s="15">
        <v>4009517407</v>
      </c>
      <c r="F29" s="15"/>
      <c r="G29" s="15">
        <v>4208552390</v>
      </c>
      <c r="H29" s="15"/>
      <c r="I29" s="15">
        <f t="shared" si="0"/>
        <v>-199034983</v>
      </c>
      <c r="J29" s="15"/>
      <c r="K29" s="15">
        <v>25310724</v>
      </c>
      <c r="L29" s="15"/>
      <c r="M29" s="15">
        <v>347598588620</v>
      </c>
      <c r="N29" s="15"/>
      <c r="O29" s="15">
        <v>355071693708</v>
      </c>
      <c r="P29" s="15"/>
      <c r="Q29" s="15">
        <f t="shared" si="1"/>
        <v>-7473105088</v>
      </c>
    </row>
    <row r="30" spans="1:17">
      <c r="A30" s="1" t="s">
        <v>101</v>
      </c>
      <c r="C30" s="15">
        <v>800000</v>
      </c>
      <c r="D30" s="15"/>
      <c r="E30" s="15">
        <v>3992104822</v>
      </c>
      <c r="F30" s="15"/>
      <c r="G30" s="15">
        <v>3817793065</v>
      </c>
      <c r="H30" s="15"/>
      <c r="I30" s="15">
        <f t="shared" si="0"/>
        <v>174311757</v>
      </c>
      <c r="J30" s="15"/>
      <c r="K30" s="15">
        <v>800000</v>
      </c>
      <c r="L30" s="15"/>
      <c r="M30" s="15">
        <v>3992104822</v>
      </c>
      <c r="N30" s="15"/>
      <c r="O30" s="15">
        <v>3817793065</v>
      </c>
      <c r="P30" s="15"/>
      <c r="Q30" s="15">
        <f t="shared" si="1"/>
        <v>174311757</v>
      </c>
    </row>
    <row r="31" spans="1:17">
      <c r="A31" s="1" t="s">
        <v>75</v>
      </c>
      <c r="C31" s="15">
        <v>2</v>
      </c>
      <c r="D31" s="15"/>
      <c r="E31" s="15">
        <v>2</v>
      </c>
      <c r="F31" s="15"/>
      <c r="G31" s="15">
        <v>10569</v>
      </c>
      <c r="H31" s="15"/>
      <c r="I31" s="15">
        <f t="shared" si="0"/>
        <v>-10567</v>
      </c>
      <c r="J31" s="15"/>
      <c r="K31" s="15">
        <v>15600002</v>
      </c>
      <c r="L31" s="15"/>
      <c r="M31" s="15">
        <v>125838777904</v>
      </c>
      <c r="N31" s="15"/>
      <c r="O31" s="15">
        <v>116815938657</v>
      </c>
      <c r="P31" s="15"/>
      <c r="Q31" s="15">
        <f t="shared" si="1"/>
        <v>9022839247</v>
      </c>
    </row>
    <row r="32" spans="1:17">
      <c r="A32" s="1" t="s">
        <v>35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f t="shared" si="0"/>
        <v>0</v>
      </c>
      <c r="J32" s="15"/>
      <c r="K32" s="15">
        <v>427661</v>
      </c>
      <c r="L32" s="15"/>
      <c r="M32" s="15">
        <v>6222142024</v>
      </c>
      <c r="N32" s="15"/>
      <c r="O32" s="15">
        <v>7548216650</v>
      </c>
      <c r="P32" s="15"/>
      <c r="Q32" s="15">
        <f t="shared" si="1"/>
        <v>-1326074626</v>
      </c>
    </row>
    <row r="33" spans="1:17">
      <c r="A33" s="1" t="s">
        <v>115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f t="shared" si="0"/>
        <v>0</v>
      </c>
      <c r="J33" s="15"/>
      <c r="K33" s="15">
        <v>2912265</v>
      </c>
      <c r="L33" s="15"/>
      <c r="M33" s="15">
        <v>73077485282</v>
      </c>
      <c r="N33" s="15"/>
      <c r="O33" s="15">
        <v>122649456180</v>
      </c>
      <c r="P33" s="15"/>
      <c r="Q33" s="15">
        <f t="shared" si="1"/>
        <v>-49571970898</v>
      </c>
    </row>
    <row r="34" spans="1:17">
      <c r="A34" s="1" t="s">
        <v>91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f t="shared" si="0"/>
        <v>0</v>
      </c>
      <c r="J34" s="15"/>
      <c r="K34" s="15">
        <v>1468626</v>
      </c>
      <c r="L34" s="15"/>
      <c r="M34" s="15">
        <v>52667087708</v>
      </c>
      <c r="N34" s="15"/>
      <c r="O34" s="15">
        <v>41931179116</v>
      </c>
      <c r="P34" s="15"/>
      <c r="Q34" s="15">
        <f t="shared" si="1"/>
        <v>10735908592</v>
      </c>
    </row>
    <row r="35" spans="1:17">
      <c r="A35" s="1" t="s">
        <v>254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f t="shared" si="0"/>
        <v>0</v>
      </c>
      <c r="J35" s="15"/>
      <c r="K35" s="15">
        <v>663903</v>
      </c>
      <c r="L35" s="15"/>
      <c r="M35" s="15">
        <v>3517548334</v>
      </c>
      <c r="N35" s="15"/>
      <c r="O35" s="15">
        <v>5114634022</v>
      </c>
      <c r="P35" s="15"/>
      <c r="Q35" s="15">
        <f t="shared" si="1"/>
        <v>-1597085688</v>
      </c>
    </row>
    <row r="36" spans="1:17">
      <c r="A36" s="1" t="s">
        <v>273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f t="shared" si="0"/>
        <v>0</v>
      </c>
      <c r="J36" s="15"/>
      <c r="K36" s="15">
        <v>10500000</v>
      </c>
      <c r="L36" s="15"/>
      <c r="M36" s="15">
        <v>84078573774</v>
      </c>
      <c r="N36" s="15"/>
      <c r="O36" s="15">
        <v>92580846750</v>
      </c>
      <c r="P36" s="15"/>
      <c r="Q36" s="15">
        <f t="shared" si="1"/>
        <v>-8502272976</v>
      </c>
    </row>
    <row r="37" spans="1:17">
      <c r="A37" s="1" t="s">
        <v>103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f t="shared" si="0"/>
        <v>0</v>
      </c>
      <c r="J37" s="15"/>
      <c r="K37" s="15">
        <v>499700</v>
      </c>
      <c r="L37" s="15"/>
      <c r="M37" s="15">
        <v>9810354029</v>
      </c>
      <c r="N37" s="15"/>
      <c r="O37" s="15">
        <v>14290829597</v>
      </c>
      <c r="P37" s="15"/>
      <c r="Q37" s="15">
        <f t="shared" si="1"/>
        <v>-4480475568</v>
      </c>
    </row>
    <row r="38" spans="1:17">
      <c r="A38" s="1" t="s">
        <v>261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f t="shared" si="0"/>
        <v>0</v>
      </c>
      <c r="J38" s="15"/>
      <c r="K38" s="15">
        <v>182722218</v>
      </c>
      <c r="L38" s="15"/>
      <c r="M38" s="15">
        <v>557302764900</v>
      </c>
      <c r="N38" s="15"/>
      <c r="O38" s="15">
        <v>695214651793</v>
      </c>
      <c r="P38" s="15"/>
      <c r="Q38" s="15">
        <f t="shared" si="1"/>
        <v>-137911886893</v>
      </c>
    </row>
    <row r="39" spans="1:17">
      <c r="A39" s="1" t="s">
        <v>41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f t="shared" si="0"/>
        <v>0</v>
      </c>
      <c r="J39" s="15"/>
      <c r="K39" s="15">
        <v>370686</v>
      </c>
      <c r="L39" s="15"/>
      <c r="M39" s="15">
        <v>65891427350</v>
      </c>
      <c r="N39" s="15"/>
      <c r="O39" s="15">
        <v>70453455892</v>
      </c>
      <c r="P39" s="15"/>
      <c r="Q39" s="15">
        <f t="shared" si="1"/>
        <v>-4562028542</v>
      </c>
    </row>
    <row r="40" spans="1:17">
      <c r="A40" s="1" t="s">
        <v>52</v>
      </c>
      <c r="C40" s="15">
        <v>0</v>
      </c>
      <c r="D40" s="15"/>
      <c r="E40" s="15">
        <v>0</v>
      </c>
      <c r="F40" s="15"/>
      <c r="G40" s="15">
        <v>0</v>
      </c>
      <c r="H40" s="15"/>
      <c r="I40" s="15">
        <f t="shared" si="0"/>
        <v>0</v>
      </c>
      <c r="J40" s="15"/>
      <c r="K40" s="15">
        <v>2875454</v>
      </c>
      <c r="L40" s="15"/>
      <c r="M40" s="15">
        <v>29811393179</v>
      </c>
      <c r="N40" s="15"/>
      <c r="O40" s="15">
        <v>31684754585</v>
      </c>
      <c r="P40" s="15"/>
      <c r="Q40" s="15">
        <f t="shared" si="1"/>
        <v>-1873361406</v>
      </c>
    </row>
    <row r="41" spans="1:17">
      <c r="A41" s="1" t="s">
        <v>72</v>
      </c>
      <c r="C41" s="15">
        <v>0</v>
      </c>
      <c r="D41" s="15"/>
      <c r="E41" s="15">
        <v>0</v>
      </c>
      <c r="F41" s="15"/>
      <c r="G41" s="15">
        <v>0</v>
      </c>
      <c r="H41" s="15"/>
      <c r="I41" s="15">
        <f t="shared" si="0"/>
        <v>0</v>
      </c>
      <c r="J41" s="15"/>
      <c r="K41" s="15">
        <v>52358432</v>
      </c>
      <c r="L41" s="15"/>
      <c r="M41" s="15">
        <v>64259988911</v>
      </c>
      <c r="N41" s="15"/>
      <c r="O41" s="15">
        <v>74892749044</v>
      </c>
      <c r="P41" s="15"/>
      <c r="Q41" s="15">
        <f t="shared" si="1"/>
        <v>-10632760133</v>
      </c>
    </row>
    <row r="42" spans="1:17">
      <c r="A42" s="1" t="s">
        <v>279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f t="shared" si="0"/>
        <v>0</v>
      </c>
      <c r="J42" s="15"/>
      <c r="K42" s="15">
        <v>27981135</v>
      </c>
      <c r="L42" s="15"/>
      <c r="M42" s="15">
        <v>43650570600</v>
      </c>
      <c r="N42" s="15"/>
      <c r="O42" s="15">
        <v>43650570600</v>
      </c>
      <c r="P42" s="15"/>
      <c r="Q42" s="15">
        <f t="shared" si="1"/>
        <v>0</v>
      </c>
    </row>
    <row r="43" spans="1:17">
      <c r="A43" s="1" t="s">
        <v>64</v>
      </c>
      <c r="C43" s="15">
        <v>0</v>
      </c>
      <c r="D43" s="15"/>
      <c r="E43" s="15">
        <v>0</v>
      </c>
      <c r="F43" s="15"/>
      <c r="G43" s="15">
        <v>0</v>
      </c>
      <c r="H43" s="15"/>
      <c r="I43" s="15">
        <f t="shared" si="0"/>
        <v>0</v>
      </c>
      <c r="J43" s="15"/>
      <c r="K43" s="15">
        <v>1824</v>
      </c>
      <c r="L43" s="15"/>
      <c r="M43" s="15">
        <v>41758973</v>
      </c>
      <c r="N43" s="15"/>
      <c r="O43" s="15">
        <v>43451483</v>
      </c>
      <c r="P43" s="15"/>
      <c r="Q43" s="15">
        <f t="shared" si="1"/>
        <v>-1692510</v>
      </c>
    </row>
    <row r="44" spans="1:17">
      <c r="A44" s="1" t="s">
        <v>35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f t="shared" si="0"/>
        <v>0</v>
      </c>
      <c r="J44" s="15"/>
      <c r="K44" s="15">
        <v>24544028</v>
      </c>
      <c r="L44" s="15"/>
      <c r="M44" s="15">
        <v>434030875015</v>
      </c>
      <c r="N44" s="15"/>
      <c r="O44" s="15">
        <v>482836242550</v>
      </c>
      <c r="P44" s="15"/>
      <c r="Q44" s="15">
        <f t="shared" si="1"/>
        <v>-48805367535</v>
      </c>
    </row>
    <row r="45" spans="1:17">
      <c r="A45" s="1" t="s">
        <v>19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f t="shared" si="0"/>
        <v>0</v>
      </c>
      <c r="J45" s="15"/>
      <c r="K45" s="15">
        <v>83041974</v>
      </c>
      <c r="L45" s="15"/>
      <c r="M45" s="15">
        <v>261000924282</v>
      </c>
      <c r="N45" s="15"/>
      <c r="O45" s="15">
        <v>260606198307</v>
      </c>
      <c r="P45" s="15"/>
      <c r="Q45" s="15">
        <f t="shared" si="1"/>
        <v>394725975</v>
      </c>
    </row>
    <row r="46" spans="1:17">
      <c r="A46" s="1" t="s">
        <v>280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f t="shared" si="0"/>
        <v>0</v>
      </c>
      <c r="J46" s="15"/>
      <c r="K46" s="15">
        <v>78683960</v>
      </c>
      <c r="L46" s="15"/>
      <c r="M46" s="15">
        <v>200757554454</v>
      </c>
      <c r="N46" s="15"/>
      <c r="O46" s="15">
        <v>203439270929</v>
      </c>
      <c r="P46" s="15"/>
      <c r="Q46" s="15">
        <f t="shared" si="1"/>
        <v>-2681716475</v>
      </c>
    </row>
    <row r="47" spans="1:17">
      <c r="A47" s="1" t="s">
        <v>257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f t="shared" si="0"/>
        <v>0</v>
      </c>
      <c r="J47" s="15"/>
      <c r="K47" s="15">
        <v>129828645</v>
      </c>
      <c r="L47" s="15"/>
      <c r="M47" s="15">
        <v>332668830549</v>
      </c>
      <c r="N47" s="15"/>
      <c r="O47" s="15">
        <v>467183315715</v>
      </c>
      <c r="P47" s="15"/>
      <c r="Q47" s="15">
        <f t="shared" si="1"/>
        <v>-134514485166</v>
      </c>
    </row>
    <row r="48" spans="1:17">
      <c r="A48" s="1" t="s">
        <v>239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f t="shared" si="0"/>
        <v>0</v>
      </c>
      <c r="J48" s="15"/>
      <c r="K48" s="15">
        <v>157846</v>
      </c>
      <c r="L48" s="15"/>
      <c r="M48" s="15">
        <v>8490235675</v>
      </c>
      <c r="N48" s="15"/>
      <c r="O48" s="15">
        <v>8306350541</v>
      </c>
      <c r="P48" s="15"/>
      <c r="Q48" s="15">
        <f t="shared" si="1"/>
        <v>183885134</v>
      </c>
    </row>
    <row r="49" spans="1:17">
      <c r="A49" s="1" t="s">
        <v>281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f t="shared" si="0"/>
        <v>0</v>
      </c>
      <c r="J49" s="15"/>
      <c r="K49" s="15">
        <v>4500</v>
      </c>
      <c r="L49" s="15"/>
      <c r="M49" s="15">
        <v>24102330</v>
      </c>
      <c r="N49" s="15"/>
      <c r="O49" s="15">
        <v>24147796</v>
      </c>
      <c r="P49" s="15"/>
      <c r="Q49" s="15">
        <f t="shared" si="1"/>
        <v>-45466</v>
      </c>
    </row>
    <row r="50" spans="1:17">
      <c r="A50" s="1" t="s">
        <v>124</v>
      </c>
      <c r="C50" s="15">
        <v>0</v>
      </c>
      <c r="D50" s="15"/>
      <c r="E50" s="15">
        <v>0</v>
      </c>
      <c r="F50" s="15"/>
      <c r="G50" s="15">
        <v>0</v>
      </c>
      <c r="H50" s="15"/>
      <c r="I50" s="15">
        <f t="shared" si="0"/>
        <v>0</v>
      </c>
      <c r="J50" s="15"/>
      <c r="K50" s="15">
        <v>755195</v>
      </c>
      <c r="L50" s="15"/>
      <c r="M50" s="15">
        <v>62669522064</v>
      </c>
      <c r="N50" s="15"/>
      <c r="O50" s="15">
        <v>73193404937</v>
      </c>
      <c r="P50" s="15"/>
      <c r="Q50" s="15">
        <f t="shared" si="1"/>
        <v>-10523882873</v>
      </c>
    </row>
    <row r="51" spans="1:17">
      <c r="A51" s="1" t="s">
        <v>271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f t="shared" si="0"/>
        <v>0</v>
      </c>
      <c r="J51" s="15"/>
      <c r="K51" s="15">
        <v>20403795</v>
      </c>
      <c r="L51" s="15"/>
      <c r="M51" s="15">
        <v>168759427326</v>
      </c>
      <c r="N51" s="15"/>
      <c r="O51" s="15">
        <v>130212959334</v>
      </c>
      <c r="P51" s="15"/>
      <c r="Q51" s="15">
        <f t="shared" si="1"/>
        <v>38546467992</v>
      </c>
    </row>
    <row r="52" spans="1:17">
      <c r="A52" s="1" t="s">
        <v>282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f t="shared" si="0"/>
        <v>0</v>
      </c>
      <c r="J52" s="15"/>
      <c r="K52" s="15">
        <v>12000000</v>
      </c>
      <c r="L52" s="15"/>
      <c r="M52" s="15">
        <v>35462734393</v>
      </c>
      <c r="N52" s="15"/>
      <c r="O52" s="15">
        <v>24081846480</v>
      </c>
      <c r="P52" s="15"/>
      <c r="Q52" s="15">
        <f t="shared" si="1"/>
        <v>11380887913</v>
      </c>
    </row>
    <row r="53" spans="1:17">
      <c r="A53" s="1" t="s">
        <v>242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f t="shared" si="0"/>
        <v>0</v>
      </c>
      <c r="J53" s="15"/>
      <c r="K53" s="15">
        <v>63731244</v>
      </c>
      <c r="L53" s="15"/>
      <c r="M53" s="15">
        <v>144189364440</v>
      </c>
      <c r="N53" s="15"/>
      <c r="O53" s="15">
        <v>163258215064</v>
      </c>
      <c r="P53" s="15"/>
      <c r="Q53" s="15">
        <f t="shared" si="1"/>
        <v>-19068850624</v>
      </c>
    </row>
    <row r="54" spans="1:17">
      <c r="A54" s="1" t="s">
        <v>283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f t="shared" si="0"/>
        <v>0</v>
      </c>
      <c r="J54" s="15"/>
      <c r="K54" s="15">
        <v>25100</v>
      </c>
      <c r="L54" s="15"/>
      <c r="M54" s="15">
        <v>70624171200</v>
      </c>
      <c r="N54" s="15"/>
      <c r="O54" s="15">
        <v>75983127718</v>
      </c>
      <c r="P54" s="15"/>
      <c r="Q54" s="15">
        <f t="shared" si="1"/>
        <v>-5358956518</v>
      </c>
    </row>
    <row r="55" spans="1:17">
      <c r="A55" s="1" t="s">
        <v>284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f t="shared" si="0"/>
        <v>0</v>
      </c>
      <c r="J55" s="15"/>
      <c r="K55" s="15">
        <v>34955555</v>
      </c>
      <c r="L55" s="15"/>
      <c r="M55" s="15">
        <v>69631461578</v>
      </c>
      <c r="N55" s="15"/>
      <c r="O55" s="15">
        <v>69631465560</v>
      </c>
      <c r="P55" s="15"/>
      <c r="Q55" s="15">
        <f t="shared" si="1"/>
        <v>-3982</v>
      </c>
    </row>
    <row r="56" spans="1:17">
      <c r="A56" s="1" t="s">
        <v>285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f t="shared" si="0"/>
        <v>0</v>
      </c>
      <c r="J56" s="15"/>
      <c r="K56" s="15">
        <v>4500000</v>
      </c>
      <c r="L56" s="15"/>
      <c r="M56" s="15">
        <v>59666376055</v>
      </c>
      <c r="N56" s="15"/>
      <c r="O56" s="15">
        <v>55220094360</v>
      </c>
      <c r="P56" s="15"/>
      <c r="Q56" s="15">
        <f t="shared" si="1"/>
        <v>4446281695</v>
      </c>
    </row>
    <row r="57" spans="1:17">
      <c r="A57" s="1" t="s">
        <v>286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f t="shared" si="0"/>
        <v>0</v>
      </c>
      <c r="J57" s="15"/>
      <c r="K57" s="15">
        <v>21000000</v>
      </c>
      <c r="L57" s="15"/>
      <c r="M57" s="15">
        <v>101619000000</v>
      </c>
      <c r="N57" s="15"/>
      <c r="O57" s="15">
        <v>101711270005</v>
      </c>
      <c r="P57" s="15"/>
      <c r="Q57" s="15">
        <f t="shared" si="1"/>
        <v>-92270005</v>
      </c>
    </row>
    <row r="58" spans="1:17">
      <c r="A58" s="1" t="s">
        <v>62</v>
      </c>
      <c r="C58" s="15">
        <v>0</v>
      </c>
      <c r="D58" s="15"/>
      <c r="E58" s="15">
        <v>0</v>
      </c>
      <c r="F58" s="15"/>
      <c r="G58" s="15">
        <v>0</v>
      </c>
      <c r="H58" s="15"/>
      <c r="I58" s="15">
        <f t="shared" si="0"/>
        <v>0</v>
      </c>
      <c r="J58" s="15"/>
      <c r="K58" s="15">
        <v>2350000</v>
      </c>
      <c r="L58" s="15"/>
      <c r="M58" s="15">
        <v>57682773843</v>
      </c>
      <c r="N58" s="15"/>
      <c r="O58" s="15">
        <v>63962865868</v>
      </c>
      <c r="P58" s="15"/>
      <c r="Q58" s="15">
        <f t="shared" si="1"/>
        <v>-6280092025</v>
      </c>
    </row>
    <row r="59" spans="1:17">
      <c r="A59" s="1" t="s">
        <v>116</v>
      </c>
      <c r="C59" s="15">
        <v>0</v>
      </c>
      <c r="D59" s="15"/>
      <c r="E59" s="15">
        <v>0</v>
      </c>
      <c r="F59" s="15"/>
      <c r="G59" s="15">
        <v>0</v>
      </c>
      <c r="H59" s="15"/>
      <c r="I59" s="15">
        <f t="shared" si="0"/>
        <v>0</v>
      </c>
      <c r="J59" s="15"/>
      <c r="K59" s="15">
        <v>8300000</v>
      </c>
      <c r="L59" s="15"/>
      <c r="M59" s="15">
        <v>104952918958</v>
      </c>
      <c r="N59" s="15"/>
      <c r="O59" s="15">
        <v>110805759362</v>
      </c>
      <c r="P59" s="15"/>
      <c r="Q59" s="15">
        <f t="shared" si="1"/>
        <v>-5852840404</v>
      </c>
    </row>
    <row r="60" spans="1:17">
      <c r="A60" s="1" t="s">
        <v>79</v>
      </c>
      <c r="C60" s="15">
        <v>0</v>
      </c>
      <c r="D60" s="15"/>
      <c r="E60" s="15">
        <v>0</v>
      </c>
      <c r="F60" s="15"/>
      <c r="G60" s="15">
        <v>0</v>
      </c>
      <c r="H60" s="15"/>
      <c r="I60" s="15">
        <f t="shared" si="0"/>
        <v>0</v>
      </c>
      <c r="J60" s="15"/>
      <c r="K60" s="15">
        <v>10644970</v>
      </c>
      <c r="L60" s="15"/>
      <c r="M60" s="15">
        <v>194297714679</v>
      </c>
      <c r="N60" s="15"/>
      <c r="O60" s="15">
        <v>225706219253</v>
      </c>
      <c r="P60" s="15"/>
      <c r="Q60" s="15">
        <f t="shared" si="1"/>
        <v>-31408504574</v>
      </c>
    </row>
    <row r="61" spans="1:17">
      <c r="A61" s="1" t="s">
        <v>287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f t="shared" si="0"/>
        <v>0</v>
      </c>
      <c r="J61" s="15"/>
      <c r="K61" s="15">
        <v>2500000</v>
      </c>
      <c r="L61" s="15"/>
      <c r="M61" s="15">
        <v>73559700312</v>
      </c>
      <c r="N61" s="15"/>
      <c r="O61" s="15">
        <v>76914618750</v>
      </c>
      <c r="P61" s="15"/>
      <c r="Q61" s="15">
        <f t="shared" si="1"/>
        <v>-3354918438</v>
      </c>
    </row>
    <row r="62" spans="1:17">
      <c r="A62" s="1" t="s">
        <v>48</v>
      </c>
      <c r="C62" s="15">
        <v>0</v>
      </c>
      <c r="D62" s="15"/>
      <c r="E62" s="15">
        <v>0</v>
      </c>
      <c r="F62" s="15"/>
      <c r="G62" s="15">
        <v>0</v>
      </c>
      <c r="H62" s="15"/>
      <c r="I62" s="15">
        <f t="shared" si="0"/>
        <v>0</v>
      </c>
      <c r="J62" s="15"/>
      <c r="K62" s="15">
        <v>291967</v>
      </c>
      <c r="L62" s="15"/>
      <c r="M62" s="15">
        <v>8412590544</v>
      </c>
      <c r="N62" s="15"/>
      <c r="O62" s="15">
        <v>10582243481</v>
      </c>
      <c r="P62" s="15"/>
      <c r="Q62" s="15">
        <f t="shared" si="1"/>
        <v>-2169652937</v>
      </c>
    </row>
    <row r="63" spans="1:17">
      <c r="A63" s="1" t="s">
        <v>86</v>
      </c>
      <c r="C63" s="15">
        <v>0</v>
      </c>
      <c r="D63" s="15"/>
      <c r="E63" s="15">
        <v>0</v>
      </c>
      <c r="F63" s="15"/>
      <c r="G63" s="15">
        <v>0</v>
      </c>
      <c r="H63" s="15"/>
      <c r="I63" s="15">
        <f t="shared" si="0"/>
        <v>0</v>
      </c>
      <c r="J63" s="15"/>
      <c r="K63" s="15">
        <v>147873</v>
      </c>
      <c r="L63" s="15"/>
      <c r="M63" s="15">
        <v>6674651272</v>
      </c>
      <c r="N63" s="15"/>
      <c r="O63" s="15">
        <v>6955716107</v>
      </c>
      <c r="P63" s="15"/>
      <c r="Q63" s="15">
        <f t="shared" si="1"/>
        <v>-281064835</v>
      </c>
    </row>
    <row r="64" spans="1:17">
      <c r="A64" s="1" t="s">
        <v>106</v>
      </c>
      <c r="C64" s="15">
        <v>0</v>
      </c>
      <c r="D64" s="15"/>
      <c r="E64" s="15">
        <v>0</v>
      </c>
      <c r="F64" s="15"/>
      <c r="G64" s="15">
        <v>0</v>
      </c>
      <c r="H64" s="15"/>
      <c r="I64" s="15">
        <f t="shared" si="0"/>
        <v>0</v>
      </c>
      <c r="J64" s="15"/>
      <c r="K64" s="15">
        <v>5200000</v>
      </c>
      <c r="L64" s="15"/>
      <c r="M64" s="15">
        <v>19580159217</v>
      </c>
      <c r="N64" s="15"/>
      <c r="O64" s="15">
        <v>22294155727</v>
      </c>
      <c r="P64" s="15"/>
      <c r="Q64" s="15">
        <f t="shared" si="1"/>
        <v>-2713996510</v>
      </c>
    </row>
    <row r="65" spans="1:17">
      <c r="A65" s="1" t="s">
        <v>288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f t="shared" si="0"/>
        <v>0</v>
      </c>
      <c r="J65" s="15"/>
      <c r="K65" s="15">
        <v>20537747</v>
      </c>
      <c r="L65" s="15"/>
      <c r="M65" s="15">
        <v>149166765620</v>
      </c>
      <c r="N65" s="15"/>
      <c r="O65" s="15">
        <v>131096612700</v>
      </c>
      <c r="P65" s="15"/>
      <c r="Q65" s="15">
        <f t="shared" si="1"/>
        <v>18070152920</v>
      </c>
    </row>
    <row r="66" spans="1:17">
      <c r="A66" s="1" t="s">
        <v>244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f t="shared" si="0"/>
        <v>0</v>
      </c>
      <c r="J66" s="15"/>
      <c r="K66" s="15">
        <v>1348241</v>
      </c>
      <c r="L66" s="15"/>
      <c r="M66" s="15">
        <v>109188063282</v>
      </c>
      <c r="N66" s="15"/>
      <c r="O66" s="15">
        <v>132570287278</v>
      </c>
      <c r="P66" s="15"/>
      <c r="Q66" s="15">
        <f t="shared" si="1"/>
        <v>-23382223996</v>
      </c>
    </row>
    <row r="67" spans="1:17">
      <c r="A67" s="1" t="s">
        <v>81</v>
      </c>
      <c r="C67" s="15">
        <v>0</v>
      </c>
      <c r="D67" s="15"/>
      <c r="E67" s="15">
        <v>0</v>
      </c>
      <c r="F67" s="15"/>
      <c r="G67" s="15">
        <v>0</v>
      </c>
      <c r="H67" s="15"/>
      <c r="I67" s="15">
        <f t="shared" si="0"/>
        <v>0</v>
      </c>
      <c r="J67" s="15"/>
      <c r="K67" s="15">
        <v>200000</v>
      </c>
      <c r="L67" s="15"/>
      <c r="M67" s="15">
        <v>3831508349</v>
      </c>
      <c r="N67" s="15"/>
      <c r="O67" s="15">
        <v>4483165477</v>
      </c>
      <c r="P67" s="15"/>
      <c r="Q67" s="15">
        <f t="shared" si="1"/>
        <v>-651657128</v>
      </c>
    </row>
    <row r="68" spans="1:17">
      <c r="A68" s="1" t="s">
        <v>289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f t="shared" si="0"/>
        <v>0</v>
      </c>
      <c r="J68" s="15"/>
      <c r="K68" s="15">
        <v>4109830</v>
      </c>
      <c r="L68" s="15"/>
      <c r="M68" s="15">
        <v>53296451190</v>
      </c>
      <c r="N68" s="15"/>
      <c r="O68" s="15">
        <v>52987333354</v>
      </c>
      <c r="P68" s="15"/>
      <c r="Q68" s="15">
        <f t="shared" si="1"/>
        <v>309117836</v>
      </c>
    </row>
    <row r="69" spans="1:17">
      <c r="A69" s="1" t="s">
        <v>78</v>
      </c>
      <c r="C69" s="15">
        <v>0</v>
      </c>
      <c r="D69" s="15"/>
      <c r="E69" s="15">
        <v>0</v>
      </c>
      <c r="F69" s="15"/>
      <c r="G69" s="15">
        <v>0</v>
      </c>
      <c r="H69" s="15"/>
      <c r="I69" s="15">
        <f t="shared" si="0"/>
        <v>0</v>
      </c>
      <c r="J69" s="15"/>
      <c r="K69" s="15">
        <v>3808132</v>
      </c>
      <c r="L69" s="15"/>
      <c r="M69" s="15">
        <v>22696985254</v>
      </c>
      <c r="N69" s="15"/>
      <c r="O69" s="15">
        <v>25286963561</v>
      </c>
      <c r="P69" s="15"/>
      <c r="Q69" s="15">
        <f t="shared" si="1"/>
        <v>-2589978307</v>
      </c>
    </row>
    <row r="70" spans="1:17">
      <c r="A70" s="1" t="s">
        <v>290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f t="shared" si="0"/>
        <v>0</v>
      </c>
      <c r="J70" s="15"/>
      <c r="K70" s="15">
        <v>14345109</v>
      </c>
      <c r="L70" s="15"/>
      <c r="M70" s="15">
        <v>229655097004</v>
      </c>
      <c r="N70" s="15"/>
      <c r="O70" s="15">
        <v>229655097004</v>
      </c>
      <c r="P70" s="15"/>
      <c r="Q70" s="15">
        <f t="shared" si="1"/>
        <v>0</v>
      </c>
    </row>
    <row r="71" spans="1:17">
      <c r="A71" s="1" t="s">
        <v>291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f t="shared" si="0"/>
        <v>0</v>
      </c>
      <c r="J71" s="15"/>
      <c r="K71" s="15">
        <v>10064516</v>
      </c>
      <c r="L71" s="15"/>
      <c r="M71" s="15">
        <v>53633805764</v>
      </c>
      <c r="N71" s="15"/>
      <c r="O71" s="15">
        <v>53633805764</v>
      </c>
      <c r="P71" s="15"/>
      <c r="Q71" s="15">
        <f t="shared" si="1"/>
        <v>0</v>
      </c>
    </row>
    <row r="72" spans="1:17">
      <c r="A72" s="1" t="s">
        <v>267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f t="shared" si="0"/>
        <v>0</v>
      </c>
      <c r="J72" s="15"/>
      <c r="K72" s="15">
        <v>682417</v>
      </c>
      <c r="L72" s="15"/>
      <c r="M72" s="15">
        <v>31898799381</v>
      </c>
      <c r="N72" s="15"/>
      <c r="O72" s="15">
        <v>31781007593</v>
      </c>
      <c r="P72" s="15"/>
      <c r="Q72" s="15">
        <f t="shared" si="1"/>
        <v>117791788</v>
      </c>
    </row>
    <row r="73" spans="1:17">
      <c r="A73" s="1" t="s">
        <v>119</v>
      </c>
      <c r="C73" s="15">
        <v>0</v>
      </c>
      <c r="D73" s="15"/>
      <c r="E73" s="15">
        <v>0</v>
      </c>
      <c r="F73" s="15"/>
      <c r="G73" s="15">
        <v>0</v>
      </c>
      <c r="H73" s="15"/>
      <c r="I73" s="15">
        <f t="shared" ref="I73:I133" si="2">E73-G73</f>
        <v>0</v>
      </c>
      <c r="J73" s="15"/>
      <c r="K73" s="15">
        <v>1928210</v>
      </c>
      <c r="L73" s="15"/>
      <c r="M73" s="15">
        <v>14244258754</v>
      </c>
      <c r="N73" s="15"/>
      <c r="O73" s="15">
        <v>17654549260</v>
      </c>
      <c r="P73" s="15"/>
      <c r="Q73" s="15">
        <f t="shared" si="1"/>
        <v>-3410290506</v>
      </c>
    </row>
    <row r="74" spans="1:17">
      <c r="A74" s="1" t="s">
        <v>292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f t="shared" si="2"/>
        <v>0</v>
      </c>
      <c r="J74" s="15"/>
      <c r="K74" s="15">
        <v>100963864</v>
      </c>
      <c r="L74" s="15"/>
      <c r="M74" s="15">
        <v>406177624872</v>
      </c>
      <c r="N74" s="15"/>
      <c r="O74" s="15">
        <v>406177624872</v>
      </c>
      <c r="P74" s="15"/>
      <c r="Q74" s="15">
        <f t="shared" ref="Q74:Q133" si="3">M74-O74</f>
        <v>0</v>
      </c>
    </row>
    <row r="75" spans="1:17">
      <c r="A75" s="1" t="s">
        <v>50</v>
      </c>
      <c r="C75" s="15">
        <v>0</v>
      </c>
      <c r="D75" s="15"/>
      <c r="E75" s="15">
        <v>0</v>
      </c>
      <c r="F75" s="15"/>
      <c r="G75" s="15">
        <v>0</v>
      </c>
      <c r="H75" s="15"/>
      <c r="I75" s="15">
        <f t="shared" si="2"/>
        <v>0</v>
      </c>
      <c r="J75" s="15"/>
      <c r="K75" s="15">
        <v>400001</v>
      </c>
      <c r="L75" s="15"/>
      <c r="M75" s="15">
        <v>2254653056</v>
      </c>
      <c r="N75" s="15"/>
      <c r="O75" s="15">
        <v>1751206394</v>
      </c>
      <c r="P75" s="15"/>
      <c r="Q75" s="15">
        <f t="shared" si="3"/>
        <v>503446662</v>
      </c>
    </row>
    <row r="76" spans="1:17">
      <c r="A76" s="1" t="s">
        <v>36</v>
      </c>
      <c r="C76" s="15">
        <v>0</v>
      </c>
      <c r="D76" s="15"/>
      <c r="E76" s="15">
        <v>0</v>
      </c>
      <c r="F76" s="15"/>
      <c r="G76" s="15">
        <v>0</v>
      </c>
      <c r="H76" s="15"/>
      <c r="I76" s="15">
        <f t="shared" si="2"/>
        <v>0</v>
      </c>
      <c r="J76" s="15"/>
      <c r="K76" s="15">
        <v>264570</v>
      </c>
      <c r="L76" s="15"/>
      <c r="M76" s="15">
        <v>13112971149</v>
      </c>
      <c r="N76" s="15"/>
      <c r="O76" s="15">
        <v>13704711524</v>
      </c>
      <c r="P76" s="15"/>
      <c r="Q76" s="15">
        <f t="shared" si="3"/>
        <v>-591740375</v>
      </c>
    </row>
    <row r="77" spans="1:17">
      <c r="A77" s="1" t="s">
        <v>93</v>
      </c>
      <c r="C77" s="15">
        <v>0</v>
      </c>
      <c r="D77" s="15"/>
      <c r="E77" s="15">
        <v>0</v>
      </c>
      <c r="F77" s="15"/>
      <c r="G77" s="15">
        <v>0</v>
      </c>
      <c r="H77" s="15"/>
      <c r="I77" s="15">
        <f t="shared" si="2"/>
        <v>0</v>
      </c>
      <c r="J77" s="15"/>
      <c r="K77" s="15">
        <v>3600000</v>
      </c>
      <c r="L77" s="15"/>
      <c r="M77" s="15">
        <v>24893000301</v>
      </c>
      <c r="N77" s="15"/>
      <c r="O77" s="15">
        <v>26803564122</v>
      </c>
      <c r="P77" s="15"/>
      <c r="Q77" s="15">
        <f t="shared" si="3"/>
        <v>-1910563821</v>
      </c>
    </row>
    <row r="78" spans="1:17">
      <c r="A78" s="1" t="s">
        <v>89</v>
      </c>
      <c r="C78" s="15">
        <v>0</v>
      </c>
      <c r="D78" s="15"/>
      <c r="E78" s="15">
        <v>0</v>
      </c>
      <c r="F78" s="15"/>
      <c r="G78" s="15">
        <v>0</v>
      </c>
      <c r="H78" s="15"/>
      <c r="I78" s="15">
        <f t="shared" si="2"/>
        <v>0</v>
      </c>
      <c r="J78" s="15"/>
      <c r="K78" s="15">
        <v>14152</v>
      </c>
      <c r="L78" s="15"/>
      <c r="M78" s="15">
        <v>771759269</v>
      </c>
      <c r="N78" s="15"/>
      <c r="O78" s="15">
        <v>912718578</v>
      </c>
      <c r="P78" s="15"/>
      <c r="Q78" s="15">
        <f t="shared" si="3"/>
        <v>-140959309</v>
      </c>
    </row>
    <row r="79" spans="1:17">
      <c r="A79" s="1" t="s">
        <v>65</v>
      </c>
      <c r="C79" s="15">
        <v>0</v>
      </c>
      <c r="D79" s="15"/>
      <c r="E79" s="15">
        <v>0</v>
      </c>
      <c r="F79" s="15"/>
      <c r="G79" s="15">
        <v>0</v>
      </c>
      <c r="H79" s="15"/>
      <c r="I79" s="15">
        <f t="shared" si="2"/>
        <v>0</v>
      </c>
      <c r="J79" s="15"/>
      <c r="K79" s="15">
        <v>268371</v>
      </c>
      <c r="L79" s="15"/>
      <c r="M79" s="15">
        <v>5178087093</v>
      </c>
      <c r="N79" s="15"/>
      <c r="O79" s="15">
        <v>4976193179</v>
      </c>
      <c r="P79" s="15"/>
      <c r="Q79" s="15">
        <f t="shared" si="3"/>
        <v>201893914</v>
      </c>
    </row>
    <row r="80" spans="1:17">
      <c r="A80" s="1" t="s">
        <v>113</v>
      </c>
      <c r="C80" s="15">
        <v>0</v>
      </c>
      <c r="D80" s="15"/>
      <c r="E80" s="15">
        <v>0</v>
      </c>
      <c r="F80" s="15"/>
      <c r="G80" s="15">
        <v>0</v>
      </c>
      <c r="H80" s="15"/>
      <c r="I80" s="15">
        <f t="shared" si="2"/>
        <v>0</v>
      </c>
      <c r="J80" s="15"/>
      <c r="K80" s="15">
        <v>2542462</v>
      </c>
      <c r="L80" s="15"/>
      <c r="M80" s="15">
        <v>57953731242</v>
      </c>
      <c r="N80" s="15"/>
      <c r="O80" s="15">
        <v>58255056780</v>
      </c>
      <c r="P80" s="15"/>
      <c r="Q80" s="15">
        <f t="shared" si="3"/>
        <v>-301325538</v>
      </c>
    </row>
    <row r="81" spans="1:17">
      <c r="A81" s="1" t="s">
        <v>18</v>
      </c>
      <c r="C81" s="15">
        <v>0</v>
      </c>
      <c r="D81" s="15"/>
      <c r="E81" s="15">
        <v>0</v>
      </c>
      <c r="F81" s="15"/>
      <c r="G81" s="15">
        <v>0</v>
      </c>
      <c r="H81" s="15"/>
      <c r="I81" s="15">
        <f t="shared" si="2"/>
        <v>0</v>
      </c>
      <c r="J81" s="15"/>
      <c r="K81" s="15">
        <v>1</v>
      </c>
      <c r="L81" s="15"/>
      <c r="M81" s="15">
        <v>1</v>
      </c>
      <c r="N81" s="15"/>
      <c r="O81" s="15">
        <v>3691</v>
      </c>
      <c r="P81" s="15"/>
      <c r="Q81" s="15">
        <f t="shared" si="3"/>
        <v>-3690</v>
      </c>
    </row>
    <row r="82" spans="1:17">
      <c r="A82" s="1" t="s">
        <v>128</v>
      </c>
      <c r="C82" s="15">
        <v>0</v>
      </c>
      <c r="D82" s="15"/>
      <c r="E82" s="15">
        <v>0</v>
      </c>
      <c r="F82" s="15"/>
      <c r="G82" s="15">
        <v>0</v>
      </c>
      <c r="H82" s="15"/>
      <c r="I82" s="15">
        <f t="shared" si="2"/>
        <v>0</v>
      </c>
      <c r="J82" s="15"/>
      <c r="K82" s="15">
        <v>470940</v>
      </c>
      <c r="L82" s="15"/>
      <c r="M82" s="15">
        <v>14452219277</v>
      </c>
      <c r="N82" s="15"/>
      <c r="O82" s="15">
        <v>13950509624</v>
      </c>
      <c r="P82" s="15"/>
      <c r="Q82" s="15">
        <f t="shared" si="3"/>
        <v>501709653</v>
      </c>
    </row>
    <row r="83" spans="1:17">
      <c r="A83" s="1" t="s">
        <v>109</v>
      </c>
      <c r="C83" s="15">
        <v>0</v>
      </c>
      <c r="D83" s="15"/>
      <c r="E83" s="15">
        <v>0</v>
      </c>
      <c r="F83" s="15"/>
      <c r="G83" s="15">
        <v>0</v>
      </c>
      <c r="H83" s="15"/>
      <c r="I83" s="15">
        <f t="shared" si="2"/>
        <v>0</v>
      </c>
      <c r="J83" s="15"/>
      <c r="K83" s="15">
        <v>1633395</v>
      </c>
      <c r="L83" s="15"/>
      <c r="M83" s="15">
        <v>19025265128</v>
      </c>
      <c r="N83" s="15"/>
      <c r="O83" s="15">
        <v>19451641975</v>
      </c>
      <c r="P83" s="15"/>
      <c r="Q83" s="15">
        <f t="shared" si="3"/>
        <v>-426376847</v>
      </c>
    </row>
    <row r="84" spans="1:17">
      <c r="A84" s="1" t="s">
        <v>67</v>
      </c>
      <c r="C84" s="15">
        <v>0</v>
      </c>
      <c r="D84" s="15"/>
      <c r="E84" s="15">
        <v>0</v>
      </c>
      <c r="F84" s="15"/>
      <c r="G84" s="15">
        <v>0</v>
      </c>
      <c r="H84" s="15"/>
      <c r="I84" s="15">
        <f t="shared" si="2"/>
        <v>0</v>
      </c>
      <c r="J84" s="15"/>
      <c r="K84" s="15">
        <v>42207</v>
      </c>
      <c r="L84" s="15"/>
      <c r="M84" s="15">
        <v>1045431278</v>
      </c>
      <c r="N84" s="15"/>
      <c r="O84" s="15">
        <v>1309023081</v>
      </c>
      <c r="P84" s="15"/>
      <c r="Q84" s="15">
        <f t="shared" si="3"/>
        <v>-263591803</v>
      </c>
    </row>
    <row r="85" spans="1:17">
      <c r="A85" s="1" t="s">
        <v>293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f t="shared" si="2"/>
        <v>0</v>
      </c>
      <c r="J85" s="15"/>
      <c r="K85" s="15">
        <v>1</v>
      </c>
      <c r="L85" s="15"/>
      <c r="M85" s="15">
        <v>1</v>
      </c>
      <c r="N85" s="15"/>
      <c r="O85" s="15">
        <v>10517</v>
      </c>
      <c r="P85" s="15"/>
      <c r="Q85" s="15">
        <f t="shared" si="3"/>
        <v>-10516</v>
      </c>
    </row>
    <row r="86" spans="1:17">
      <c r="A86" s="1" t="s">
        <v>121</v>
      </c>
      <c r="C86" s="15">
        <v>0</v>
      </c>
      <c r="D86" s="15"/>
      <c r="E86" s="15">
        <v>0</v>
      </c>
      <c r="F86" s="15"/>
      <c r="G86" s="15">
        <v>0</v>
      </c>
      <c r="H86" s="15"/>
      <c r="I86" s="15">
        <f t="shared" si="2"/>
        <v>0</v>
      </c>
      <c r="J86" s="15"/>
      <c r="K86" s="15">
        <v>1540332</v>
      </c>
      <c r="L86" s="15"/>
      <c r="M86" s="15">
        <v>12065596305</v>
      </c>
      <c r="N86" s="15"/>
      <c r="O86" s="15">
        <v>9951871156</v>
      </c>
      <c r="P86" s="15"/>
      <c r="Q86" s="15">
        <f t="shared" si="3"/>
        <v>2113725149</v>
      </c>
    </row>
    <row r="87" spans="1:17">
      <c r="A87" s="1" t="s">
        <v>294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f t="shared" si="2"/>
        <v>0</v>
      </c>
      <c r="J87" s="15"/>
      <c r="K87" s="15">
        <v>98301406</v>
      </c>
      <c r="L87" s="15"/>
      <c r="M87" s="15">
        <v>148828328684</v>
      </c>
      <c r="N87" s="15"/>
      <c r="O87" s="15">
        <v>148928331841</v>
      </c>
      <c r="P87" s="15"/>
      <c r="Q87" s="15">
        <f t="shared" si="3"/>
        <v>-100003157</v>
      </c>
    </row>
    <row r="88" spans="1:17">
      <c r="A88" s="1" t="s">
        <v>63</v>
      </c>
      <c r="C88" s="15">
        <v>0</v>
      </c>
      <c r="D88" s="15"/>
      <c r="E88" s="15">
        <v>0</v>
      </c>
      <c r="F88" s="15"/>
      <c r="G88" s="15">
        <v>0</v>
      </c>
      <c r="H88" s="15"/>
      <c r="I88" s="15">
        <f t="shared" si="2"/>
        <v>0</v>
      </c>
      <c r="J88" s="15"/>
      <c r="K88" s="15">
        <v>444108</v>
      </c>
      <c r="L88" s="15"/>
      <c r="M88" s="15">
        <v>11389811393</v>
      </c>
      <c r="N88" s="15"/>
      <c r="O88" s="15">
        <v>10361196632</v>
      </c>
      <c r="P88" s="15"/>
      <c r="Q88" s="15">
        <f t="shared" si="3"/>
        <v>1028614761</v>
      </c>
    </row>
    <row r="89" spans="1:17">
      <c r="A89" s="1" t="s">
        <v>248</v>
      </c>
      <c r="C89" s="15">
        <v>0</v>
      </c>
      <c r="D89" s="15"/>
      <c r="E89" s="15">
        <v>0</v>
      </c>
      <c r="F89" s="15"/>
      <c r="G89" s="15">
        <v>0</v>
      </c>
      <c r="H89" s="15"/>
      <c r="I89" s="15">
        <f t="shared" si="2"/>
        <v>0</v>
      </c>
      <c r="J89" s="15"/>
      <c r="K89" s="15">
        <v>2503762</v>
      </c>
      <c r="L89" s="15"/>
      <c r="M89" s="15">
        <v>74137027006</v>
      </c>
      <c r="N89" s="15"/>
      <c r="O89" s="15">
        <v>72674846790</v>
      </c>
      <c r="P89" s="15"/>
      <c r="Q89" s="15">
        <f t="shared" si="3"/>
        <v>1462180216</v>
      </c>
    </row>
    <row r="90" spans="1:17">
      <c r="A90" s="1" t="s">
        <v>295</v>
      </c>
      <c r="C90" s="15">
        <v>0</v>
      </c>
      <c r="D90" s="15"/>
      <c r="E90" s="15">
        <v>0</v>
      </c>
      <c r="F90" s="15"/>
      <c r="G90" s="15">
        <v>0</v>
      </c>
      <c r="H90" s="15"/>
      <c r="I90" s="15">
        <f t="shared" si="2"/>
        <v>0</v>
      </c>
      <c r="J90" s="15"/>
      <c r="K90" s="15">
        <v>26934418</v>
      </c>
      <c r="L90" s="15"/>
      <c r="M90" s="15">
        <v>46273330124</v>
      </c>
      <c r="N90" s="15"/>
      <c r="O90" s="15">
        <v>46273330124</v>
      </c>
      <c r="P90" s="15"/>
      <c r="Q90" s="15">
        <f t="shared" si="3"/>
        <v>0</v>
      </c>
    </row>
    <row r="91" spans="1:17">
      <c r="A91" s="1" t="s">
        <v>264</v>
      </c>
      <c r="C91" s="15">
        <v>0</v>
      </c>
      <c r="D91" s="15"/>
      <c r="E91" s="15">
        <v>0</v>
      </c>
      <c r="F91" s="15"/>
      <c r="G91" s="15">
        <v>0</v>
      </c>
      <c r="H91" s="15"/>
      <c r="I91" s="15">
        <f t="shared" si="2"/>
        <v>0</v>
      </c>
      <c r="J91" s="15"/>
      <c r="K91" s="15">
        <v>6232355</v>
      </c>
      <c r="L91" s="15"/>
      <c r="M91" s="15">
        <v>118773995523</v>
      </c>
      <c r="N91" s="15"/>
      <c r="O91" s="15">
        <v>116904791843</v>
      </c>
      <c r="P91" s="15"/>
      <c r="Q91" s="15">
        <f t="shared" si="3"/>
        <v>1869203680</v>
      </c>
    </row>
    <row r="92" spans="1:17">
      <c r="A92" s="1" t="s">
        <v>73</v>
      </c>
      <c r="C92" s="15">
        <v>0</v>
      </c>
      <c r="D92" s="15"/>
      <c r="E92" s="15">
        <v>0</v>
      </c>
      <c r="F92" s="15"/>
      <c r="G92" s="15">
        <v>0</v>
      </c>
      <c r="H92" s="15"/>
      <c r="I92" s="15">
        <f t="shared" si="2"/>
        <v>0</v>
      </c>
      <c r="J92" s="15"/>
      <c r="K92" s="15">
        <v>100000</v>
      </c>
      <c r="L92" s="15"/>
      <c r="M92" s="15">
        <v>3440370976</v>
      </c>
      <c r="N92" s="15"/>
      <c r="O92" s="15">
        <v>3356906850</v>
      </c>
      <c r="P92" s="15"/>
      <c r="Q92" s="15">
        <f t="shared" si="3"/>
        <v>83464126</v>
      </c>
    </row>
    <row r="93" spans="1:17">
      <c r="A93" s="1" t="s">
        <v>235</v>
      </c>
      <c r="C93" s="15">
        <v>0</v>
      </c>
      <c r="D93" s="15"/>
      <c r="E93" s="15">
        <v>0</v>
      </c>
      <c r="F93" s="15"/>
      <c r="G93" s="15">
        <v>0</v>
      </c>
      <c r="H93" s="15"/>
      <c r="I93" s="15">
        <f t="shared" si="2"/>
        <v>0</v>
      </c>
      <c r="J93" s="15"/>
      <c r="K93" s="15">
        <v>13595732</v>
      </c>
      <c r="L93" s="15"/>
      <c r="M93" s="15">
        <v>133324641346</v>
      </c>
      <c r="N93" s="15"/>
      <c r="O93" s="15">
        <v>109132805340</v>
      </c>
      <c r="P93" s="15"/>
      <c r="Q93" s="15">
        <f t="shared" si="3"/>
        <v>24191836006</v>
      </c>
    </row>
    <row r="94" spans="1:17">
      <c r="A94" s="1" t="s">
        <v>296</v>
      </c>
      <c r="C94" s="15">
        <v>0</v>
      </c>
      <c r="D94" s="15"/>
      <c r="E94" s="15">
        <v>0</v>
      </c>
      <c r="F94" s="15"/>
      <c r="G94" s="15">
        <v>0</v>
      </c>
      <c r="H94" s="15"/>
      <c r="I94" s="15">
        <f t="shared" si="2"/>
        <v>0</v>
      </c>
      <c r="J94" s="15"/>
      <c r="K94" s="15">
        <v>6917212</v>
      </c>
      <c r="L94" s="15"/>
      <c r="M94" s="15">
        <v>7712691380</v>
      </c>
      <c r="N94" s="15"/>
      <c r="O94" s="15">
        <v>7712691380</v>
      </c>
      <c r="P94" s="15"/>
      <c r="Q94" s="15">
        <f t="shared" si="3"/>
        <v>0</v>
      </c>
    </row>
    <row r="95" spans="1:17">
      <c r="A95" s="1" t="s">
        <v>112</v>
      </c>
      <c r="C95" s="15">
        <v>0</v>
      </c>
      <c r="D95" s="15"/>
      <c r="E95" s="15">
        <v>0</v>
      </c>
      <c r="F95" s="15"/>
      <c r="G95" s="15">
        <v>0</v>
      </c>
      <c r="H95" s="15"/>
      <c r="I95" s="15">
        <f t="shared" si="2"/>
        <v>0</v>
      </c>
      <c r="J95" s="15"/>
      <c r="K95" s="15">
        <v>136935407</v>
      </c>
      <c r="L95" s="15"/>
      <c r="M95" s="15">
        <v>1596061038542</v>
      </c>
      <c r="N95" s="15"/>
      <c r="O95" s="15">
        <v>2019750699807</v>
      </c>
      <c r="P95" s="15"/>
      <c r="Q95" s="15">
        <f t="shared" si="3"/>
        <v>-423689661265</v>
      </c>
    </row>
    <row r="96" spans="1:17">
      <c r="A96" s="1" t="s">
        <v>38</v>
      </c>
      <c r="C96" s="15">
        <v>0</v>
      </c>
      <c r="D96" s="15"/>
      <c r="E96" s="15">
        <v>0</v>
      </c>
      <c r="F96" s="15"/>
      <c r="G96" s="15">
        <v>0</v>
      </c>
      <c r="H96" s="15"/>
      <c r="I96" s="15">
        <f t="shared" si="2"/>
        <v>0</v>
      </c>
      <c r="J96" s="15"/>
      <c r="K96" s="15">
        <v>50000</v>
      </c>
      <c r="L96" s="15"/>
      <c r="M96" s="15">
        <v>8145742786</v>
      </c>
      <c r="N96" s="15"/>
      <c r="O96" s="15">
        <v>9248517221</v>
      </c>
      <c r="P96" s="15"/>
      <c r="Q96" s="15">
        <f t="shared" si="3"/>
        <v>-1102774435</v>
      </c>
    </row>
    <row r="97" spans="1:17">
      <c r="A97" s="1" t="s">
        <v>126</v>
      </c>
      <c r="C97" s="15">
        <v>0</v>
      </c>
      <c r="D97" s="15"/>
      <c r="E97" s="15">
        <v>0</v>
      </c>
      <c r="F97" s="15"/>
      <c r="G97" s="15">
        <v>0</v>
      </c>
      <c r="H97" s="15"/>
      <c r="I97" s="15">
        <f t="shared" si="2"/>
        <v>0</v>
      </c>
      <c r="J97" s="15"/>
      <c r="K97" s="15">
        <v>954928</v>
      </c>
      <c r="L97" s="15"/>
      <c r="M97" s="15">
        <v>25036213436</v>
      </c>
      <c r="N97" s="15"/>
      <c r="O97" s="15">
        <v>30062626374</v>
      </c>
      <c r="P97" s="15"/>
      <c r="Q97" s="15">
        <f t="shared" si="3"/>
        <v>-5026412938</v>
      </c>
    </row>
    <row r="98" spans="1:17">
      <c r="A98" s="1" t="s">
        <v>16</v>
      </c>
      <c r="C98" s="15">
        <v>0</v>
      </c>
      <c r="D98" s="15"/>
      <c r="E98" s="15">
        <v>0</v>
      </c>
      <c r="F98" s="15"/>
      <c r="G98" s="15">
        <v>0</v>
      </c>
      <c r="H98" s="15"/>
      <c r="I98" s="15">
        <f t="shared" si="2"/>
        <v>0</v>
      </c>
      <c r="J98" s="15"/>
      <c r="K98" s="15">
        <v>104106147</v>
      </c>
      <c r="L98" s="15"/>
      <c r="M98" s="15">
        <v>242552059451</v>
      </c>
      <c r="N98" s="15"/>
      <c r="O98" s="15">
        <v>253438965408</v>
      </c>
      <c r="P98" s="15"/>
      <c r="Q98" s="15">
        <f t="shared" si="3"/>
        <v>-10886905957</v>
      </c>
    </row>
    <row r="99" spans="1:17">
      <c r="A99" s="1" t="s">
        <v>297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f t="shared" si="2"/>
        <v>0</v>
      </c>
      <c r="J99" s="15"/>
      <c r="K99" s="15">
        <v>7750000</v>
      </c>
      <c r="L99" s="15"/>
      <c r="M99" s="15">
        <v>44551875797</v>
      </c>
      <c r="N99" s="15"/>
      <c r="O99" s="15">
        <v>48715165760</v>
      </c>
      <c r="P99" s="15"/>
      <c r="Q99" s="15">
        <f t="shared" si="3"/>
        <v>-4163289963</v>
      </c>
    </row>
    <row r="100" spans="1:17">
      <c r="A100" s="1" t="s">
        <v>298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f t="shared" si="2"/>
        <v>0</v>
      </c>
      <c r="J100" s="15"/>
      <c r="K100" s="15">
        <v>4454707</v>
      </c>
      <c r="L100" s="15"/>
      <c r="M100" s="15">
        <v>29556866981</v>
      </c>
      <c r="N100" s="15"/>
      <c r="O100" s="15">
        <v>29536103960</v>
      </c>
      <c r="P100" s="15"/>
      <c r="Q100" s="15">
        <f t="shared" si="3"/>
        <v>20763021</v>
      </c>
    </row>
    <row r="101" spans="1:17">
      <c r="A101" s="1" t="s">
        <v>19</v>
      </c>
      <c r="C101" s="15">
        <v>0</v>
      </c>
      <c r="D101" s="15"/>
      <c r="E101" s="15">
        <v>0</v>
      </c>
      <c r="F101" s="15"/>
      <c r="G101" s="15">
        <v>0</v>
      </c>
      <c r="H101" s="15"/>
      <c r="I101" s="15">
        <f t="shared" si="2"/>
        <v>0</v>
      </c>
      <c r="J101" s="15"/>
      <c r="K101" s="15">
        <v>1</v>
      </c>
      <c r="L101" s="15"/>
      <c r="M101" s="15">
        <v>1</v>
      </c>
      <c r="N101" s="15"/>
      <c r="O101" s="15">
        <v>1897</v>
      </c>
      <c r="P101" s="15"/>
      <c r="Q101" s="15">
        <f t="shared" si="3"/>
        <v>-1896</v>
      </c>
    </row>
    <row r="102" spans="1:17">
      <c r="A102" s="1" t="s">
        <v>142</v>
      </c>
      <c r="C102" s="15">
        <v>47561</v>
      </c>
      <c r="D102" s="15"/>
      <c r="E102" s="15">
        <v>41957720289</v>
      </c>
      <c r="F102" s="15"/>
      <c r="G102" s="15">
        <v>44716852200</v>
      </c>
      <c r="H102" s="15"/>
      <c r="I102" s="15">
        <f t="shared" si="2"/>
        <v>-2759131911</v>
      </c>
      <c r="J102" s="15"/>
      <c r="K102" s="15">
        <v>141884</v>
      </c>
      <c r="L102" s="15"/>
      <c r="M102" s="15">
        <v>128960442589</v>
      </c>
      <c r="N102" s="15"/>
      <c r="O102" s="15">
        <v>133399336800</v>
      </c>
      <c r="P102" s="15"/>
      <c r="Q102" s="15">
        <f t="shared" si="3"/>
        <v>-4438894211</v>
      </c>
    </row>
    <row r="103" spans="1:17">
      <c r="A103" s="1" t="s">
        <v>151</v>
      </c>
      <c r="C103" s="15">
        <v>105264</v>
      </c>
      <c r="D103" s="15"/>
      <c r="E103" s="15">
        <v>99985174975</v>
      </c>
      <c r="F103" s="15"/>
      <c r="G103" s="15">
        <v>100016425025</v>
      </c>
      <c r="H103" s="15"/>
      <c r="I103" s="15">
        <f t="shared" si="2"/>
        <v>-31250050</v>
      </c>
      <c r="J103" s="15"/>
      <c r="K103" s="15">
        <v>105264</v>
      </c>
      <c r="L103" s="15"/>
      <c r="M103" s="15">
        <v>99985174975</v>
      </c>
      <c r="N103" s="15"/>
      <c r="O103" s="15">
        <v>100016425025</v>
      </c>
      <c r="P103" s="15"/>
      <c r="Q103" s="15">
        <f t="shared" si="3"/>
        <v>-31250050</v>
      </c>
    </row>
    <row r="104" spans="1:17">
      <c r="A104" s="1" t="s">
        <v>154</v>
      </c>
      <c r="C104" s="15">
        <v>55000</v>
      </c>
      <c r="D104" s="15"/>
      <c r="E104" s="15">
        <v>50838283892</v>
      </c>
      <c r="F104" s="15"/>
      <c r="G104" s="15">
        <v>50983239037</v>
      </c>
      <c r="H104" s="15"/>
      <c r="I104" s="15">
        <f>E104-G104</f>
        <v>-144955145</v>
      </c>
      <c r="J104" s="15"/>
      <c r="K104" s="15">
        <v>55000</v>
      </c>
      <c r="L104" s="15"/>
      <c r="M104" s="15">
        <v>50838283892</v>
      </c>
      <c r="N104" s="15"/>
      <c r="O104" s="15">
        <v>50983239037</v>
      </c>
      <c r="P104" s="15"/>
      <c r="Q104" s="15">
        <f t="shared" si="3"/>
        <v>-144955145</v>
      </c>
    </row>
    <row r="105" spans="1:17">
      <c r="A105" s="1" t="s">
        <v>147</v>
      </c>
      <c r="C105" s="15">
        <v>41368</v>
      </c>
      <c r="D105" s="15"/>
      <c r="E105" s="15">
        <v>38237784148</v>
      </c>
      <c r="F105" s="15"/>
      <c r="G105" s="15">
        <v>38569854954</v>
      </c>
      <c r="H105" s="15"/>
      <c r="I105" s="15">
        <f>E105-G105</f>
        <v>-332070806</v>
      </c>
      <c r="J105" s="15"/>
      <c r="K105" s="15">
        <v>325000</v>
      </c>
      <c r="L105" s="15"/>
      <c r="M105" s="15">
        <v>304462748121</v>
      </c>
      <c r="N105" s="15"/>
      <c r="O105" s="15">
        <v>303016893733</v>
      </c>
      <c r="P105" s="15"/>
      <c r="Q105" s="15">
        <f t="shared" si="3"/>
        <v>1445854388</v>
      </c>
    </row>
    <row r="106" spans="1:17">
      <c r="A106" s="1" t="s">
        <v>194</v>
      </c>
      <c r="C106" s="15">
        <v>0</v>
      </c>
      <c r="D106" s="15"/>
      <c r="E106" s="15">
        <v>0</v>
      </c>
      <c r="F106" s="15"/>
      <c r="G106" s="15">
        <v>0</v>
      </c>
      <c r="H106" s="15"/>
      <c r="I106" s="15">
        <f t="shared" si="2"/>
        <v>0</v>
      </c>
      <c r="J106" s="15"/>
      <c r="K106" s="15">
        <v>100000</v>
      </c>
      <c r="L106" s="15"/>
      <c r="M106" s="15">
        <v>98449422970</v>
      </c>
      <c r="N106" s="15"/>
      <c r="O106" s="15">
        <v>97927559750</v>
      </c>
      <c r="P106" s="15"/>
      <c r="Q106" s="15">
        <f t="shared" si="3"/>
        <v>521863220</v>
      </c>
    </row>
    <row r="107" spans="1:17">
      <c r="A107" s="1" t="s">
        <v>299</v>
      </c>
      <c r="C107" s="15">
        <v>0</v>
      </c>
      <c r="D107" s="15"/>
      <c r="E107" s="15">
        <v>0</v>
      </c>
      <c r="F107" s="15"/>
      <c r="G107" s="15">
        <v>0</v>
      </c>
      <c r="H107" s="15"/>
      <c r="I107" s="15">
        <f t="shared" si="2"/>
        <v>0</v>
      </c>
      <c r="J107" s="15"/>
      <c r="K107" s="15">
        <v>344742</v>
      </c>
      <c r="L107" s="15"/>
      <c r="M107" s="15">
        <v>343652979711</v>
      </c>
      <c r="N107" s="15"/>
      <c r="O107" s="15">
        <v>315393820476</v>
      </c>
      <c r="P107" s="15"/>
      <c r="Q107" s="15">
        <f t="shared" si="3"/>
        <v>28259159235</v>
      </c>
    </row>
    <row r="108" spans="1:17">
      <c r="A108" s="1" t="s">
        <v>300</v>
      </c>
      <c r="C108" s="15">
        <v>0</v>
      </c>
      <c r="D108" s="15"/>
      <c r="E108" s="15">
        <v>0</v>
      </c>
      <c r="F108" s="15"/>
      <c r="G108" s="15">
        <v>0</v>
      </c>
      <c r="H108" s="15"/>
      <c r="I108" s="15">
        <f t="shared" si="2"/>
        <v>0</v>
      </c>
      <c r="J108" s="15"/>
      <c r="K108" s="15">
        <v>607095</v>
      </c>
      <c r="L108" s="15"/>
      <c r="M108" s="15">
        <v>598450104807</v>
      </c>
      <c r="N108" s="15"/>
      <c r="O108" s="15">
        <v>581397248551</v>
      </c>
      <c r="P108" s="15"/>
      <c r="Q108" s="15">
        <f t="shared" si="3"/>
        <v>17052856256</v>
      </c>
    </row>
    <row r="109" spans="1:17">
      <c r="A109" s="1" t="s">
        <v>301</v>
      </c>
      <c r="C109" s="15">
        <v>0</v>
      </c>
      <c r="D109" s="15"/>
      <c r="E109" s="15">
        <v>0</v>
      </c>
      <c r="F109" s="15"/>
      <c r="G109" s="15">
        <v>0</v>
      </c>
      <c r="H109" s="15"/>
      <c r="I109" s="15">
        <f t="shared" si="2"/>
        <v>0</v>
      </c>
      <c r="J109" s="15"/>
      <c r="K109" s="15">
        <v>555000</v>
      </c>
      <c r="L109" s="15"/>
      <c r="M109" s="15">
        <v>538202139685</v>
      </c>
      <c r="N109" s="15"/>
      <c r="O109" s="15">
        <v>497337072000</v>
      </c>
      <c r="P109" s="15"/>
      <c r="Q109" s="15">
        <f t="shared" si="3"/>
        <v>40865067685</v>
      </c>
    </row>
    <row r="110" spans="1:17">
      <c r="A110" s="1" t="s">
        <v>302</v>
      </c>
      <c r="C110" s="15">
        <v>0</v>
      </c>
      <c r="D110" s="15"/>
      <c r="E110" s="15">
        <v>0</v>
      </c>
      <c r="F110" s="15"/>
      <c r="G110" s="15">
        <v>0</v>
      </c>
      <c r="H110" s="15"/>
      <c r="I110" s="15">
        <f t="shared" si="2"/>
        <v>0</v>
      </c>
      <c r="J110" s="15"/>
      <c r="K110" s="15">
        <v>45000</v>
      </c>
      <c r="L110" s="15"/>
      <c r="M110" s="15">
        <v>45000000000</v>
      </c>
      <c r="N110" s="15"/>
      <c r="O110" s="15">
        <v>44004024283</v>
      </c>
      <c r="P110" s="15"/>
      <c r="Q110" s="15">
        <f t="shared" si="3"/>
        <v>995975717</v>
      </c>
    </row>
    <row r="111" spans="1:17">
      <c r="A111" s="1" t="s">
        <v>303</v>
      </c>
      <c r="C111" s="15">
        <v>0</v>
      </c>
      <c r="D111" s="15"/>
      <c r="E111" s="15">
        <v>0</v>
      </c>
      <c r="F111" s="15"/>
      <c r="G111" s="15">
        <v>0</v>
      </c>
      <c r="H111" s="15"/>
      <c r="I111" s="15">
        <f t="shared" si="2"/>
        <v>0</v>
      </c>
      <c r="J111" s="15"/>
      <c r="K111" s="15">
        <v>490000</v>
      </c>
      <c r="L111" s="15"/>
      <c r="M111" s="15">
        <v>488758807928</v>
      </c>
      <c r="N111" s="15"/>
      <c r="O111" s="15">
        <v>448504269483</v>
      </c>
      <c r="P111" s="15"/>
      <c r="Q111" s="15">
        <f t="shared" si="3"/>
        <v>40254538445</v>
      </c>
    </row>
    <row r="112" spans="1:17">
      <c r="A112" s="1" t="s">
        <v>304</v>
      </c>
      <c r="C112" s="15">
        <v>0</v>
      </c>
      <c r="D112" s="15"/>
      <c r="E112" s="15">
        <v>0</v>
      </c>
      <c r="F112" s="15"/>
      <c r="G112" s="15">
        <v>0</v>
      </c>
      <c r="H112" s="15"/>
      <c r="I112" s="15">
        <f t="shared" si="2"/>
        <v>0</v>
      </c>
      <c r="J112" s="15"/>
      <c r="K112" s="15">
        <v>682913</v>
      </c>
      <c r="L112" s="15"/>
      <c r="M112" s="15">
        <v>637514549144</v>
      </c>
      <c r="N112" s="15"/>
      <c r="O112" s="15">
        <v>591252165005</v>
      </c>
      <c r="P112" s="15"/>
      <c r="Q112" s="15">
        <f t="shared" si="3"/>
        <v>46262384139</v>
      </c>
    </row>
    <row r="113" spans="1:17">
      <c r="A113" s="1" t="s">
        <v>305</v>
      </c>
      <c r="C113" s="15">
        <v>0</v>
      </c>
      <c r="D113" s="15"/>
      <c r="E113" s="15">
        <v>0</v>
      </c>
      <c r="F113" s="15"/>
      <c r="G113" s="15">
        <v>0</v>
      </c>
      <c r="H113" s="15"/>
      <c r="I113" s="15">
        <f t="shared" si="2"/>
        <v>0</v>
      </c>
      <c r="J113" s="15"/>
      <c r="K113" s="15">
        <v>120000</v>
      </c>
      <c r="L113" s="15"/>
      <c r="M113" s="15">
        <v>112030738163</v>
      </c>
      <c r="N113" s="15"/>
      <c r="O113" s="15">
        <v>108735897500</v>
      </c>
      <c r="P113" s="15"/>
      <c r="Q113" s="15">
        <f t="shared" si="3"/>
        <v>3294840663</v>
      </c>
    </row>
    <row r="114" spans="1:17">
      <c r="A114" s="1" t="s">
        <v>306</v>
      </c>
      <c r="C114" s="15">
        <v>0</v>
      </c>
      <c r="D114" s="15"/>
      <c r="E114" s="15">
        <v>0</v>
      </c>
      <c r="F114" s="15"/>
      <c r="G114" s="15">
        <v>0</v>
      </c>
      <c r="H114" s="15"/>
      <c r="I114" s="15">
        <f t="shared" si="2"/>
        <v>0</v>
      </c>
      <c r="J114" s="15"/>
      <c r="K114" s="15">
        <v>250000</v>
      </c>
      <c r="L114" s="15"/>
      <c r="M114" s="15">
        <v>218555219113</v>
      </c>
      <c r="N114" s="15"/>
      <c r="O114" s="15">
        <v>217415986620</v>
      </c>
      <c r="P114" s="15"/>
      <c r="Q114" s="15">
        <f t="shared" si="3"/>
        <v>1139232493</v>
      </c>
    </row>
    <row r="115" spans="1:17">
      <c r="A115" s="1" t="s">
        <v>307</v>
      </c>
      <c r="C115" s="15">
        <v>0</v>
      </c>
      <c r="D115" s="15"/>
      <c r="E115" s="15">
        <v>0</v>
      </c>
      <c r="F115" s="15"/>
      <c r="G115" s="15">
        <v>0</v>
      </c>
      <c r="H115" s="15"/>
      <c r="I115" s="15">
        <f t="shared" si="2"/>
        <v>0</v>
      </c>
      <c r="J115" s="15"/>
      <c r="K115" s="15">
        <v>388000</v>
      </c>
      <c r="L115" s="15"/>
      <c r="M115" s="15">
        <v>316686887236</v>
      </c>
      <c r="N115" s="15"/>
      <c r="O115" s="15">
        <v>300253776465</v>
      </c>
      <c r="P115" s="15"/>
      <c r="Q115" s="15">
        <f t="shared" si="3"/>
        <v>16433110771</v>
      </c>
    </row>
    <row r="116" spans="1:17">
      <c r="A116" s="1" t="s">
        <v>308</v>
      </c>
      <c r="C116" s="15">
        <v>0</v>
      </c>
      <c r="D116" s="15"/>
      <c r="E116" s="15">
        <v>0</v>
      </c>
      <c r="F116" s="15"/>
      <c r="G116" s="15">
        <v>0</v>
      </c>
      <c r="H116" s="15"/>
      <c r="I116" s="15">
        <f t="shared" si="2"/>
        <v>0</v>
      </c>
      <c r="J116" s="15"/>
      <c r="K116" s="15">
        <v>150000</v>
      </c>
      <c r="L116" s="15"/>
      <c r="M116" s="15">
        <v>91163522050</v>
      </c>
      <c r="N116" s="15"/>
      <c r="O116" s="15">
        <v>87877745702</v>
      </c>
      <c r="P116" s="15"/>
      <c r="Q116" s="15">
        <f t="shared" si="3"/>
        <v>3285776348</v>
      </c>
    </row>
    <row r="117" spans="1:17">
      <c r="A117" s="1" t="s">
        <v>309</v>
      </c>
      <c r="C117" s="15">
        <v>0</v>
      </c>
      <c r="D117" s="15"/>
      <c r="E117" s="15">
        <v>0</v>
      </c>
      <c r="F117" s="15"/>
      <c r="G117" s="15">
        <v>0</v>
      </c>
      <c r="H117" s="15"/>
      <c r="I117" s="15">
        <f t="shared" si="2"/>
        <v>0</v>
      </c>
      <c r="J117" s="15"/>
      <c r="K117" s="15">
        <v>82818</v>
      </c>
      <c r="L117" s="15"/>
      <c r="M117" s="15">
        <v>82009695218</v>
      </c>
      <c r="N117" s="15"/>
      <c r="O117" s="15">
        <v>80015031734</v>
      </c>
      <c r="P117" s="15"/>
      <c r="Q117" s="15">
        <f t="shared" si="3"/>
        <v>1994663484</v>
      </c>
    </row>
    <row r="118" spans="1:17">
      <c r="A118" s="1" t="s">
        <v>192</v>
      </c>
      <c r="C118" s="15">
        <v>0</v>
      </c>
      <c r="D118" s="15"/>
      <c r="E118" s="15">
        <v>0</v>
      </c>
      <c r="F118" s="15"/>
      <c r="G118" s="15">
        <v>0</v>
      </c>
      <c r="H118" s="15"/>
      <c r="I118" s="15">
        <f t="shared" si="2"/>
        <v>0</v>
      </c>
      <c r="J118" s="15"/>
      <c r="K118" s="15">
        <v>382431</v>
      </c>
      <c r="L118" s="15"/>
      <c r="M118" s="15">
        <v>366534966991</v>
      </c>
      <c r="N118" s="15"/>
      <c r="O118" s="15">
        <v>368660465827</v>
      </c>
      <c r="P118" s="15"/>
      <c r="Q118" s="15">
        <f t="shared" si="3"/>
        <v>-2125498836</v>
      </c>
    </row>
    <row r="119" spans="1:17">
      <c r="A119" s="1" t="s">
        <v>310</v>
      </c>
      <c r="C119" s="15">
        <v>0</v>
      </c>
      <c r="D119" s="15"/>
      <c r="E119" s="15">
        <v>0</v>
      </c>
      <c r="F119" s="15"/>
      <c r="G119" s="15">
        <v>0</v>
      </c>
      <c r="H119" s="15"/>
      <c r="I119" s="15">
        <f t="shared" si="2"/>
        <v>0</v>
      </c>
      <c r="J119" s="15"/>
      <c r="K119" s="15">
        <v>92500</v>
      </c>
      <c r="L119" s="15"/>
      <c r="M119" s="15">
        <v>86578437127</v>
      </c>
      <c r="N119" s="15"/>
      <c r="O119" s="15">
        <v>82623304820</v>
      </c>
      <c r="P119" s="15"/>
      <c r="Q119" s="15">
        <f t="shared" si="3"/>
        <v>3955132307</v>
      </c>
    </row>
    <row r="120" spans="1:17">
      <c r="A120" s="1" t="s">
        <v>204</v>
      </c>
      <c r="C120" s="15">
        <v>0</v>
      </c>
      <c r="D120" s="15"/>
      <c r="E120" s="15">
        <v>0</v>
      </c>
      <c r="F120" s="15"/>
      <c r="G120" s="15">
        <v>0</v>
      </c>
      <c r="H120" s="15"/>
      <c r="I120" s="15">
        <f t="shared" si="2"/>
        <v>0</v>
      </c>
      <c r="J120" s="15"/>
      <c r="K120" s="15">
        <v>102660</v>
      </c>
      <c r="L120" s="15"/>
      <c r="M120" s="15">
        <v>100382445688</v>
      </c>
      <c r="N120" s="15"/>
      <c r="O120" s="15">
        <v>99998377008</v>
      </c>
      <c r="P120" s="15"/>
      <c r="Q120" s="15">
        <f t="shared" si="3"/>
        <v>384068680</v>
      </c>
    </row>
    <row r="121" spans="1:17">
      <c r="A121" s="1" t="s">
        <v>311</v>
      </c>
      <c r="C121" s="15">
        <v>0</v>
      </c>
      <c r="D121" s="15"/>
      <c r="E121" s="15">
        <v>0</v>
      </c>
      <c r="F121" s="15"/>
      <c r="G121" s="15">
        <v>0</v>
      </c>
      <c r="H121" s="15"/>
      <c r="I121" s="15">
        <f t="shared" si="2"/>
        <v>0</v>
      </c>
      <c r="J121" s="15"/>
      <c r="K121" s="15">
        <v>27000</v>
      </c>
      <c r="L121" s="15"/>
      <c r="M121" s="15">
        <v>27000000000</v>
      </c>
      <c r="N121" s="15"/>
      <c r="O121" s="15">
        <v>25353544495</v>
      </c>
      <c r="P121" s="15"/>
      <c r="Q121" s="15">
        <f t="shared" si="3"/>
        <v>1646455505</v>
      </c>
    </row>
    <row r="122" spans="1:17">
      <c r="A122" s="1" t="s">
        <v>312</v>
      </c>
      <c r="C122" s="15">
        <v>0</v>
      </c>
      <c r="D122" s="15"/>
      <c r="E122" s="15">
        <v>0</v>
      </c>
      <c r="F122" s="15"/>
      <c r="G122" s="15">
        <v>0</v>
      </c>
      <c r="H122" s="15"/>
      <c r="I122" s="15">
        <f t="shared" si="2"/>
        <v>0</v>
      </c>
      <c r="J122" s="15"/>
      <c r="K122" s="15">
        <v>100000</v>
      </c>
      <c r="L122" s="15"/>
      <c r="M122" s="15">
        <v>91385643720</v>
      </c>
      <c r="N122" s="15"/>
      <c r="O122" s="15">
        <v>90466599956</v>
      </c>
      <c r="P122" s="15"/>
      <c r="Q122" s="15">
        <f t="shared" si="3"/>
        <v>919043764</v>
      </c>
    </row>
    <row r="123" spans="1:17">
      <c r="A123" s="1" t="s">
        <v>313</v>
      </c>
      <c r="C123" s="15">
        <v>0</v>
      </c>
      <c r="D123" s="15"/>
      <c r="E123" s="15">
        <v>0</v>
      </c>
      <c r="F123" s="15"/>
      <c r="G123" s="15">
        <v>0</v>
      </c>
      <c r="H123" s="15"/>
      <c r="I123" s="15">
        <f t="shared" si="2"/>
        <v>0</v>
      </c>
      <c r="J123" s="15"/>
      <c r="K123" s="15">
        <v>35000</v>
      </c>
      <c r="L123" s="15"/>
      <c r="M123" s="15">
        <v>35000000000</v>
      </c>
      <c r="N123" s="15"/>
      <c r="O123" s="15">
        <v>31582373266</v>
      </c>
      <c r="P123" s="15"/>
      <c r="Q123" s="15">
        <f t="shared" si="3"/>
        <v>3417626734</v>
      </c>
    </row>
    <row r="124" spans="1:17">
      <c r="A124" s="1" t="s">
        <v>314</v>
      </c>
      <c r="C124" s="15">
        <v>0</v>
      </c>
      <c r="D124" s="15"/>
      <c r="E124" s="15">
        <v>0</v>
      </c>
      <c r="F124" s="15"/>
      <c r="G124" s="15">
        <v>0</v>
      </c>
      <c r="H124" s="15"/>
      <c r="I124" s="15">
        <f t="shared" si="2"/>
        <v>0</v>
      </c>
      <c r="J124" s="15"/>
      <c r="K124" s="15">
        <v>33800</v>
      </c>
      <c r="L124" s="15"/>
      <c r="M124" s="15">
        <v>30453349332</v>
      </c>
      <c r="N124" s="15"/>
      <c r="O124" s="15">
        <v>29967440613</v>
      </c>
      <c r="P124" s="15"/>
      <c r="Q124" s="15">
        <f t="shared" si="3"/>
        <v>485908719</v>
      </c>
    </row>
    <row r="125" spans="1:17">
      <c r="A125" s="1" t="s">
        <v>315</v>
      </c>
      <c r="C125" s="15">
        <v>0</v>
      </c>
      <c r="D125" s="15"/>
      <c r="E125" s="15">
        <v>0</v>
      </c>
      <c r="F125" s="15"/>
      <c r="G125" s="15">
        <v>0</v>
      </c>
      <c r="H125" s="15"/>
      <c r="I125" s="15">
        <f t="shared" si="2"/>
        <v>0</v>
      </c>
      <c r="J125" s="15"/>
      <c r="K125" s="15">
        <v>69</v>
      </c>
      <c r="L125" s="15"/>
      <c r="M125" s="15">
        <v>69000000</v>
      </c>
      <c r="N125" s="15"/>
      <c r="O125" s="15">
        <v>58225444</v>
      </c>
      <c r="P125" s="15"/>
      <c r="Q125" s="15">
        <f t="shared" si="3"/>
        <v>10774556</v>
      </c>
    </row>
    <row r="126" spans="1:17">
      <c r="A126" s="1" t="s">
        <v>202</v>
      </c>
      <c r="C126" s="15">
        <v>0</v>
      </c>
      <c r="D126" s="15"/>
      <c r="E126" s="15">
        <v>0</v>
      </c>
      <c r="F126" s="15"/>
      <c r="G126" s="15">
        <v>0</v>
      </c>
      <c r="H126" s="15"/>
      <c r="I126" s="15">
        <f t="shared" si="2"/>
        <v>0</v>
      </c>
      <c r="J126" s="15"/>
      <c r="K126" s="15">
        <v>45700</v>
      </c>
      <c r="L126" s="15"/>
      <c r="M126" s="15">
        <v>45700000000</v>
      </c>
      <c r="N126" s="15"/>
      <c r="O126" s="15">
        <v>44777882537</v>
      </c>
      <c r="P126" s="15"/>
      <c r="Q126" s="15">
        <f t="shared" si="3"/>
        <v>922117463</v>
      </c>
    </row>
    <row r="127" spans="1:17">
      <c r="A127" s="1" t="s">
        <v>316</v>
      </c>
      <c r="C127" s="15">
        <v>0</v>
      </c>
      <c r="D127" s="15"/>
      <c r="E127" s="15">
        <v>0</v>
      </c>
      <c r="F127" s="15"/>
      <c r="G127" s="15">
        <v>0</v>
      </c>
      <c r="H127" s="15"/>
      <c r="I127" s="15">
        <f t="shared" si="2"/>
        <v>0</v>
      </c>
      <c r="J127" s="15"/>
      <c r="K127" s="15">
        <v>8048</v>
      </c>
      <c r="L127" s="15"/>
      <c r="M127" s="15">
        <v>6760060280</v>
      </c>
      <c r="N127" s="15"/>
      <c r="O127" s="15">
        <v>6690604412</v>
      </c>
      <c r="P127" s="15"/>
      <c r="Q127" s="15">
        <f t="shared" si="3"/>
        <v>69455868</v>
      </c>
    </row>
    <row r="128" spans="1:17">
      <c r="A128" s="1" t="s">
        <v>317</v>
      </c>
      <c r="C128" s="15">
        <v>0</v>
      </c>
      <c r="D128" s="15"/>
      <c r="E128" s="15">
        <v>0</v>
      </c>
      <c r="F128" s="15"/>
      <c r="G128" s="15">
        <v>0</v>
      </c>
      <c r="H128" s="15"/>
      <c r="I128" s="15">
        <f t="shared" si="2"/>
        <v>0</v>
      </c>
      <c r="J128" s="15"/>
      <c r="K128" s="15">
        <v>100</v>
      </c>
      <c r="L128" s="15"/>
      <c r="M128" s="15">
        <v>85859437</v>
      </c>
      <c r="N128" s="15"/>
      <c r="O128" s="15">
        <v>85016405</v>
      </c>
      <c r="P128" s="15"/>
      <c r="Q128" s="15">
        <f t="shared" si="3"/>
        <v>843032</v>
      </c>
    </row>
    <row r="129" spans="1:20">
      <c r="A129" s="1" t="s">
        <v>318</v>
      </c>
      <c r="C129" s="15">
        <v>0</v>
      </c>
      <c r="D129" s="15"/>
      <c r="E129" s="15">
        <v>0</v>
      </c>
      <c r="F129" s="15"/>
      <c r="G129" s="15">
        <v>0</v>
      </c>
      <c r="H129" s="15"/>
      <c r="I129" s="15">
        <f t="shared" si="2"/>
        <v>0</v>
      </c>
      <c r="J129" s="15"/>
      <c r="K129" s="15">
        <v>1100</v>
      </c>
      <c r="L129" s="15"/>
      <c r="M129" s="15">
        <v>904047114</v>
      </c>
      <c r="N129" s="15"/>
      <c r="O129" s="15">
        <v>895309243</v>
      </c>
      <c r="P129" s="15"/>
      <c r="Q129" s="15">
        <f t="shared" si="3"/>
        <v>8737871</v>
      </c>
    </row>
    <row r="130" spans="1:20">
      <c r="A130" s="1" t="s">
        <v>200</v>
      </c>
      <c r="C130" s="15">
        <v>0</v>
      </c>
      <c r="D130" s="15"/>
      <c r="E130" s="15">
        <v>0</v>
      </c>
      <c r="F130" s="15"/>
      <c r="G130" s="15">
        <v>0</v>
      </c>
      <c r="H130" s="15"/>
      <c r="I130" s="15">
        <f t="shared" si="2"/>
        <v>0</v>
      </c>
      <c r="J130" s="15"/>
      <c r="K130" s="15">
        <v>51121</v>
      </c>
      <c r="L130" s="15"/>
      <c r="M130" s="15">
        <v>45823714287</v>
      </c>
      <c r="N130" s="15"/>
      <c r="O130" s="15">
        <v>45775904258</v>
      </c>
      <c r="P130" s="15"/>
      <c r="Q130" s="15">
        <f t="shared" si="3"/>
        <v>47810029</v>
      </c>
    </row>
    <row r="131" spans="1:20">
      <c r="A131" s="1" t="s">
        <v>319</v>
      </c>
      <c r="C131" s="15">
        <v>0</v>
      </c>
      <c r="D131" s="15"/>
      <c r="E131" s="15">
        <v>0</v>
      </c>
      <c r="F131" s="15"/>
      <c r="G131" s="15">
        <v>0</v>
      </c>
      <c r="H131" s="15"/>
      <c r="I131" s="15">
        <f t="shared" si="2"/>
        <v>0</v>
      </c>
      <c r="J131" s="15"/>
      <c r="K131" s="15">
        <v>900</v>
      </c>
      <c r="L131" s="15"/>
      <c r="M131" s="15">
        <v>677586167</v>
      </c>
      <c r="N131" s="15"/>
      <c r="O131" s="15">
        <v>592398608</v>
      </c>
      <c r="P131" s="15"/>
      <c r="Q131" s="15">
        <f t="shared" si="3"/>
        <v>85187559</v>
      </c>
    </row>
    <row r="132" spans="1:20">
      <c r="A132" s="1" t="s">
        <v>198</v>
      </c>
      <c r="C132" s="15">
        <v>0</v>
      </c>
      <c r="D132" s="15"/>
      <c r="E132" s="15">
        <v>0</v>
      </c>
      <c r="F132" s="15"/>
      <c r="G132" s="15">
        <v>0</v>
      </c>
      <c r="H132" s="15"/>
      <c r="I132" s="15">
        <f t="shared" si="2"/>
        <v>0</v>
      </c>
      <c r="J132" s="15"/>
      <c r="K132" s="15">
        <v>300000</v>
      </c>
      <c r="L132" s="15"/>
      <c r="M132" s="15">
        <v>288630318504</v>
      </c>
      <c r="N132" s="15"/>
      <c r="O132" s="15">
        <v>281522964712</v>
      </c>
      <c r="P132" s="15"/>
      <c r="Q132" s="15">
        <f t="shared" si="3"/>
        <v>7107353792</v>
      </c>
    </row>
    <row r="133" spans="1:20">
      <c r="A133" s="1" t="s">
        <v>196</v>
      </c>
      <c r="C133" s="15">
        <v>0</v>
      </c>
      <c r="D133" s="15"/>
      <c r="E133" s="15">
        <v>0</v>
      </c>
      <c r="F133" s="15"/>
      <c r="G133" s="15">
        <v>0</v>
      </c>
      <c r="H133" s="15"/>
      <c r="I133" s="15">
        <f t="shared" si="2"/>
        <v>0</v>
      </c>
      <c r="J133" s="15"/>
      <c r="K133" s="15">
        <v>238254</v>
      </c>
      <c r="L133" s="15"/>
      <c r="M133" s="15">
        <v>237649391283</v>
      </c>
      <c r="N133" s="15"/>
      <c r="O133" s="15">
        <v>235033084170</v>
      </c>
      <c r="P133" s="15"/>
      <c r="Q133" s="15">
        <f t="shared" si="3"/>
        <v>2616307113</v>
      </c>
      <c r="T133" s="32"/>
    </row>
    <row r="134" spans="1:20">
      <c r="A134" s="1" t="s">
        <v>132</v>
      </c>
      <c r="C134" s="15" t="s">
        <v>132</v>
      </c>
      <c r="D134" s="15"/>
      <c r="E134" s="16">
        <f>SUM(E8:E133)</f>
        <v>357983590233</v>
      </c>
      <c r="F134" s="15"/>
      <c r="G134" s="16">
        <f>SUM(G8:G133)</f>
        <v>381278177027</v>
      </c>
      <c r="H134" s="15"/>
      <c r="I134" s="16">
        <f>SUM(I8:I133)</f>
        <v>-23294586794</v>
      </c>
      <c r="J134" s="15"/>
      <c r="K134" s="15" t="s">
        <v>132</v>
      </c>
      <c r="L134" s="15"/>
      <c r="M134" s="16">
        <f>SUM(M8:M133)</f>
        <v>14311101013047</v>
      </c>
      <c r="N134" s="15"/>
      <c r="O134" s="16">
        <f>SUM(O8:O133)</f>
        <v>15053781946261</v>
      </c>
      <c r="P134" s="15"/>
      <c r="Q134" s="16">
        <f>SUM(Q8:Q133)</f>
        <v>-742680933214</v>
      </c>
      <c r="T134" s="33"/>
    </row>
    <row r="135" spans="1:20">
      <c r="I135" s="15"/>
      <c r="J135" s="15"/>
      <c r="K135" s="15"/>
      <c r="L135" s="15"/>
      <c r="M135" s="15"/>
      <c r="N135" s="15"/>
      <c r="O135" s="15"/>
      <c r="P135" s="15"/>
      <c r="Q135" s="15"/>
      <c r="T135" s="33"/>
    </row>
    <row r="136" spans="1:20">
      <c r="I136" s="6"/>
      <c r="J136" s="6"/>
      <c r="K136" s="6"/>
      <c r="L136" s="6"/>
      <c r="M136" s="6"/>
      <c r="N136" s="6"/>
      <c r="O136" s="6"/>
      <c r="P136" s="6"/>
      <c r="Q136" s="6"/>
      <c r="T136" s="33"/>
    </row>
    <row r="137" spans="1:20">
      <c r="I137" s="6"/>
      <c r="J137" s="6"/>
      <c r="K137" s="6"/>
      <c r="L137" s="6"/>
      <c r="M137" s="6"/>
      <c r="N137" s="6"/>
      <c r="O137" s="6"/>
      <c r="P137" s="6"/>
      <c r="Q137" s="6"/>
      <c r="T137" s="33"/>
    </row>
    <row r="138" spans="1:20">
      <c r="I138" s="6"/>
      <c r="J138" s="6"/>
      <c r="K138" s="6"/>
      <c r="L138" s="6"/>
      <c r="M138" s="6"/>
      <c r="N138" s="6"/>
      <c r="O138" s="6"/>
      <c r="P138" s="6"/>
      <c r="Q138" s="6"/>
      <c r="T138" s="33"/>
    </row>
    <row r="139" spans="1:20">
      <c r="I139" s="15"/>
      <c r="J139" s="15"/>
      <c r="K139" s="15"/>
      <c r="L139" s="15"/>
      <c r="M139" s="15"/>
      <c r="N139" s="15"/>
      <c r="O139" s="15"/>
      <c r="P139" s="15"/>
      <c r="Q139" s="15"/>
      <c r="T139" s="32"/>
    </row>
    <row r="140" spans="1:20">
      <c r="I140" s="6"/>
      <c r="J140" s="6"/>
      <c r="K140" s="6"/>
      <c r="L140" s="6"/>
      <c r="M140" s="6"/>
      <c r="N140" s="6"/>
      <c r="O140" s="6"/>
      <c r="P140" s="6"/>
      <c r="Q140" s="6"/>
      <c r="T140" s="3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36"/>
  <sheetViews>
    <sheetView rightToLeft="1" topLeftCell="B121" workbookViewId="0">
      <selection activeCell="C136" sqref="C136:U136"/>
    </sheetView>
  </sheetViews>
  <sheetFormatPr defaultRowHeight="24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3" style="1" customWidth="1"/>
    <col min="6" max="6" width="1" style="1" customWidth="1"/>
    <col min="7" max="7" width="21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4" style="1" customWidth="1"/>
    <col min="16" max="16" width="1" style="1" customWidth="1"/>
    <col min="17" max="17" width="23" style="1" customWidth="1"/>
    <col min="18" max="18" width="1" style="1" customWidth="1"/>
    <col min="19" max="19" width="23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</row>
    <row r="3" spans="1:21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  <c r="L3" s="31" t="s">
        <v>183</v>
      </c>
      <c r="M3" s="31" t="s">
        <v>183</v>
      </c>
      <c r="N3" s="31" t="s">
        <v>183</v>
      </c>
      <c r="O3" s="31" t="s">
        <v>183</v>
      </c>
      <c r="P3" s="31" t="s">
        <v>183</v>
      </c>
      <c r="Q3" s="31" t="s">
        <v>183</v>
      </c>
      <c r="R3" s="31" t="s">
        <v>183</v>
      </c>
      <c r="S3" s="31" t="s">
        <v>183</v>
      </c>
      <c r="T3" s="31" t="s">
        <v>183</v>
      </c>
      <c r="U3" s="31" t="s">
        <v>183</v>
      </c>
    </row>
    <row r="4" spans="1:21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</row>
    <row r="6" spans="1:21" ht="24.75">
      <c r="A6" s="30" t="s">
        <v>3</v>
      </c>
      <c r="C6" s="30" t="s">
        <v>185</v>
      </c>
      <c r="D6" s="30" t="s">
        <v>185</v>
      </c>
      <c r="E6" s="30" t="s">
        <v>185</v>
      </c>
      <c r="F6" s="30" t="s">
        <v>185</v>
      </c>
      <c r="G6" s="30" t="s">
        <v>185</v>
      </c>
      <c r="H6" s="30" t="s">
        <v>185</v>
      </c>
      <c r="I6" s="30" t="s">
        <v>185</v>
      </c>
      <c r="J6" s="30" t="s">
        <v>185</v>
      </c>
      <c r="K6" s="30" t="s">
        <v>185</v>
      </c>
      <c r="M6" s="30" t="s">
        <v>186</v>
      </c>
      <c r="N6" s="30" t="s">
        <v>186</v>
      </c>
      <c r="O6" s="30" t="s">
        <v>186</v>
      </c>
      <c r="P6" s="30" t="s">
        <v>186</v>
      </c>
      <c r="Q6" s="30" t="s">
        <v>186</v>
      </c>
      <c r="R6" s="30" t="s">
        <v>186</v>
      </c>
      <c r="S6" s="30" t="s">
        <v>186</v>
      </c>
      <c r="T6" s="30" t="s">
        <v>186</v>
      </c>
      <c r="U6" s="30" t="s">
        <v>186</v>
      </c>
    </row>
    <row r="7" spans="1:21" ht="24.75">
      <c r="A7" s="30" t="s">
        <v>3</v>
      </c>
      <c r="C7" s="30" t="s">
        <v>320</v>
      </c>
      <c r="E7" s="30" t="s">
        <v>321</v>
      </c>
      <c r="G7" s="30" t="s">
        <v>322</v>
      </c>
      <c r="I7" s="30" t="s">
        <v>163</v>
      </c>
      <c r="K7" s="30" t="s">
        <v>323</v>
      </c>
      <c r="M7" s="30" t="s">
        <v>320</v>
      </c>
      <c r="O7" s="30" t="s">
        <v>321</v>
      </c>
      <c r="Q7" s="30" t="s">
        <v>322</v>
      </c>
      <c r="S7" s="30" t="s">
        <v>163</v>
      </c>
      <c r="U7" s="30" t="s">
        <v>323</v>
      </c>
    </row>
    <row r="8" spans="1:21">
      <c r="A8" s="1" t="s">
        <v>45</v>
      </c>
      <c r="C8" s="15">
        <v>0</v>
      </c>
      <c r="D8" s="15"/>
      <c r="E8" s="15">
        <v>16172915859</v>
      </c>
      <c r="F8" s="15"/>
      <c r="G8" s="15">
        <v>-421087120</v>
      </c>
      <c r="H8" s="15"/>
      <c r="I8" s="15">
        <f>C8+E8+G8</f>
        <v>15751828739</v>
      </c>
      <c r="K8" s="1" t="s">
        <v>43</v>
      </c>
      <c r="M8" s="15">
        <v>24696642600</v>
      </c>
      <c r="N8" s="15"/>
      <c r="O8" s="15">
        <v>-50696771114</v>
      </c>
      <c r="P8" s="15"/>
      <c r="Q8" s="15">
        <v>-421087120</v>
      </c>
      <c r="R8" s="15"/>
      <c r="S8" s="15">
        <v>-26421215634</v>
      </c>
      <c r="U8" s="1" t="s">
        <v>324</v>
      </c>
    </row>
    <row r="9" spans="1:21">
      <c r="A9" s="1" t="s">
        <v>59</v>
      </c>
      <c r="C9" s="15">
        <v>0</v>
      </c>
      <c r="D9" s="15"/>
      <c r="E9" s="15">
        <v>17646036494</v>
      </c>
      <c r="F9" s="15"/>
      <c r="G9" s="15">
        <v>-2101548187</v>
      </c>
      <c r="H9" s="15"/>
      <c r="I9" s="15">
        <f t="shared" ref="I9:I72" si="0">C9+E9+G9</f>
        <v>15544488307</v>
      </c>
      <c r="K9" s="1" t="s">
        <v>43</v>
      </c>
      <c r="M9" s="15">
        <v>15795042000</v>
      </c>
      <c r="N9" s="15"/>
      <c r="O9" s="15">
        <v>-68534428387</v>
      </c>
      <c r="P9" s="15"/>
      <c r="Q9" s="15">
        <v>-4616494599</v>
      </c>
      <c r="R9" s="15"/>
      <c r="S9" s="15">
        <v>-57355880986</v>
      </c>
      <c r="U9" s="1" t="s">
        <v>325</v>
      </c>
    </row>
    <row r="10" spans="1:21">
      <c r="A10" s="1" t="s">
        <v>131</v>
      </c>
      <c r="C10" s="15">
        <v>0</v>
      </c>
      <c r="D10" s="15"/>
      <c r="E10" s="15">
        <v>755068241</v>
      </c>
      <c r="F10" s="15"/>
      <c r="G10" s="15">
        <v>-1115359907</v>
      </c>
      <c r="H10" s="15"/>
      <c r="I10" s="15">
        <f t="shared" si="0"/>
        <v>-360291666</v>
      </c>
      <c r="K10" s="1" t="s">
        <v>326</v>
      </c>
      <c r="M10" s="15">
        <v>0</v>
      </c>
      <c r="N10" s="15"/>
      <c r="O10" s="15">
        <v>-20079424558</v>
      </c>
      <c r="P10" s="15"/>
      <c r="Q10" s="15">
        <v>-4667027703</v>
      </c>
      <c r="R10" s="15"/>
      <c r="S10" s="15">
        <v>-24746452261</v>
      </c>
      <c r="U10" s="1" t="s">
        <v>327</v>
      </c>
    </row>
    <row r="11" spans="1:21">
      <c r="A11" s="1" t="s">
        <v>29</v>
      </c>
      <c r="C11" s="15">
        <v>0</v>
      </c>
      <c r="D11" s="15"/>
      <c r="E11" s="15">
        <v>241248857252</v>
      </c>
      <c r="F11" s="15"/>
      <c r="G11" s="15">
        <v>-5673</v>
      </c>
      <c r="H11" s="15"/>
      <c r="I11" s="15">
        <f t="shared" si="0"/>
        <v>241248851579</v>
      </c>
      <c r="K11" s="1" t="s">
        <v>328</v>
      </c>
      <c r="M11" s="15">
        <v>140874403500</v>
      </c>
      <c r="N11" s="15"/>
      <c r="O11" s="15">
        <v>-12692375088</v>
      </c>
      <c r="P11" s="15"/>
      <c r="Q11" s="15">
        <v>-5673</v>
      </c>
      <c r="R11" s="15"/>
      <c r="S11" s="15">
        <v>128182022739</v>
      </c>
      <c r="U11" s="1" t="s">
        <v>329</v>
      </c>
    </row>
    <row r="12" spans="1:21">
      <c r="A12" s="1" t="s">
        <v>123</v>
      </c>
      <c r="C12" s="15">
        <v>0</v>
      </c>
      <c r="D12" s="15"/>
      <c r="E12" s="15">
        <v>-1570400766</v>
      </c>
      <c r="F12" s="15"/>
      <c r="G12" s="15">
        <v>1672837764</v>
      </c>
      <c r="H12" s="15"/>
      <c r="I12" s="15">
        <f t="shared" si="0"/>
        <v>102436998</v>
      </c>
      <c r="K12" s="1" t="s">
        <v>150</v>
      </c>
      <c r="M12" s="15">
        <v>0</v>
      </c>
      <c r="N12" s="15"/>
      <c r="O12" s="15">
        <v>1046834631</v>
      </c>
      <c r="P12" s="15"/>
      <c r="Q12" s="15">
        <v>1672837764</v>
      </c>
      <c r="R12" s="15"/>
      <c r="S12" s="15">
        <v>2719672395</v>
      </c>
      <c r="U12" s="1" t="s">
        <v>330</v>
      </c>
    </row>
    <row r="13" spans="1:21">
      <c r="A13" s="1" t="s">
        <v>31</v>
      </c>
      <c r="C13" s="15">
        <v>0</v>
      </c>
      <c r="D13" s="15"/>
      <c r="E13" s="15">
        <v>9975419011</v>
      </c>
      <c r="F13" s="15"/>
      <c r="G13" s="15">
        <v>-3081188380</v>
      </c>
      <c r="H13" s="15"/>
      <c r="I13" s="15">
        <f t="shared" si="0"/>
        <v>6894230631</v>
      </c>
      <c r="K13" s="1" t="s">
        <v>34</v>
      </c>
      <c r="M13" s="15">
        <v>42774522540</v>
      </c>
      <c r="N13" s="15"/>
      <c r="O13" s="15">
        <v>-84024737797</v>
      </c>
      <c r="P13" s="15"/>
      <c r="Q13" s="15">
        <v>-42991350200</v>
      </c>
      <c r="R13" s="15"/>
      <c r="S13" s="15">
        <v>-84241565457</v>
      </c>
      <c r="U13" s="1" t="s">
        <v>331</v>
      </c>
    </row>
    <row r="14" spans="1:21">
      <c r="A14" s="1" t="s">
        <v>76</v>
      </c>
      <c r="C14" s="15">
        <v>163352939689</v>
      </c>
      <c r="D14" s="15"/>
      <c r="E14" s="15">
        <v>-117133412314</v>
      </c>
      <c r="F14" s="15"/>
      <c r="G14" s="15">
        <v>-484048876</v>
      </c>
      <c r="H14" s="15"/>
      <c r="I14" s="15">
        <f t="shared" si="0"/>
        <v>45735478499</v>
      </c>
      <c r="K14" s="1" t="s">
        <v>90</v>
      </c>
      <c r="M14" s="15">
        <v>163352939689</v>
      </c>
      <c r="N14" s="15"/>
      <c r="O14" s="15">
        <v>-167467401766</v>
      </c>
      <c r="P14" s="15"/>
      <c r="Q14" s="15">
        <v>-487052374</v>
      </c>
      <c r="R14" s="15"/>
      <c r="S14" s="15">
        <v>-4601514451</v>
      </c>
      <c r="U14" s="1" t="s">
        <v>95</v>
      </c>
    </row>
    <row r="15" spans="1:21">
      <c r="A15" s="1" t="s">
        <v>111</v>
      </c>
      <c r="C15" s="15">
        <v>0</v>
      </c>
      <c r="D15" s="15"/>
      <c r="E15" s="15">
        <v>-938370887</v>
      </c>
      <c r="F15" s="15"/>
      <c r="G15" s="15">
        <v>142136856</v>
      </c>
      <c r="H15" s="15"/>
      <c r="I15" s="15">
        <f t="shared" si="0"/>
        <v>-796234031</v>
      </c>
      <c r="K15" s="1" t="s">
        <v>332</v>
      </c>
      <c r="M15" s="15">
        <v>0</v>
      </c>
      <c r="N15" s="15"/>
      <c r="O15" s="15">
        <v>2788252319</v>
      </c>
      <c r="P15" s="15"/>
      <c r="Q15" s="15">
        <v>10623250726</v>
      </c>
      <c r="R15" s="15"/>
      <c r="S15" s="15">
        <v>13411503045</v>
      </c>
      <c r="U15" s="1" t="s">
        <v>333</v>
      </c>
    </row>
    <row r="16" spans="1:21">
      <c r="A16" s="1" t="s">
        <v>40</v>
      </c>
      <c r="C16" s="15">
        <v>0</v>
      </c>
      <c r="D16" s="15"/>
      <c r="E16" s="15">
        <v>3186145288</v>
      </c>
      <c r="F16" s="15"/>
      <c r="G16" s="15">
        <v>-1275150056</v>
      </c>
      <c r="H16" s="15"/>
      <c r="I16" s="15">
        <f t="shared" si="0"/>
        <v>1910995232</v>
      </c>
      <c r="K16" s="1" t="s">
        <v>118</v>
      </c>
      <c r="M16" s="15">
        <v>71820000000</v>
      </c>
      <c r="N16" s="15"/>
      <c r="O16" s="15">
        <v>-48521556683</v>
      </c>
      <c r="P16" s="15"/>
      <c r="Q16" s="15">
        <v>-29734129954</v>
      </c>
      <c r="R16" s="15"/>
      <c r="S16" s="15">
        <v>-6435686637</v>
      </c>
      <c r="U16" s="1" t="s">
        <v>334</v>
      </c>
    </row>
    <row r="17" spans="1:21">
      <c r="A17" s="1" t="s">
        <v>96</v>
      </c>
      <c r="C17" s="15">
        <v>0</v>
      </c>
      <c r="D17" s="15"/>
      <c r="E17" s="15">
        <v>2065552175</v>
      </c>
      <c r="F17" s="15"/>
      <c r="G17" s="15">
        <v>2088145731</v>
      </c>
      <c r="H17" s="15"/>
      <c r="I17" s="15">
        <f t="shared" si="0"/>
        <v>4153697906</v>
      </c>
      <c r="K17" s="1" t="s">
        <v>26</v>
      </c>
      <c r="M17" s="15">
        <v>224400000</v>
      </c>
      <c r="N17" s="15"/>
      <c r="O17" s="15">
        <v>1961364848</v>
      </c>
      <c r="P17" s="15"/>
      <c r="Q17" s="15">
        <v>1353846371</v>
      </c>
      <c r="R17" s="15"/>
      <c r="S17" s="15">
        <v>3539611219</v>
      </c>
      <c r="U17" s="1" t="s">
        <v>335</v>
      </c>
    </row>
    <row r="18" spans="1:21">
      <c r="A18" s="1" t="s">
        <v>42</v>
      </c>
      <c r="C18" s="15">
        <v>0</v>
      </c>
      <c r="D18" s="15"/>
      <c r="E18" s="15">
        <v>38782427995</v>
      </c>
      <c r="F18" s="15"/>
      <c r="G18" s="15">
        <v>-1994370023</v>
      </c>
      <c r="H18" s="15"/>
      <c r="I18" s="15">
        <f t="shared" si="0"/>
        <v>36788057972</v>
      </c>
      <c r="K18" s="1" t="s">
        <v>336</v>
      </c>
      <c r="M18" s="15">
        <v>37157072400</v>
      </c>
      <c r="N18" s="15"/>
      <c r="O18" s="15">
        <v>-102643164044</v>
      </c>
      <c r="P18" s="15"/>
      <c r="Q18" s="15">
        <v>-1994370023</v>
      </c>
      <c r="R18" s="15"/>
      <c r="S18" s="15">
        <v>-67480461667</v>
      </c>
      <c r="U18" s="1" t="s">
        <v>337</v>
      </c>
    </row>
    <row r="19" spans="1:21">
      <c r="A19" s="1" t="s">
        <v>125</v>
      </c>
      <c r="C19" s="15">
        <v>0</v>
      </c>
      <c r="D19" s="15"/>
      <c r="E19" s="15">
        <v>3400808817</v>
      </c>
      <c r="F19" s="15"/>
      <c r="G19" s="15">
        <v>-1413130433</v>
      </c>
      <c r="H19" s="15"/>
      <c r="I19" s="15">
        <f t="shared" si="0"/>
        <v>1987678384</v>
      </c>
      <c r="K19" s="1" t="s">
        <v>118</v>
      </c>
      <c r="M19" s="15">
        <v>33633681600</v>
      </c>
      <c r="N19" s="15"/>
      <c r="O19" s="15">
        <v>-100187508286</v>
      </c>
      <c r="P19" s="15"/>
      <c r="Q19" s="15">
        <v>-1551547431</v>
      </c>
      <c r="R19" s="15"/>
      <c r="S19" s="15">
        <v>-68105374117</v>
      </c>
      <c r="U19" s="1" t="s">
        <v>338</v>
      </c>
    </row>
    <row r="20" spans="1:21">
      <c r="A20" s="1" t="s">
        <v>120</v>
      </c>
      <c r="C20" s="15">
        <v>0</v>
      </c>
      <c r="D20" s="15"/>
      <c r="E20" s="15">
        <v>236396500282</v>
      </c>
      <c r="F20" s="15"/>
      <c r="G20" s="15">
        <v>46657503</v>
      </c>
      <c r="H20" s="15"/>
      <c r="I20" s="15">
        <f t="shared" si="0"/>
        <v>236443157785</v>
      </c>
      <c r="K20" s="1" t="s">
        <v>339</v>
      </c>
      <c r="M20" s="15">
        <v>70714068960</v>
      </c>
      <c r="N20" s="15"/>
      <c r="O20" s="15">
        <v>141501160333</v>
      </c>
      <c r="P20" s="15"/>
      <c r="Q20" s="15">
        <v>-15147584223</v>
      </c>
      <c r="R20" s="15"/>
      <c r="S20" s="15">
        <v>197067645070</v>
      </c>
      <c r="U20" s="1" t="s">
        <v>340</v>
      </c>
    </row>
    <row r="21" spans="1:21">
      <c r="A21" s="1" t="s">
        <v>33</v>
      </c>
      <c r="C21" s="15">
        <v>0</v>
      </c>
      <c r="D21" s="15"/>
      <c r="E21" s="15">
        <v>15559530310</v>
      </c>
      <c r="F21" s="15"/>
      <c r="G21" s="15">
        <v>-752779414</v>
      </c>
      <c r="H21" s="15"/>
      <c r="I21" s="15">
        <f t="shared" si="0"/>
        <v>14806750896</v>
      </c>
      <c r="K21" s="1" t="s">
        <v>88</v>
      </c>
      <c r="M21" s="15">
        <v>15123576600</v>
      </c>
      <c r="N21" s="15"/>
      <c r="O21" s="15">
        <v>-30659876062</v>
      </c>
      <c r="P21" s="15"/>
      <c r="Q21" s="15">
        <v>-752779414</v>
      </c>
      <c r="R21" s="15"/>
      <c r="S21" s="15">
        <v>-16289078876</v>
      </c>
      <c r="U21" s="1" t="s">
        <v>341</v>
      </c>
    </row>
    <row r="22" spans="1:21">
      <c r="A22" s="1" t="s">
        <v>80</v>
      </c>
      <c r="C22" s="15">
        <v>0</v>
      </c>
      <c r="D22" s="15"/>
      <c r="E22" s="15">
        <v>245526319590</v>
      </c>
      <c r="F22" s="15"/>
      <c r="G22" s="15">
        <v>-6616111549</v>
      </c>
      <c r="H22" s="15"/>
      <c r="I22" s="15">
        <f t="shared" si="0"/>
        <v>238910208041</v>
      </c>
      <c r="K22" s="1" t="s">
        <v>342</v>
      </c>
      <c r="M22" s="15">
        <v>229245409300</v>
      </c>
      <c r="N22" s="15"/>
      <c r="O22" s="15">
        <v>-460627802297</v>
      </c>
      <c r="P22" s="15"/>
      <c r="Q22" s="15">
        <v>-21395838334</v>
      </c>
      <c r="R22" s="15"/>
      <c r="S22" s="15">
        <v>-252778231331</v>
      </c>
      <c r="U22" s="1" t="s">
        <v>343</v>
      </c>
    </row>
    <row r="23" spans="1:21">
      <c r="A23" s="1" t="s">
        <v>100</v>
      </c>
      <c r="C23" s="15">
        <v>0</v>
      </c>
      <c r="D23" s="15"/>
      <c r="E23" s="15">
        <v>3431219967</v>
      </c>
      <c r="F23" s="15"/>
      <c r="G23" s="15">
        <v>-5357929462</v>
      </c>
      <c r="H23" s="15"/>
      <c r="I23" s="15">
        <f t="shared" si="0"/>
        <v>-1926709495</v>
      </c>
      <c r="K23" s="1" t="s">
        <v>344</v>
      </c>
      <c r="M23" s="15">
        <v>18022188658</v>
      </c>
      <c r="N23" s="15"/>
      <c r="O23" s="15">
        <v>-96940232923</v>
      </c>
      <c r="P23" s="15"/>
      <c r="Q23" s="15">
        <v>-17122510923</v>
      </c>
      <c r="R23" s="15"/>
      <c r="S23" s="15">
        <v>-96040555188</v>
      </c>
      <c r="U23" s="1" t="s">
        <v>345</v>
      </c>
    </row>
    <row r="24" spans="1:21">
      <c r="A24" s="1" t="s">
        <v>83</v>
      </c>
      <c r="C24" s="15">
        <v>0</v>
      </c>
      <c r="D24" s="15"/>
      <c r="E24" s="15">
        <v>42086598650</v>
      </c>
      <c r="F24" s="15"/>
      <c r="G24" s="15">
        <v>385194379</v>
      </c>
      <c r="H24" s="15"/>
      <c r="I24" s="15">
        <f t="shared" si="0"/>
        <v>42471793029</v>
      </c>
      <c r="K24" s="1" t="s">
        <v>346</v>
      </c>
      <c r="M24" s="15">
        <v>81144450000</v>
      </c>
      <c r="N24" s="15"/>
      <c r="O24" s="15">
        <v>73407287423</v>
      </c>
      <c r="P24" s="15"/>
      <c r="Q24" s="15">
        <v>9125728546</v>
      </c>
      <c r="R24" s="15"/>
      <c r="S24" s="15">
        <v>163677465969</v>
      </c>
      <c r="U24" s="1" t="s">
        <v>347</v>
      </c>
    </row>
    <row r="25" spans="1:21">
      <c r="A25" s="1" t="s">
        <v>60</v>
      </c>
      <c r="C25" s="15">
        <v>0</v>
      </c>
      <c r="D25" s="15"/>
      <c r="E25" s="15">
        <v>-5142498984</v>
      </c>
      <c r="F25" s="15"/>
      <c r="G25" s="15">
        <v>329298961</v>
      </c>
      <c r="H25" s="15"/>
      <c r="I25" s="15">
        <f t="shared" si="0"/>
        <v>-4813200023</v>
      </c>
      <c r="K25" s="1" t="s">
        <v>348</v>
      </c>
      <c r="M25" s="15">
        <v>5062188740</v>
      </c>
      <c r="N25" s="15"/>
      <c r="O25" s="15">
        <v>33675153519</v>
      </c>
      <c r="P25" s="15"/>
      <c r="Q25" s="15">
        <v>5971068815</v>
      </c>
      <c r="R25" s="15"/>
      <c r="S25" s="15">
        <v>44708411074</v>
      </c>
      <c r="U25" s="1" t="s">
        <v>349</v>
      </c>
    </row>
    <row r="26" spans="1:21">
      <c r="A26" s="1" t="s">
        <v>108</v>
      </c>
      <c r="C26" s="15">
        <v>0</v>
      </c>
      <c r="D26" s="15"/>
      <c r="E26" s="15">
        <v>358518796693</v>
      </c>
      <c r="F26" s="15"/>
      <c r="G26" s="15">
        <v>-4644</v>
      </c>
      <c r="H26" s="15"/>
      <c r="I26" s="15">
        <f t="shared" si="0"/>
        <v>358518792049</v>
      </c>
      <c r="K26" s="1" t="s">
        <v>350</v>
      </c>
      <c r="M26" s="15">
        <v>228964418500</v>
      </c>
      <c r="N26" s="15"/>
      <c r="O26" s="15">
        <v>185464979662</v>
      </c>
      <c r="P26" s="15"/>
      <c r="Q26" s="15">
        <v>-4644</v>
      </c>
      <c r="R26" s="15"/>
      <c r="S26" s="15">
        <v>414429393518</v>
      </c>
      <c r="U26" s="1" t="s">
        <v>351</v>
      </c>
    </row>
    <row r="27" spans="1:21">
      <c r="A27" s="1" t="s">
        <v>74</v>
      </c>
      <c r="C27" s="15">
        <v>0</v>
      </c>
      <c r="D27" s="15"/>
      <c r="E27" s="15">
        <v>-704184002</v>
      </c>
      <c r="F27" s="15"/>
      <c r="G27" s="15">
        <v>-53996843</v>
      </c>
      <c r="H27" s="15"/>
      <c r="I27" s="15">
        <f t="shared" si="0"/>
        <v>-758180845</v>
      </c>
      <c r="K27" s="1" t="s">
        <v>332</v>
      </c>
      <c r="M27" s="15">
        <v>35099997750</v>
      </c>
      <c r="N27" s="15"/>
      <c r="O27" s="15">
        <v>-4777769030</v>
      </c>
      <c r="P27" s="15"/>
      <c r="Q27" s="15">
        <v>3537807146</v>
      </c>
      <c r="R27" s="15"/>
      <c r="S27" s="15">
        <v>33860035866</v>
      </c>
      <c r="U27" s="1" t="s">
        <v>352</v>
      </c>
    </row>
    <row r="28" spans="1:21">
      <c r="A28" s="1" t="s">
        <v>20</v>
      </c>
      <c r="C28" s="15">
        <v>0</v>
      </c>
      <c r="D28" s="15"/>
      <c r="E28" s="15">
        <v>6479312874</v>
      </c>
      <c r="F28" s="15"/>
      <c r="G28" s="15">
        <v>-5716</v>
      </c>
      <c r="H28" s="15"/>
      <c r="I28" s="15">
        <f t="shared" si="0"/>
        <v>6479307158</v>
      </c>
      <c r="K28" s="1" t="s">
        <v>353</v>
      </c>
      <c r="M28" s="15">
        <v>2586983310</v>
      </c>
      <c r="N28" s="15"/>
      <c r="O28" s="15">
        <v>-54324521966</v>
      </c>
      <c r="P28" s="15"/>
      <c r="Q28" s="15">
        <v>3492688544</v>
      </c>
      <c r="R28" s="15"/>
      <c r="S28" s="15">
        <v>-48244850112</v>
      </c>
      <c r="U28" s="1" t="s">
        <v>354</v>
      </c>
    </row>
    <row r="29" spans="1:21">
      <c r="A29" s="1" t="s">
        <v>27</v>
      </c>
      <c r="C29" s="15">
        <v>0</v>
      </c>
      <c r="D29" s="15"/>
      <c r="E29" s="15">
        <v>10470952329</v>
      </c>
      <c r="F29" s="15"/>
      <c r="G29" s="15">
        <v>-199034983</v>
      </c>
      <c r="H29" s="15"/>
      <c r="I29" s="15">
        <f t="shared" si="0"/>
        <v>10271917346</v>
      </c>
      <c r="K29" s="1" t="s">
        <v>355</v>
      </c>
      <c r="M29" s="15">
        <v>9600410600</v>
      </c>
      <c r="N29" s="15"/>
      <c r="O29" s="15">
        <v>-1523976149</v>
      </c>
      <c r="P29" s="15"/>
      <c r="Q29" s="15">
        <v>-7473105088</v>
      </c>
      <c r="R29" s="15"/>
      <c r="S29" s="15">
        <v>603329363</v>
      </c>
      <c r="U29" s="1" t="s">
        <v>356</v>
      </c>
    </row>
    <row r="30" spans="1:21">
      <c r="A30" s="1" t="s">
        <v>101</v>
      </c>
      <c r="C30" s="15">
        <v>0</v>
      </c>
      <c r="D30" s="15"/>
      <c r="E30" s="15">
        <v>577306458</v>
      </c>
      <c r="F30" s="15"/>
      <c r="G30" s="15">
        <v>174311757</v>
      </c>
      <c r="H30" s="15"/>
      <c r="I30" s="15">
        <f t="shared" si="0"/>
        <v>751618215</v>
      </c>
      <c r="K30" s="1" t="s">
        <v>102</v>
      </c>
      <c r="M30" s="15">
        <v>0</v>
      </c>
      <c r="N30" s="15"/>
      <c r="O30" s="15">
        <v>-321908328</v>
      </c>
      <c r="P30" s="15"/>
      <c r="Q30" s="15">
        <v>174311757</v>
      </c>
      <c r="R30" s="15"/>
      <c r="S30" s="15">
        <v>-147596571</v>
      </c>
      <c r="U30" s="1" t="s">
        <v>55</v>
      </c>
    </row>
    <row r="31" spans="1:21">
      <c r="A31" s="1" t="s">
        <v>75</v>
      </c>
      <c r="C31" s="15">
        <v>0</v>
      </c>
      <c r="D31" s="15"/>
      <c r="E31" s="15">
        <v>-37359224741</v>
      </c>
      <c r="F31" s="15"/>
      <c r="G31" s="15">
        <v>-10567</v>
      </c>
      <c r="H31" s="15"/>
      <c r="I31" s="15">
        <f t="shared" si="0"/>
        <v>-37359235308</v>
      </c>
      <c r="K31" s="1" t="s">
        <v>357</v>
      </c>
      <c r="M31" s="15">
        <v>19154670300</v>
      </c>
      <c r="N31" s="15"/>
      <c r="O31" s="15">
        <v>-116991149620</v>
      </c>
      <c r="P31" s="15"/>
      <c r="Q31" s="15">
        <v>9022839247</v>
      </c>
      <c r="R31" s="15"/>
      <c r="S31" s="15">
        <v>-88813640073</v>
      </c>
      <c r="U31" s="1" t="s">
        <v>358</v>
      </c>
    </row>
    <row r="32" spans="1:21">
      <c r="A32" s="1" t="s">
        <v>35</v>
      </c>
      <c r="C32" s="15">
        <v>0</v>
      </c>
      <c r="D32" s="15"/>
      <c r="E32" s="15">
        <v>10373112031</v>
      </c>
      <c r="F32" s="15"/>
      <c r="G32" s="15">
        <v>0</v>
      </c>
      <c r="H32" s="15"/>
      <c r="I32" s="15">
        <f t="shared" si="0"/>
        <v>10373112031</v>
      </c>
      <c r="K32" s="1" t="s">
        <v>355</v>
      </c>
      <c r="M32" s="15">
        <v>70510505100</v>
      </c>
      <c r="N32" s="15"/>
      <c r="O32" s="15">
        <v>-121074164291</v>
      </c>
      <c r="P32" s="15"/>
      <c r="Q32" s="15">
        <v>-1326074626</v>
      </c>
      <c r="R32" s="15"/>
      <c r="S32" s="15">
        <v>-51889733817</v>
      </c>
      <c r="U32" s="1" t="s">
        <v>359</v>
      </c>
    </row>
    <row r="33" spans="1:21">
      <c r="A33" s="1" t="s">
        <v>115</v>
      </c>
      <c r="C33" s="15">
        <v>0</v>
      </c>
      <c r="D33" s="15"/>
      <c r="E33" s="15">
        <v>61519544091</v>
      </c>
      <c r="F33" s="15"/>
      <c r="G33" s="15">
        <v>0</v>
      </c>
      <c r="H33" s="15"/>
      <c r="I33" s="15">
        <f t="shared" si="0"/>
        <v>61519544091</v>
      </c>
      <c r="K33" s="1" t="s">
        <v>360</v>
      </c>
      <c r="M33" s="15">
        <v>224418188280</v>
      </c>
      <c r="N33" s="15"/>
      <c r="O33" s="15">
        <v>-1006606666332</v>
      </c>
      <c r="P33" s="15"/>
      <c r="Q33" s="15">
        <v>-49571970898</v>
      </c>
      <c r="R33" s="15"/>
      <c r="S33" s="15">
        <v>-831760448950</v>
      </c>
      <c r="U33" s="1" t="s">
        <v>361</v>
      </c>
    </row>
    <row r="34" spans="1:21">
      <c r="A34" s="1" t="s">
        <v>91</v>
      </c>
      <c r="C34" s="15">
        <v>0</v>
      </c>
      <c r="D34" s="15"/>
      <c r="E34" s="15">
        <v>1376923606</v>
      </c>
      <c r="F34" s="15"/>
      <c r="G34" s="15">
        <v>0</v>
      </c>
      <c r="H34" s="15"/>
      <c r="I34" s="15">
        <f t="shared" si="0"/>
        <v>1376923606</v>
      </c>
      <c r="K34" s="1" t="s">
        <v>362</v>
      </c>
      <c r="M34" s="15">
        <v>0</v>
      </c>
      <c r="N34" s="15"/>
      <c r="O34" s="15">
        <v>34835132277</v>
      </c>
      <c r="P34" s="15"/>
      <c r="Q34" s="15">
        <v>10735908592</v>
      </c>
      <c r="R34" s="15"/>
      <c r="S34" s="15">
        <v>45571040869</v>
      </c>
      <c r="U34" s="1" t="s">
        <v>363</v>
      </c>
    </row>
    <row r="35" spans="1:21">
      <c r="A35" s="1" t="s">
        <v>254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f t="shared" si="0"/>
        <v>0</v>
      </c>
      <c r="K35" s="1" t="s">
        <v>150</v>
      </c>
      <c r="M35" s="15">
        <v>89626905</v>
      </c>
      <c r="N35" s="15"/>
      <c r="O35" s="15">
        <v>0</v>
      </c>
      <c r="P35" s="15"/>
      <c r="Q35" s="15">
        <v>-1597085688</v>
      </c>
      <c r="R35" s="15"/>
      <c r="S35" s="15">
        <v>-1507458783</v>
      </c>
      <c r="U35" s="1" t="s">
        <v>23</v>
      </c>
    </row>
    <row r="36" spans="1:21">
      <c r="A36" s="1" t="s">
        <v>273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f t="shared" si="0"/>
        <v>0</v>
      </c>
      <c r="K36" s="1" t="s">
        <v>150</v>
      </c>
      <c r="M36" s="15">
        <v>3071211412</v>
      </c>
      <c r="N36" s="15"/>
      <c r="O36" s="15">
        <v>0</v>
      </c>
      <c r="P36" s="15"/>
      <c r="Q36" s="15">
        <v>-8502272976</v>
      </c>
      <c r="R36" s="15"/>
      <c r="S36" s="15">
        <v>-5431061564</v>
      </c>
      <c r="U36" s="1" t="s">
        <v>37</v>
      </c>
    </row>
    <row r="37" spans="1:21">
      <c r="A37" s="1" t="s">
        <v>103</v>
      </c>
      <c r="C37" s="15">
        <v>0</v>
      </c>
      <c r="D37" s="15"/>
      <c r="E37" s="15">
        <v>68574539250</v>
      </c>
      <c r="F37" s="15"/>
      <c r="G37" s="15">
        <v>0</v>
      </c>
      <c r="H37" s="15"/>
      <c r="I37" s="15">
        <f t="shared" si="0"/>
        <v>68574539250</v>
      </c>
      <c r="K37" s="1" t="s">
        <v>364</v>
      </c>
      <c r="M37" s="15">
        <v>73919010000</v>
      </c>
      <c r="N37" s="15"/>
      <c r="O37" s="15">
        <v>-143026896157</v>
      </c>
      <c r="P37" s="15"/>
      <c r="Q37" s="15">
        <v>-4480475568</v>
      </c>
      <c r="R37" s="15"/>
      <c r="S37" s="15">
        <v>-73588361725</v>
      </c>
      <c r="U37" s="1" t="s">
        <v>365</v>
      </c>
    </row>
    <row r="38" spans="1:21">
      <c r="A38" s="1" t="s">
        <v>261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f t="shared" si="0"/>
        <v>0</v>
      </c>
      <c r="K38" s="1" t="s">
        <v>150</v>
      </c>
      <c r="M38" s="15">
        <v>81271665750</v>
      </c>
      <c r="N38" s="15"/>
      <c r="O38" s="15">
        <v>0</v>
      </c>
      <c r="P38" s="15"/>
      <c r="Q38" s="15">
        <v>-137911886893</v>
      </c>
      <c r="R38" s="15"/>
      <c r="S38" s="15">
        <v>-56640221143</v>
      </c>
      <c r="U38" s="1" t="s">
        <v>366</v>
      </c>
    </row>
    <row r="39" spans="1:21">
      <c r="A39" s="1" t="s">
        <v>41</v>
      </c>
      <c r="C39" s="15">
        <v>0</v>
      </c>
      <c r="D39" s="15"/>
      <c r="E39" s="15">
        <v>8029815619</v>
      </c>
      <c r="F39" s="15"/>
      <c r="G39" s="15">
        <v>0</v>
      </c>
      <c r="H39" s="15"/>
      <c r="I39" s="15">
        <f t="shared" si="0"/>
        <v>8029815619</v>
      </c>
      <c r="K39" s="1" t="s">
        <v>367</v>
      </c>
      <c r="M39" s="15">
        <v>8797690000</v>
      </c>
      <c r="N39" s="15"/>
      <c r="O39" s="15">
        <v>-44641004746</v>
      </c>
      <c r="P39" s="15"/>
      <c r="Q39" s="15">
        <v>-4562028542</v>
      </c>
      <c r="R39" s="15"/>
      <c r="S39" s="15">
        <v>-40405343288</v>
      </c>
      <c r="U39" s="1" t="s">
        <v>368</v>
      </c>
    </row>
    <row r="40" spans="1:21">
      <c r="A40" s="1" t="s">
        <v>52</v>
      </c>
      <c r="C40" s="15">
        <v>0</v>
      </c>
      <c r="D40" s="15"/>
      <c r="E40" s="15">
        <v>-1412511748</v>
      </c>
      <c r="F40" s="15"/>
      <c r="G40" s="15">
        <v>0</v>
      </c>
      <c r="H40" s="15"/>
      <c r="I40" s="15">
        <f t="shared" si="0"/>
        <v>-1412511748</v>
      </c>
      <c r="K40" s="1" t="s">
        <v>369</v>
      </c>
      <c r="M40" s="15">
        <v>10410958800</v>
      </c>
      <c r="N40" s="15"/>
      <c r="O40" s="15">
        <v>-46471636832</v>
      </c>
      <c r="P40" s="15"/>
      <c r="Q40" s="15">
        <v>-1873361406</v>
      </c>
      <c r="R40" s="15"/>
      <c r="S40" s="15">
        <v>-37934039438</v>
      </c>
      <c r="U40" s="1" t="s">
        <v>370</v>
      </c>
    </row>
    <row r="41" spans="1:21">
      <c r="A41" s="1" t="s">
        <v>72</v>
      </c>
      <c r="C41" s="15">
        <v>0</v>
      </c>
      <c r="D41" s="15"/>
      <c r="E41" s="15">
        <v>82163290735</v>
      </c>
      <c r="F41" s="15"/>
      <c r="G41" s="15">
        <v>0</v>
      </c>
      <c r="H41" s="15"/>
      <c r="I41" s="15">
        <f t="shared" si="0"/>
        <v>82163290735</v>
      </c>
      <c r="K41" s="1" t="s">
        <v>371</v>
      </c>
      <c r="M41" s="15">
        <v>263004458004</v>
      </c>
      <c r="N41" s="15"/>
      <c r="O41" s="15">
        <v>-339201462870</v>
      </c>
      <c r="P41" s="15"/>
      <c r="Q41" s="15">
        <v>-10632760133</v>
      </c>
      <c r="R41" s="15"/>
      <c r="S41" s="15">
        <v>-86829764999</v>
      </c>
      <c r="U41" s="1" t="s">
        <v>372</v>
      </c>
    </row>
    <row r="42" spans="1:21">
      <c r="A42" s="1" t="s">
        <v>279</v>
      </c>
      <c r="C42" s="15">
        <v>0</v>
      </c>
      <c r="D42" s="15"/>
      <c r="E42" s="15">
        <v>0</v>
      </c>
      <c r="F42" s="15"/>
      <c r="G42" s="15">
        <v>0</v>
      </c>
      <c r="H42" s="15"/>
      <c r="I42" s="15">
        <f t="shared" si="0"/>
        <v>0</v>
      </c>
      <c r="K42" s="1" t="s">
        <v>150</v>
      </c>
      <c r="M42" s="15">
        <v>0</v>
      </c>
      <c r="N42" s="15"/>
      <c r="O42" s="15">
        <v>0</v>
      </c>
      <c r="P42" s="15"/>
      <c r="Q42" s="15">
        <v>0</v>
      </c>
      <c r="R42" s="15"/>
      <c r="S42" s="15">
        <v>0</v>
      </c>
      <c r="U42" s="1" t="s">
        <v>150</v>
      </c>
    </row>
    <row r="43" spans="1:21">
      <c r="A43" s="1" t="s">
        <v>64</v>
      </c>
      <c r="C43" s="15">
        <v>0</v>
      </c>
      <c r="D43" s="15"/>
      <c r="E43" s="15">
        <v>-1287294750</v>
      </c>
      <c r="F43" s="15"/>
      <c r="G43" s="15">
        <v>0</v>
      </c>
      <c r="H43" s="15"/>
      <c r="I43" s="15">
        <f t="shared" si="0"/>
        <v>-1287294750</v>
      </c>
      <c r="K43" s="1" t="s">
        <v>373</v>
      </c>
      <c r="M43" s="15">
        <v>0</v>
      </c>
      <c r="N43" s="15"/>
      <c r="O43" s="15">
        <v>-6806184316</v>
      </c>
      <c r="P43" s="15"/>
      <c r="Q43" s="15">
        <v>-1692510</v>
      </c>
      <c r="R43" s="15"/>
      <c r="S43" s="15">
        <v>-6807876826</v>
      </c>
      <c r="U43" s="1" t="s">
        <v>374</v>
      </c>
    </row>
    <row r="44" spans="1:21">
      <c r="A44" s="1" t="s">
        <v>35</v>
      </c>
      <c r="C44" s="15">
        <v>0</v>
      </c>
      <c r="D44" s="15"/>
      <c r="E44" s="15">
        <v>0</v>
      </c>
      <c r="F44" s="15"/>
      <c r="G44" s="15">
        <v>0</v>
      </c>
      <c r="H44" s="15"/>
      <c r="I44" s="15">
        <f t="shared" si="0"/>
        <v>0</v>
      </c>
      <c r="K44" s="1" t="s">
        <v>150</v>
      </c>
      <c r="M44" s="15">
        <v>0</v>
      </c>
      <c r="N44" s="15"/>
      <c r="O44" s="15">
        <v>0</v>
      </c>
      <c r="P44" s="15"/>
      <c r="Q44" s="15">
        <v>-48805367535</v>
      </c>
      <c r="R44" s="15"/>
      <c r="S44" s="15">
        <v>-48805367535</v>
      </c>
      <c r="U44" s="1" t="s">
        <v>375</v>
      </c>
    </row>
    <row r="45" spans="1:21">
      <c r="A45" s="1" t="s">
        <v>19</v>
      </c>
      <c r="C45" s="15">
        <v>0</v>
      </c>
      <c r="D45" s="15"/>
      <c r="E45" s="15">
        <v>0</v>
      </c>
      <c r="F45" s="15"/>
      <c r="G45" s="15">
        <v>0</v>
      </c>
      <c r="H45" s="15"/>
      <c r="I45" s="15">
        <f t="shared" si="0"/>
        <v>0</v>
      </c>
      <c r="K45" s="1" t="s">
        <v>150</v>
      </c>
      <c r="M45" s="15">
        <v>0</v>
      </c>
      <c r="N45" s="15"/>
      <c r="O45" s="15">
        <v>0</v>
      </c>
      <c r="P45" s="15"/>
      <c r="Q45" s="15">
        <v>394725975</v>
      </c>
      <c r="R45" s="15"/>
      <c r="S45" s="15">
        <v>394725975</v>
      </c>
      <c r="U45" s="1" t="s">
        <v>376</v>
      </c>
    </row>
    <row r="46" spans="1:21">
      <c r="A46" s="1" t="s">
        <v>280</v>
      </c>
      <c r="C46" s="15">
        <v>0</v>
      </c>
      <c r="D46" s="15"/>
      <c r="E46" s="15">
        <v>0</v>
      </c>
      <c r="F46" s="15"/>
      <c r="G46" s="15">
        <v>0</v>
      </c>
      <c r="H46" s="15"/>
      <c r="I46" s="15">
        <f t="shared" si="0"/>
        <v>0</v>
      </c>
      <c r="K46" s="1" t="s">
        <v>150</v>
      </c>
      <c r="M46" s="15">
        <v>0</v>
      </c>
      <c r="N46" s="15"/>
      <c r="O46" s="15">
        <v>0</v>
      </c>
      <c r="P46" s="15"/>
      <c r="Q46" s="15">
        <v>-2681716475</v>
      </c>
      <c r="R46" s="15"/>
      <c r="S46" s="15">
        <v>-2681716475</v>
      </c>
      <c r="U46" s="1" t="s">
        <v>28</v>
      </c>
    </row>
    <row r="47" spans="1:21">
      <c r="A47" s="1" t="s">
        <v>257</v>
      </c>
      <c r="C47" s="15">
        <v>0</v>
      </c>
      <c r="D47" s="15"/>
      <c r="E47" s="15">
        <v>0</v>
      </c>
      <c r="F47" s="15"/>
      <c r="G47" s="15">
        <v>0</v>
      </c>
      <c r="H47" s="15"/>
      <c r="I47" s="15">
        <f t="shared" si="0"/>
        <v>0</v>
      </c>
      <c r="K47" s="1" t="s">
        <v>150</v>
      </c>
      <c r="M47" s="15">
        <v>31348952700</v>
      </c>
      <c r="N47" s="15"/>
      <c r="O47" s="15">
        <v>0</v>
      </c>
      <c r="P47" s="15"/>
      <c r="Q47" s="15">
        <v>-134514485166</v>
      </c>
      <c r="R47" s="15"/>
      <c r="S47" s="15">
        <v>-103165532466</v>
      </c>
      <c r="U47" s="1" t="s">
        <v>377</v>
      </c>
    </row>
    <row r="48" spans="1:21">
      <c r="A48" s="1" t="s">
        <v>239</v>
      </c>
      <c r="C48" s="15">
        <v>0</v>
      </c>
      <c r="D48" s="15"/>
      <c r="E48" s="15">
        <v>0</v>
      </c>
      <c r="F48" s="15"/>
      <c r="G48" s="15">
        <v>0</v>
      </c>
      <c r="H48" s="15"/>
      <c r="I48" s="15">
        <f t="shared" si="0"/>
        <v>0</v>
      </c>
      <c r="K48" s="1" t="s">
        <v>150</v>
      </c>
      <c r="M48" s="15">
        <v>336795000</v>
      </c>
      <c r="N48" s="15"/>
      <c r="O48" s="15">
        <v>0</v>
      </c>
      <c r="P48" s="15"/>
      <c r="Q48" s="15">
        <v>183885134</v>
      </c>
      <c r="R48" s="15"/>
      <c r="S48" s="15">
        <v>520680134</v>
      </c>
      <c r="U48" s="1" t="s">
        <v>378</v>
      </c>
    </row>
    <row r="49" spans="1:21">
      <c r="A49" s="1" t="s">
        <v>281</v>
      </c>
      <c r="C49" s="15">
        <v>0</v>
      </c>
      <c r="D49" s="15"/>
      <c r="E49" s="15">
        <v>0</v>
      </c>
      <c r="F49" s="15"/>
      <c r="G49" s="15">
        <v>0</v>
      </c>
      <c r="H49" s="15"/>
      <c r="I49" s="15">
        <f t="shared" si="0"/>
        <v>0</v>
      </c>
      <c r="K49" s="1" t="s">
        <v>150</v>
      </c>
      <c r="M49" s="15">
        <v>0</v>
      </c>
      <c r="N49" s="15"/>
      <c r="O49" s="15">
        <v>0</v>
      </c>
      <c r="P49" s="15"/>
      <c r="Q49" s="15">
        <v>-45466</v>
      </c>
      <c r="R49" s="15"/>
      <c r="S49" s="15">
        <v>-45466</v>
      </c>
      <c r="U49" s="1" t="s">
        <v>150</v>
      </c>
    </row>
    <row r="50" spans="1:21">
      <c r="A50" s="1" t="s">
        <v>124</v>
      </c>
      <c r="C50" s="15">
        <v>0</v>
      </c>
      <c r="D50" s="15"/>
      <c r="E50" s="15">
        <v>29337803968</v>
      </c>
      <c r="F50" s="15"/>
      <c r="G50" s="15">
        <v>0</v>
      </c>
      <c r="H50" s="15"/>
      <c r="I50" s="15">
        <f t="shared" si="0"/>
        <v>29337803968</v>
      </c>
      <c r="K50" s="1" t="s">
        <v>95</v>
      </c>
      <c r="M50" s="15">
        <v>192598400000</v>
      </c>
      <c r="N50" s="15"/>
      <c r="O50" s="15">
        <v>-374685667882</v>
      </c>
      <c r="P50" s="15"/>
      <c r="Q50" s="15">
        <v>-10523882873</v>
      </c>
      <c r="R50" s="15"/>
      <c r="S50" s="15">
        <v>-192611150755</v>
      </c>
      <c r="U50" s="1" t="s">
        <v>379</v>
      </c>
    </row>
    <row r="51" spans="1:21">
      <c r="A51" s="1" t="s">
        <v>271</v>
      </c>
      <c r="C51" s="15">
        <v>0</v>
      </c>
      <c r="D51" s="15"/>
      <c r="E51" s="15">
        <v>0</v>
      </c>
      <c r="F51" s="15"/>
      <c r="G51" s="15">
        <v>0</v>
      </c>
      <c r="H51" s="15"/>
      <c r="I51" s="15">
        <f t="shared" si="0"/>
        <v>0</v>
      </c>
      <c r="K51" s="1" t="s">
        <v>150</v>
      </c>
      <c r="M51" s="15">
        <v>2040379500</v>
      </c>
      <c r="N51" s="15"/>
      <c r="O51" s="15">
        <v>0</v>
      </c>
      <c r="P51" s="15"/>
      <c r="Q51" s="15">
        <v>38546467992</v>
      </c>
      <c r="R51" s="15"/>
      <c r="S51" s="15">
        <v>40586847492</v>
      </c>
      <c r="U51" s="1" t="s">
        <v>380</v>
      </c>
    </row>
    <row r="52" spans="1:21">
      <c r="A52" s="1" t="s">
        <v>282</v>
      </c>
      <c r="C52" s="15">
        <v>0</v>
      </c>
      <c r="D52" s="15"/>
      <c r="E52" s="15">
        <v>0</v>
      </c>
      <c r="F52" s="15"/>
      <c r="G52" s="15">
        <v>0</v>
      </c>
      <c r="H52" s="15"/>
      <c r="I52" s="15">
        <f t="shared" si="0"/>
        <v>0</v>
      </c>
      <c r="K52" s="1" t="s">
        <v>150</v>
      </c>
      <c r="M52" s="15">
        <v>0</v>
      </c>
      <c r="N52" s="15"/>
      <c r="O52" s="15">
        <v>0</v>
      </c>
      <c r="P52" s="15"/>
      <c r="Q52" s="15">
        <v>11380887913</v>
      </c>
      <c r="R52" s="15"/>
      <c r="S52" s="15">
        <v>11380887913</v>
      </c>
      <c r="U52" s="1" t="s">
        <v>381</v>
      </c>
    </row>
    <row r="53" spans="1:21">
      <c r="A53" s="1" t="s">
        <v>242</v>
      </c>
      <c r="C53" s="15">
        <v>0</v>
      </c>
      <c r="D53" s="15"/>
      <c r="E53" s="15">
        <v>0</v>
      </c>
      <c r="F53" s="15"/>
      <c r="G53" s="15">
        <v>0</v>
      </c>
      <c r="H53" s="15"/>
      <c r="I53" s="15">
        <f t="shared" si="0"/>
        <v>0</v>
      </c>
      <c r="K53" s="1" t="s">
        <v>150</v>
      </c>
      <c r="M53" s="15">
        <v>119193732</v>
      </c>
      <c r="N53" s="15"/>
      <c r="O53" s="15">
        <v>0</v>
      </c>
      <c r="P53" s="15"/>
      <c r="Q53" s="15">
        <v>-19068850624</v>
      </c>
      <c r="R53" s="15"/>
      <c r="S53" s="15">
        <v>-18949656892</v>
      </c>
      <c r="U53" s="1" t="s">
        <v>382</v>
      </c>
    </row>
    <row r="54" spans="1:21">
      <c r="A54" s="1" t="s">
        <v>283</v>
      </c>
      <c r="C54" s="15">
        <v>0</v>
      </c>
      <c r="D54" s="15"/>
      <c r="E54" s="15">
        <v>0</v>
      </c>
      <c r="F54" s="15"/>
      <c r="G54" s="15">
        <v>0</v>
      </c>
      <c r="H54" s="15"/>
      <c r="I54" s="15">
        <f t="shared" si="0"/>
        <v>0</v>
      </c>
      <c r="K54" s="1" t="s">
        <v>150</v>
      </c>
      <c r="M54" s="15">
        <v>0</v>
      </c>
      <c r="N54" s="15"/>
      <c r="O54" s="15">
        <v>0</v>
      </c>
      <c r="P54" s="15"/>
      <c r="Q54" s="15">
        <v>-5358956518</v>
      </c>
      <c r="R54" s="15"/>
      <c r="S54" s="15">
        <v>-5358956518</v>
      </c>
      <c r="U54" s="1" t="s">
        <v>77</v>
      </c>
    </row>
    <row r="55" spans="1:21">
      <c r="A55" s="1" t="s">
        <v>284</v>
      </c>
      <c r="C55" s="15">
        <v>0</v>
      </c>
      <c r="D55" s="15"/>
      <c r="E55" s="15">
        <v>0</v>
      </c>
      <c r="F55" s="15"/>
      <c r="G55" s="15">
        <v>0</v>
      </c>
      <c r="H55" s="15"/>
      <c r="I55" s="15">
        <f t="shared" si="0"/>
        <v>0</v>
      </c>
      <c r="K55" s="1" t="s">
        <v>150</v>
      </c>
      <c r="M55" s="15">
        <v>0</v>
      </c>
      <c r="N55" s="15"/>
      <c r="O55" s="15">
        <v>0</v>
      </c>
      <c r="P55" s="15"/>
      <c r="Q55" s="15">
        <v>-3982</v>
      </c>
      <c r="R55" s="15"/>
      <c r="S55" s="15">
        <v>-3982</v>
      </c>
      <c r="U55" s="1" t="s">
        <v>150</v>
      </c>
    </row>
    <row r="56" spans="1:21">
      <c r="A56" s="1" t="s">
        <v>285</v>
      </c>
      <c r="C56" s="15">
        <v>0</v>
      </c>
      <c r="D56" s="15"/>
      <c r="E56" s="15">
        <v>0</v>
      </c>
      <c r="F56" s="15"/>
      <c r="G56" s="15">
        <v>0</v>
      </c>
      <c r="H56" s="15"/>
      <c r="I56" s="15">
        <f t="shared" si="0"/>
        <v>0</v>
      </c>
      <c r="K56" s="1" t="s">
        <v>150</v>
      </c>
      <c r="M56" s="15">
        <v>0</v>
      </c>
      <c r="N56" s="15"/>
      <c r="O56" s="15">
        <v>0</v>
      </c>
      <c r="P56" s="15"/>
      <c r="Q56" s="15">
        <v>4446281695</v>
      </c>
      <c r="R56" s="15"/>
      <c r="S56" s="15">
        <v>4446281695</v>
      </c>
      <c r="U56" s="1" t="s">
        <v>383</v>
      </c>
    </row>
    <row r="57" spans="1:21">
      <c r="A57" s="1" t="s">
        <v>286</v>
      </c>
      <c r="C57" s="15">
        <v>0</v>
      </c>
      <c r="D57" s="15"/>
      <c r="E57" s="15">
        <v>0</v>
      </c>
      <c r="F57" s="15"/>
      <c r="G57" s="15">
        <v>0</v>
      </c>
      <c r="H57" s="15"/>
      <c r="I57" s="15">
        <f t="shared" si="0"/>
        <v>0</v>
      </c>
      <c r="K57" s="1" t="s">
        <v>150</v>
      </c>
      <c r="M57" s="15">
        <v>0</v>
      </c>
      <c r="N57" s="15"/>
      <c r="O57" s="15">
        <v>0</v>
      </c>
      <c r="P57" s="15"/>
      <c r="Q57" s="15">
        <v>-92270005</v>
      </c>
      <c r="R57" s="15"/>
      <c r="S57" s="15">
        <v>-92270005</v>
      </c>
      <c r="U57" s="1" t="s">
        <v>122</v>
      </c>
    </row>
    <row r="58" spans="1:21">
      <c r="A58" s="1" t="s">
        <v>62</v>
      </c>
      <c r="C58" s="15">
        <v>0</v>
      </c>
      <c r="D58" s="15"/>
      <c r="E58" s="15">
        <v>-28049062835</v>
      </c>
      <c r="F58" s="15"/>
      <c r="G58" s="15">
        <v>0</v>
      </c>
      <c r="H58" s="15"/>
      <c r="I58" s="15">
        <f t="shared" si="0"/>
        <v>-28049062835</v>
      </c>
      <c r="K58" s="1" t="s">
        <v>384</v>
      </c>
      <c r="M58" s="15">
        <v>30450491436</v>
      </c>
      <c r="N58" s="15"/>
      <c r="O58" s="15">
        <v>-93951668675</v>
      </c>
      <c r="P58" s="15"/>
      <c r="Q58" s="15">
        <v>-6280092025</v>
      </c>
      <c r="R58" s="15"/>
      <c r="S58" s="15">
        <v>-69781269264</v>
      </c>
      <c r="U58" s="1" t="s">
        <v>385</v>
      </c>
    </row>
    <row r="59" spans="1:21">
      <c r="A59" s="1" t="s">
        <v>116</v>
      </c>
      <c r="C59" s="15">
        <v>0</v>
      </c>
      <c r="D59" s="15"/>
      <c r="E59" s="15">
        <v>-23366139300</v>
      </c>
      <c r="F59" s="15"/>
      <c r="G59" s="15">
        <v>0</v>
      </c>
      <c r="H59" s="15"/>
      <c r="I59" s="15">
        <f t="shared" si="0"/>
        <v>-23366139300</v>
      </c>
      <c r="K59" s="1" t="s">
        <v>386</v>
      </c>
      <c r="M59" s="15">
        <v>367400000</v>
      </c>
      <c r="N59" s="15"/>
      <c r="O59" s="15">
        <v>-98265818788</v>
      </c>
      <c r="P59" s="15"/>
      <c r="Q59" s="15">
        <v>-5852840404</v>
      </c>
      <c r="R59" s="15"/>
      <c r="S59" s="15">
        <v>-103751259192</v>
      </c>
      <c r="U59" s="1" t="s">
        <v>387</v>
      </c>
    </row>
    <row r="60" spans="1:21">
      <c r="A60" s="1" t="s">
        <v>79</v>
      </c>
      <c r="C60" s="15">
        <v>0</v>
      </c>
      <c r="D60" s="15"/>
      <c r="E60" s="15">
        <v>4468861817</v>
      </c>
      <c r="F60" s="15"/>
      <c r="G60" s="15">
        <v>0</v>
      </c>
      <c r="H60" s="15"/>
      <c r="I60" s="15">
        <f t="shared" si="0"/>
        <v>4468861817</v>
      </c>
      <c r="K60" s="1" t="s">
        <v>388</v>
      </c>
      <c r="M60" s="15">
        <v>119858159200</v>
      </c>
      <c r="N60" s="15"/>
      <c r="O60" s="15">
        <v>-187692196732</v>
      </c>
      <c r="P60" s="15"/>
      <c r="Q60" s="15">
        <v>-31408504574</v>
      </c>
      <c r="R60" s="15"/>
      <c r="S60" s="15">
        <v>-99242542106</v>
      </c>
      <c r="U60" s="1" t="s">
        <v>389</v>
      </c>
    </row>
    <row r="61" spans="1:21">
      <c r="A61" s="1" t="s">
        <v>287</v>
      </c>
      <c r="C61" s="15">
        <v>0</v>
      </c>
      <c r="D61" s="15"/>
      <c r="E61" s="15">
        <v>0</v>
      </c>
      <c r="F61" s="15"/>
      <c r="G61" s="15">
        <v>0</v>
      </c>
      <c r="H61" s="15"/>
      <c r="I61" s="15">
        <f t="shared" si="0"/>
        <v>0</v>
      </c>
      <c r="K61" s="1" t="s">
        <v>150</v>
      </c>
      <c r="M61" s="15">
        <v>0</v>
      </c>
      <c r="N61" s="15"/>
      <c r="O61" s="15">
        <v>0</v>
      </c>
      <c r="P61" s="15"/>
      <c r="Q61" s="15">
        <v>-3354918438</v>
      </c>
      <c r="R61" s="15"/>
      <c r="S61" s="15">
        <v>-3354918438</v>
      </c>
      <c r="U61" s="1" t="s">
        <v>390</v>
      </c>
    </row>
    <row r="62" spans="1:21">
      <c r="A62" s="1" t="s">
        <v>48</v>
      </c>
      <c r="C62" s="15">
        <v>0</v>
      </c>
      <c r="D62" s="15"/>
      <c r="E62" s="15">
        <v>25748931226</v>
      </c>
      <c r="F62" s="15"/>
      <c r="G62" s="15">
        <v>0</v>
      </c>
      <c r="H62" s="15"/>
      <c r="I62" s="15">
        <f t="shared" si="0"/>
        <v>25748931226</v>
      </c>
      <c r="K62" s="1" t="s">
        <v>49</v>
      </c>
      <c r="M62" s="15">
        <v>57277832000</v>
      </c>
      <c r="N62" s="15"/>
      <c r="O62" s="15">
        <v>-136733313724</v>
      </c>
      <c r="P62" s="15"/>
      <c r="Q62" s="15">
        <v>-2169652937</v>
      </c>
      <c r="R62" s="15"/>
      <c r="S62" s="15">
        <v>-81625134661</v>
      </c>
      <c r="U62" s="1" t="s">
        <v>391</v>
      </c>
    </row>
    <row r="63" spans="1:21">
      <c r="A63" s="1" t="s">
        <v>86</v>
      </c>
      <c r="C63" s="15">
        <v>0</v>
      </c>
      <c r="D63" s="15"/>
      <c r="E63" s="15">
        <v>7264639191</v>
      </c>
      <c r="F63" s="15"/>
      <c r="G63" s="15">
        <v>0</v>
      </c>
      <c r="H63" s="15"/>
      <c r="I63" s="15">
        <f t="shared" si="0"/>
        <v>7264639191</v>
      </c>
      <c r="K63" s="1" t="s">
        <v>176</v>
      </c>
      <c r="M63" s="15">
        <v>17449932600</v>
      </c>
      <c r="N63" s="15"/>
      <c r="O63" s="15">
        <v>10513802692</v>
      </c>
      <c r="P63" s="15"/>
      <c r="Q63" s="15">
        <v>-281064835</v>
      </c>
      <c r="R63" s="15"/>
      <c r="S63" s="15">
        <v>27682670457</v>
      </c>
      <c r="U63" s="1" t="s">
        <v>392</v>
      </c>
    </row>
    <row r="64" spans="1:21">
      <c r="A64" s="1" t="s">
        <v>106</v>
      </c>
      <c r="C64" s="15">
        <v>0</v>
      </c>
      <c r="D64" s="15"/>
      <c r="E64" s="15">
        <v>30725735795</v>
      </c>
      <c r="F64" s="15"/>
      <c r="G64" s="15">
        <v>0</v>
      </c>
      <c r="H64" s="15"/>
      <c r="I64" s="15">
        <f t="shared" si="0"/>
        <v>30725735795</v>
      </c>
      <c r="K64" s="1" t="s">
        <v>51</v>
      </c>
      <c r="M64" s="15">
        <v>87624854500</v>
      </c>
      <c r="N64" s="15"/>
      <c r="O64" s="15">
        <v>-150866815136</v>
      </c>
      <c r="P64" s="15"/>
      <c r="Q64" s="15">
        <v>-2713996510</v>
      </c>
      <c r="R64" s="15"/>
      <c r="S64" s="15">
        <v>-65955957146</v>
      </c>
      <c r="U64" s="1" t="s">
        <v>393</v>
      </c>
    </row>
    <row r="65" spans="1:21">
      <c r="A65" s="1" t="s">
        <v>288</v>
      </c>
      <c r="C65" s="15">
        <v>0</v>
      </c>
      <c r="D65" s="15"/>
      <c r="E65" s="15">
        <v>0</v>
      </c>
      <c r="F65" s="15"/>
      <c r="G65" s="15">
        <v>0</v>
      </c>
      <c r="H65" s="15"/>
      <c r="I65" s="15">
        <f t="shared" si="0"/>
        <v>0</v>
      </c>
      <c r="K65" s="1" t="s">
        <v>150</v>
      </c>
      <c r="M65" s="15">
        <v>0</v>
      </c>
      <c r="N65" s="15"/>
      <c r="O65" s="15">
        <v>0</v>
      </c>
      <c r="P65" s="15"/>
      <c r="Q65" s="15">
        <v>18070152920</v>
      </c>
      <c r="R65" s="15"/>
      <c r="S65" s="15">
        <v>18070152920</v>
      </c>
      <c r="U65" s="1" t="s">
        <v>394</v>
      </c>
    </row>
    <row r="66" spans="1:21">
      <c r="A66" s="1" t="s">
        <v>244</v>
      </c>
      <c r="C66" s="15">
        <v>0</v>
      </c>
      <c r="D66" s="15"/>
      <c r="E66" s="15">
        <v>0</v>
      </c>
      <c r="F66" s="15"/>
      <c r="G66" s="15">
        <v>0</v>
      </c>
      <c r="H66" s="15"/>
      <c r="I66" s="15">
        <f t="shared" si="0"/>
        <v>0</v>
      </c>
      <c r="K66" s="1" t="s">
        <v>150</v>
      </c>
      <c r="M66" s="15">
        <v>14021706400</v>
      </c>
      <c r="N66" s="15"/>
      <c r="O66" s="15">
        <v>0</v>
      </c>
      <c r="P66" s="15"/>
      <c r="Q66" s="15">
        <v>-23382223996</v>
      </c>
      <c r="R66" s="15"/>
      <c r="S66" s="15">
        <v>-9360517596</v>
      </c>
      <c r="U66" s="1" t="s">
        <v>395</v>
      </c>
    </row>
    <row r="67" spans="1:21">
      <c r="A67" s="1" t="s">
        <v>81</v>
      </c>
      <c r="C67" s="15">
        <v>0</v>
      </c>
      <c r="D67" s="15"/>
      <c r="E67" s="15">
        <v>910305940</v>
      </c>
      <c r="F67" s="15"/>
      <c r="G67" s="15">
        <v>0</v>
      </c>
      <c r="H67" s="15"/>
      <c r="I67" s="15">
        <f t="shared" si="0"/>
        <v>910305940</v>
      </c>
      <c r="K67" s="1" t="s">
        <v>55</v>
      </c>
      <c r="M67" s="15">
        <v>8620041600</v>
      </c>
      <c r="N67" s="15"/>
      <c r="O67" s="15">
        <v>19790725406</v>
      </c>
      <c r="P67" s="15"/>
      <c r="Q67" s="15">
        <v>-651657128</v>
      </c>
      <c r="R67" s="15"/>
      <c r="S67" s="15">
        <v>27759109878</v>
      </c>
      <c r="U67" s="1" t="s">
        <v>396</v>
      </c>
    </row>
    <row r="68" spans="1:21">
      <c r="A68" s="1" t="s">
        <v>289</v>
      </c>
      <c r="C68" s="15">
        <v>0</v>
      </c>
      <c r="D68" s="15"/>
      <c r="E68" s="15">
        <v>0</v>
      </c>
      <c r="F68" s="15"/>
      <c r="G68" s="15">
        <v>0</v>
      </c>
      <c r="H68" s="15"/>
      <c r="I68" s="15">
        <f t="shared" si="0"/>
        <v>0</v>
      </c>
      <c r="K68" s="1" t="s">
        <v>150</v>
      </c>
      <c r="M68" s="15">
        <v>0</v>
      </c>
      <c r="N68" s="15"/>
      <c r="O68" s="15">
        <v>0</v>
      </c>
      <c r="P68" s="15"/>
      <c r="Q68" s="15">
        <v>309117836</v>
      </c>
      <c r="R68" s="15"/>
      <c r="S68" s="15">
        <v>309117836</v>
      </c>
      <c r="U68" s="1" t="s">
        <v>344</v>
      </c>
    </row>
    <row r="69" spans="1:21">
      <c r="A69" s="1" t="s">
        <v>78</v>
      </c>
      <c r="C69" s="15">
        <v>0</v>
      </c>
      <c r="D69" s="15"/>
      <c r="E69" s="15">
        <v>1057480198</v>
      </c>
      <c r="F69" s="15"/>
      <c r="G69" s="15">
        <v>0</v>
      </c>
      <c r="H69" s="15"/>
      <c r="I69" s="15">
        <f t="shared" si="0"/>
        <v>1057480198</v>
      </c>
      <c r="K69" s="1" t="s">
        <v>55</v>
      </c>
      <c r="M69" s="15">
        <v>3527901200</v>
      </c>
      <c r="N69" s="15"/>
      <c r="O69" s="15">
        <v>-33891373720</v>
      </c>
      <c r="P69" s="15"/>
      <c r="Q69" s="15">
        <v>-2589978307</v>
      </c>
      <c r="R69" s="15"/>
      <c r="S69" s="15">
        <v>-32953450827</v>
      </c>
      <c r="U69" s="1" t="s">
        <v>397</v>
      </c>
    </row>
    <row r="70" spans="1:21">
      <c r="A70" s="1" t="s">
        <v>290</v>
      </c>
      <c r="C70" s="15">
        <v>0</v>
      </c>
      <c r="D70" s="15"/>
      <c r="E70" s="15">
        <v>0</v>
      </c>
      <c r="F70" s="15"/>
      <c r="G70" s="15">
        <v>0</v>
      </c>
      <c r="H70" s="15"/>
      <c r="I70" s="15">
        <f t="shared" si="0"/>
        <v>0</v>
      </c>
      <c r="K70" s="1" t="s">
        <v>150</v>
      </c>
      <c r="M70" s="15">
        <v>0</v>
      </c>
      <c r="N70" s="15"/>
      <c r="O70" s="15">
        <v>0</v>
      </c>
      <c r="P70" s="15"/>
      <c r="Q70" s="15">
        <v>0</v>
      </c>
      <c r="R70" s="15"/>
      <c r="S70" s="15">
        <v>0</v>
      </c>
      <c r="U70" s="1" t="s">
        <v>150</v>
      </c>
    </row>
    <row r="71" spans="1:21">
      <c r="A71" s="1" t="s">
        <v>291</v>
      </c>
      <c r="C71" s="15">
        <v>0</v>
      </c>
      <c r="D71" s="15"/>
      <c r="E71" s="15">
        <v>0</v>
      </c>
      <c r="F71" s="15"/>
      <c r="G71" s="15">
        <v>0</v>
      </c>
      <c r="H71" s="15"/>
      <c r="I71" s="15">
        <f t="shared" si="0"/>
        <v>0</v>
      </c>
      <c r="K71" s="1" t="s">
        <v>150</v>
      </c>
      <c r="M71" s="15">
        <v>0</v>
      </c>
      <c r="N71" s="15"/>
      <c r="O71" s="15">
        <v>0</v>
      </c>
      <c r="P71" s="15"/>
      <c r="Q71" s="15">
        <v>0</v>
      </c>
      <c r="R71" s="15"/>
      <c r="S71" s="15">
        <v>0</v>
      </c>
      <c r="U71" s="1" t="s">
        <v>150</v>
      </c>
    </row>
    <row r="72" spans="1:21">
      <c r="A72" s="1" t="s">
        <v>267</v>
      </c>
      <c r="C72" s="15">
        <v>0</v>
      </c>
      <c r="D72" s="15"/>
      <c r="E72" s="15">
        <v>0</v>
      </c>
      <c r="F72" s="15"/>
      <c r="G72" s="15">
        <v>0</v>
      </c>
      <c r="H72" s="15"/>
      <c r="I72" s="15">
        <f t="shared" si="0"/>
        <v>0</v>
      </c>
      <c r="K72" s="1" t="s">
        <v>150</v>
      </c>
      <c r="M72" s="15">
        <v>2797909700</v>
      </c>
      <c r="N72" s="15"/>
      <c r="O72" s="15">
        <v>0</v>
      </c>
      <c r="P72" s="15"/>
      <c r="Q72" s="15">
        <v>117791788</v>
      </c>
      <c r="R72" s="15"/>
      <c r="S72" s="15">
        <v>2915701488</v>
      </c>
      <c r="U72" s="1" t="s">
        <v>398</v>
      </c>
    </row>
    <row r="73" spans="1:21">
      <c r="A73" s="1" t="s">
        <v>119</v>
      </c>
      <c r="C73" s="15">
        <v>0</v>
      </c>
      <c r="D73" s="15"/>
      <c r="E73" s="15">
        <v>30207305087</v>
      </c>
      <c r="F73" s="15"/>
      <c r="G73" s="15">
        <v>0</v>
      </c>
      <c r="H73" s="15"/>
      <c r="I73" s="15">
        <f t="shared" ref="I73:I134" si="1">C73+E73+G73</f>
        <v>30207305087</v>
      </c>
      <c r="K73" s="1" t="s">
        <v>399</v>
      </c>
      <c r="M73" s="15">
        <v>56695783030</v>
      </c>
      <c r="N73" s="15"/>
      <c r="O73" s="15">
        <v>-177572309652</v>
      </c>
      <c r="P73" s="15"/>
      <c r="Q73" s="15">
        <v>-3410290506</v>
      </c>
      <c r="R73" s="15"/>
      <c r="S73" s="15">
        <v>-124286817128</v>
      </c>
      <c r="U73" s="1" t="s">
        <v>400</v>
      </c>
    </row>
    <row r="74" spans="1:21">
      <c r="A74" s="1" t="s">
        <v>292</v>
      </c>
      <c r="C74" s="15">
        <v>0</v>
      </c>
      <c r="D74" s="15"/>
      <c r="E74" s="15">
        <v>0</v>
      </c>
      <c r="F74" s="15"/>
      <c r="G74" s="15">
        <v>0</v>
      </c>
      <c r="H74" s="15"/>
      <c r="I74" s="15">
        <f t="shared" si="1"/>
        <v>0</v>
      </c>
      <c r="K74" s="1" t="s">
        <v>150</v>
      </c>
      <c r="M74" s="15">
        <v>0</v>
      </c>
      <c r="N74" s="15"/>
      <c r="O74" s="15">
        <v>0</v>
      </c>
      <c r="P74" s="15"/>
      <c r="Q74" s="15">
        <v>0</v>
      </c>
      <c r="R74" s="15"/>
      <c r="S74" s="15">
        <v>0</v>
      </c>
      <c r="U74" s="1" t="s">
        <v>150</v>
      </c>
    </row>
    <row r="75" spans="1:21">
      <c r="A75" s="1" t="s">
        <v>50</v>
      </c>
      <c r="C75" s="15">
        <v>0</v>
      </c>
      <c r="D75" s="15"/>
      <c r="E75" s="15">
        <v>-33437099634</v>
      </c>
      <c r="F75" s="15"/>
      <c r="G75" s="15">
        <v>0</v>
      </c>
      <c r="H75" s="15"/>
      <c r="I75" s="15">
        <f t="shared" si="1"/>
        <v>-33437099634</v>
      </c>
      <c r="K75" s="1" t="s">
        <v>401</v>
      </c>
      <c r="M75" s="15">
        <v>18764654500</v>
      </c>
      <c r="N75" s="15"/>
      <c r="O75" s="15">
        <v>89752259519</v>
      </c>
      <c r="P75" s="15"/>
      <c r="Q75" s="15">
        <v>503446662</v>
      </c>
      <c r="R75" s="15"/>
      <c r="S75" s="15">
        <v>109020360681</v>
      </c>
      <c r="U75" s="1" t="s">
        <v>402</v>
      </c>
    </row>
    <row r="76" spans="1:21">
      <c r="A76" s="1" t="s">
        <v>36</v>
      </c>
      <c r="C76" s="15">
        <v>0</v>
      </c>
      <c r="D76" s="15"/>
      <c r="E76" s="15">
        <v>7503089400</v>
      </c>
      <c r="F76" s="15"/>
      <c r="G76" s="15">
        <v>0</v>
      </c>
      <c r="H76" s="15"/>
      <c r="I76" s="15">
        <f t="shared" si="1"/>
        <v>7503089400</v>
      </c>
      <c r="K76" s="1" t="s">
        <v>68</v>
      </c>
      <c r="M76" s="15">
        <v>57120000000</v>
      </c>
      <c r="N76" s="15"/>
      <c r="O76" s="15">
        <v>70265418244</v>
      </c>
      <c r="P76" s="15"/>
      <c r="Q76" s="15">
        <v>-591740375</v>
      </c>
      <c r="R76" s="15"/>
      <c r="S76" s="15">
        <v>126793677869</v>
      </c>
      <c r="U76" s="1" t="s">
        <v>403</v>
      </c>
    </row>
    <row r="77" spans="1:21">
      <c r="A77" s="1" t="s">
        <v>93</v>
      </c>
      <c r="C77" s="15">
        <v>0</v>
      </c>
      <c r="D77" s="15"/>
      <c r="E77" s="15">
        <v>-2260999229</v>
      </c>
      <c r="F77" s="15"/>
      <c r="G77" s="15">
        <v>0</v>
      </c>
      <c r="H77" s="15"/>
      <c r="I77" s="15">
        <f t="shared" si="1"/>
        <v>-2260999229</v>
      </c>
      <c r="K77" s="1" t="s">
        <v>404</v>
      </c>
      <c r="M77" s="15">
        <v>3913531594</v>
      </c>
      <c r="N77" s="15"/>
      <c r="O77" s="15">
        <v>-23138651517</v>
      </c>
      <c r="P77" s="15"/>
      <c r="Q77" s="15">
        <v>-1910563821</v>
      </c>
      <c r="R77" s="15"/>
      <c r="S77" s="15">
        <v>-21135683744</v>
      </c>
      <c r="U77" s="1" t="s">
        <v>405</v>
      </c>
    </row>
    <row r="78" spans="1:21">
      <c r="A78" s="1" t="s">
        <v>89</v>
      </c>
      <c r="C78" s="15">
        <v>0</v>
      </c>
      <c r="D78" s="15"/>
      <c r="E78" s="15">
        <v>87651131405</v>
      </c>
      <c r="F78" s="15"/>
      <c r="G78" s="15">
        <v>0</v>
      </c>
      <c r="H78" s="15"/>
      <c r="I78" s="15">
        <f t="shared" si="1"/>
        <v>87651131405</v>
      </c>
      <c r="K78" s="1" t="s">
        <v>406</v>
      </c>
      <c r="M78" s="15">
        <v>57476865000</v>
      </c>
      <c r="N78" s="15"/>
      <c r="O78" s="15">
        <v>56836280520</v>
      </c>
      <c r="P78" s="15"/>
      <c r="Q78" s="15">
        <v>-140959309</v>
      </c>
      <c r="R78" s="15"/>
      <c r="S78" s="15">
        <v>114172186211</v>
      </c>
      <c r="U78" s="1" t="s">
        <v>407</v>
      </c>
    </row>
    <row r="79" spans="1:21">
      <c r="A79" s="1" t="s">
        <v>65</v>
      </c>
      <c r="C79" s="15">
        <v>0</v>
      </c>
      <c r="D79" s="15"/>
      <c r="E79" s="15">
        <v>3090310974</v>
      </c>
      <c r="F79" s="15"/>
      <c r="G79" s="15">
        <v>0</v>
      </c>
      <c r="H79" s="15"/>
      <c r="I79" s="15">
        <f t="shared" si="1"/>
        <v>3090310974</v>
      </c>
      <c r="K79" s="1" t="s">
        <v>146</v>
      </c>
      <c r="M79" s="15">
        <v>0</v>
      </c>
      <c r="N79" s="15"/>
      <c r="O79" s="15">
        <v>10762886697</v>
      </c>
      <c r="P79" s="15"/>
      <c r="Q79" s="15">
        <v>201893914</v>
      </c>
      <c r="R79" s="15"/>
      <c r="S79" s="15">
        <v>10964780611</v>
      </c>
      <c r="U79" s="1" t="s">
        <v>408</v>
      </c>
    </row>
    <row r="80" spans="1:21">
      <c r="A80" s="1" t="s">
        <v>113</v>
      </c>
      <c r="C80" s="15">
        <v>0</v>
      </c>
      <c r="D80" s="15"/>
      <c r="E80" s="15">
        <v>-5310474943</v>
      </c>
      <c r="F80" s="15"/>
      <c r="G80" s="15">
        <v>0</v>
      </c>
      <c r="H80" s="15"/>
      <c r="I80" s="15">
        <f t="shared" si="1"/>
        <v>-5310474943</v>
      </c>
      <c r="K80" s="1" t="s">
        <v>409</v>
      </c>
      <c r="M80" s="15">
        <v>26711307000</v>
      </c>
      <c r="N80" s="15"/>
      <c r="O80" s="15">
        <v>-120874506323</v>
      </c>
      <c r="P80" s="15"/>
      <c r="Q80" s="15">
        <v>-301325538</v>
      </c>
      <c r="R80" s="15"/>
      <c r="S80" s="15">
        <v>-94464524861</v>
      </c>
      <c r="U80" s="1" t="s">
        <v>410</v>
      </c>
    </row>
    <row r="81" spans="1:21">
      <c r="A81" s="1" t="s">
        <v>18</v>
      </c>
      <c r="C81" s="15">
        <v>0</v>
      </c>
      <c r="D81" s="15"/>
      <c r="E81" s="15">
        <v>-2556999993</v>
      </c>
      <c r="F81" s="15"/>
      <c r="G81" s="15">
        <v>0</v>
      </c>
      <c r="H81" s="15"/>
      <c r="I81" s="15">
        <f t="shared" si="1"/>
        <v>-2556999993</v>
      </c>
      <c r="K81" s="1" t="s">
        <v>376</v>
      </c>
      <c r="M81" s="15">
        <v>4001363800</v>
      </c>
      <c r="N81" s="15"/>
      <c r="O81" s="15">
        <v>-8762175797</v>
      </c>
      <c r="P81" s="15"/>
      <c r="Q81" s="15">
        <v>-3690</v>
      </c>
      <c r="R81" s="15"/>
      <c r="S81" s="15">
        <v>-4760815687</v>
      </c>
      <c r="U81" s="1" t="s">
        <v>399</v>
      </c>
    </row>
    <row r="82" spans="1:21">
      <c r="A82" s="1" t="s">
        <v>128</v>
      </c>
      <c r="C82" s="15">
        <v>0</v>
      </c>
      <c r="D82" s="15"/>
      <c r="E82" s="15">
        <v>-7635006176</v>
      </c>
      <c r="F82" s="15"/>
      <c r="G82" s="15">
        <v>0</v>
      </c>
      <c r="H82" s="15"/>
      <c r="I82" s="15">
        <f t="shared" si="1"/>
        <v>-7635006176</v>
      </c>
      <c r="K82" s="1" t="s">
        <v>411</v>
      </c>
      <c r="M82" s="15">
        <v>9750972330</v>
      </c>
      <c r="N82" s="15"/>
      <c r="O82" s="15">
        <v>-13931918492</v>
      </c>
      <c r="P82" s="15"/>
      <c r="Q82" s="15">
        <v>501709653</v>
      </c>
      <c r="R82" s="15"/>
      <c r="S82" s="15">
        <v>-3679236509</v>
      </c>
      <c r="U82" s="1" t="s">
        <v>412</v>
      </c>
    </row>
    <row r="83" spans="1:21">
      <c r="A83" s="1" t="s">
        <v>109</v>
      </c>
      <c r="C83" s="15">
        <v>0</v>
      </c>
      <c r="D83" s="15"/>
      <c r="E83" s="15">
        <v>-14356070100</v>
      </c>
      <c r="F83" s="15"/>
      <c r="G83" s="15">
        <v>0</v>
      </c>
      <c r="H83" s="15"/>
      <c r="I83" s="15">
        <f t="shared" si="1"/>
        <v>-14356070100</v>
      </c>
      <c r="K83" s="1" t="s">
        <v>413</v>
      </c>
      <c r="M83" s="15">
        <v>17181000000</v>
      </c>
      <c r="N83" s="15"/>
      <c r="O83" s="15">
        <v>-20048994546</v>
      </c>
      <c r="P83" s="15"/>
      <c r="Q83" s="15">
        <v>-426376847</v>
      </c>
      <c r="R83" s="15"/>
      <c r="S83" s="15">
        <v>-3294371393</v>
      </c>
      <c r="U83" s="1" t="s">
        <v>414</v>
      </c>
    </row>
    <row r="84" spans="1:21">
      <c r="A84" s="1" t="s">
        <v>67</v>
      </c>
      <c r="C84" s="15">
        <v>0</v>
      </c>
      <c r="D84" s="15"/>
      <c r="E84" s="15">
        <v>-1436229533</v>
      </c>
      <c r="F84" s="15"/>
      <c r="G84" s="15">
        <v>0</v>
      </c>
      <c r="H84" s="15"/>
      <c r="I84" s="15">
        <f t="shared" si="1"/>
        <v>-1436229533</v>
      </c>
      <c r="K84" s="1" t="s">
        <v>369</v>
      </c>
      <c r="M84" s="15">
        <v>14737227750</v>
      </c>
      <c r="N84" s="15"/>
      <c r="O84" s="15">
        <v>-46533836906</v>
      </c>
      <c r="P84" s="15"/>
      <c r="Q84" s="15">
        <v>-263591803</v>
      </c>
      <c r="R84" s="15"/>
      <c r="S84" s="15">
        <v>-32060200959</v>
      </c>
      <c r="U84" s="1" t="s">
        <v>415</v>
      </c>
    </row>
    <row r="85" spans="1:21">
      <c r="A85" s="1" t="s">
        <v>293</v>
      </c>
      <c r="C85" s="15">
        <v>0</v>
      </c>
      <c r="D85" s="15"/>
      <c r="E85" s="15">
        <v>0</v>
      </c>
      <c r="F85" s="15"/>
      <c r="G85" s="15">
        <v>0</v>
      </c>
      <c r="H85" s="15"/>
      <c r="I85" s="15">
        <f t="shared" si="1"/>
        <v>0</v>
      </c>
      <c r="K85" s="1" t="s">
        <v>150</v>
      </c>
      <c r="M85" s="15">
        <v>0</v>
      </c>
      <c r="N85" s="15"/>
      <c r="O85" s="15">
        <v>0</v>
      </c>
      <c r="P85" s="15"/>
      <c r="Q85" s="15">
        <v>-10516</v>
      </c>
      <c r="R85" s="15"/>
      <c r="S85" s="15">
        <v>-10516</v>
      </c>
      <c r="U85" s="1" t="s">
        <v>150</v>
      </c>
    </row>
    <row r="86" spans="1:21">
      <c r="A86" s="1" t="s">
        <v>121</v>
      </c>
      <c r="C86" s="15">
        <v>0</v>
      </c>
      <c r="D86" s="15"/>
      <c r="E86" s="15">
        <v>316951574</v>
      </c>
      <c r="F86" s="15"/>
      <c r="G86" s="15">
        <v>0</v>
      </c>
      <c r="H86" s="15"/>
      <c r="I86" s="15">
        <f t="shared" si="1"/>
        <v>316951574</v>
      </c>
      <c r="K86" s="1" t="s">
        <v>416</v>
      </c>
      <c r="M86" s="15">
        <v>0</v>
      </c>
      <c r="N86" s="15"/>
      <c r="O86" s="15">
        <v>-2141388171</v>
      </c>
      <c r="P86" s="15"/>
      <c r="Q86" s="15">
        <v>2113725149</v>
      </c>
      <c r="R86" s="15"/>
      <c r="S86" s="15">
        <v>-27663022</v>
      </c>
      <c r="U86" s="1" t="s">
        <v>416</v>
      </c>
    </row>
    <row r="87" spans="1:21">
      <c r="A87" s="1" t="s">
        <v>294</v>
      </c>
      <c r="C87" s="15">
        <v>0</v>
      </c>
      <c r="D87" s="15"/>
      <c r="E87" s="15">
        <v>0</v>
      </c>
      <c r="F87" s="15"/>
      <c r="G87" s="15">
        <v>0</v>
      </c>
      <c r="H87" s="15"/>
      <c r="I87" s="15">
        <f t="shared" si="1"/>
        <v>0</v>
      </c>
      <c r="K87" s="1" t="s">
        <v>150</v>
      </c>
      <c r="M87" s="15">
        <v>0</v>
      </c>
      <c r="N87" s="15"/>
      <c r="O87" s="15">
        <v>0</v>
      </c>
      <c r="P87" s="15"/>
      <c r="Q87" s="15">
        <v>-100003157</v>
      </c>
      <c r="R87" s="15"/>
      <c r="S87" s="15">
        <v>-100003157</v>
      </c>
      <c r="U87" s="1" t="s">
        <v>102</v>
      </c>
    </row>
    <row r="88" spans="1:21">
      <c r="A88" s="1" t="s">
        <v>63</v>
      </c>
      <c r="C88" s="15">
        <v>0</v>
      </c>
      <c r="D88" s="15"/>
      <c r="E88" s="15">
        <v>35500287170</v>
      </c>
      <c r="F88" s="15"/>
      <c r="G88" s="15">
        <v>0</v>
      </c>
      <c r="H88" s="15"/>
      <c r="I88" s="15">
        <f t="shared" si="1"/>
        <v>35500287170</v>
      </c>
      <c r="K88" s="1" t="s">
        <v>417</v>
      </c>
      <c r="M88" s="15">
        <v>47855122788</v>
      </c>
      <c r="N88" s="15"/>
      <c r="O88" s="15">
        <v>-25172930901</v>
      </c>
      <c r="P88" s="15"/>
      <c r="Q88" s="15">
        <v>1028614761</v>
      </c>
      <c r="R88" s="15"/>
      <c r="S88" s="15">
        <v>23710806648</v>
      </c>
      <c r="U88" s="1" t="s">
        <v>418</v>
      </c>
    </row>
    <row r="89" spans="1:21">
      <c r="A89" s="1" t="s">
        <v>248</v>
      </c>
      <c r="C89" s="15">
        <v>0</v>
      </c>
      <c r="D89" s="15"/>
      <c r="E89" s="15">
        <v>0</v>
      </c>
      <c r="F89" s="15"/>
      <c r="G89" s="15">
        <v>0</v>
      </c>
      <c r="H89" s="15"/>
      <c r="I89" s="15">
        <f t="shared" si="1"/>
        <v>0</v>
      </c>
      <c r="K89" s="1" t="s">
        <v>150</v>
      </c>
      <c r="M89" s="15">
        <v>11043810000</v>
      </c>
      <c r="N89" s="15"/>
      <c r="O89" s="15">
        <v>0</v>
      </c>
      <c r="P89" s="15"/>
      <c r="Q89" s="15">
        <v>1462180216</v>
      </c>
      <c r="R89" s="15"/>
      <c r="S89" s="15">
        <v>12505990216</v>
      </c>
      <c r="U89" s="1" t="s">
        <v>419</v>
      </c>
    </row>
    <row r="90" spans="1:21">
      <c r="A90" s="1" t="s">
        <v>295</v>
      </c>
      <c r="C90" s="15">
        <v>0</v>
      </c>
      <c r="D90" s="15"/>
      <c r="E90" s="15">
        <v>0</v>
      </c>
      <c r="F90" s="15"/>
      <c r="G90" s="15">
        <v>0</v>
      </c>
      <c r="H90" s="15"/>
      <c r="I90" s="15">
        <f t="shared" si="1"/>
        <v>0</v>
      </c>
      <c r="K90" s="1" t="s">
        <v>150</v>
      </c>
      <c r="M90" s="15">
        <v>0</v>
      </c>
      <c r="N90" s="15"/>
      <c r="O90" s="15">
        <v>0</v>
      </c>
      <c r="P90" s="15"/>
      <c r="Q90" s="15">
        <v>0</v>
      </c>
      <c r="R90" s="15"/>
      <c r="S90" s="15">
        <v>0</v>
      </c>
      <c r="U90" s="1" t="s">
        <v>150</v>
      </c>
    </row>
    <row r="91" spans="1:21">
      <c r="A91" s="1" t="s">
        <v>264</v>
      </c>
      <c r="C91" s="15">
        <v>0</v>
      </c>
      <c r="D91" s="15"/>
      <c r="E91" s="15">
        <v>0</v>
      </c>
      <c r="F91" s="15"/>
      <c r="G91" s="15">
        <v>0</v>
      </c>
      <c r="H91" s="15"/>
      <c r="I91" s="15">
        <f t="shared" si="1"/>
        <v>0</v>
      </c>
      <c r="K91" s="1" t="s">
        <v>150</v>
      </c>
      <c r="M91" s="15">
        <v>12960000000</v>
      </c>
      <c r="N91" s="15"/>
      <c r="O91" s="15">
        <v>0</v>
      </c>
      <c r="P91" s="15"/>
      <c r="Q91" s="15">
        <v>1869203680</v>
      </c>
      <c r="R91" s="15"/>
      <c r="S91" s="15">
        <v>14829203680</v>
      </c>
      <c r="U91" s="1" t="s">
        <v>420</v>
      </c>
    </row>
    <row r="92" spans="1:21">
      <c r="A92" s="1" t="s">
        <v>73</v>
      </c>
      <c r="C92" s="15">
        <v>0</v>
      </c>
      <c r="D92" s="15"/>
      <c r="E92" s="15">
        <v>-2908590300</v>
      </c>
      <c r="F92" s="15"/>
      <c r="G92" s="15">
        <v>0</v>
      </c>
      <c r="H92" s="15"/>
      <c r="I92" s="15">
        <f t="shared" si="1"/>
        <v>-2908590300</v>
      </c>
      <c r="K92" s="1" t="s">
        <v>421</v>
      </c>
      <c r="M92" s="15">
        <v>20535200000</v>
      </c>
      <c r="N92" s="15"/>
      <c r="O92" s="15">
        <v>-29561854140</v>
      </c>
      <c r="P92" s="15"/>
      <c r="Q92" s="15">
        <v>83464126</v>
      </c>
      <c r="R92" s="15"/>
      <c r="S92" s="15">
        <v>-8943190014</v>
      </c>
      <c r="U92" s="1" t="s">
        <v>422</v>
      </c>
    </row>
    <row r="93" spans="1:21">
      <c r="A93" s="1" t="s">
        <v>235</v>
      </c>
      <c r="C93" s="15">
        <v>0</v>
      </c>
      <c r="D93" s="15"/>
      <c r="E93" s="15">
        <v>0</v>
      </c>
      <c r="F93" s="15"/>
      <c r="G93" s="15">
        <v>0</v>
      </c>
      <c r="H93" s="15"/>
      <c r="I93" s="15">
        <f t="shared" si="1"/>
        <v>0</v>
      </c>
      <c r="K93" s="1" t="s">
        <v>150</v>
      </c>
      <c r="M93" s="15">
        <v>2565350627</v>
      </c>
      <c r="N93" s="15"/>
      <c r="O93" s="15">
        <v>0</v>
      </c>
      <c r="P93" s="15"/>
      <c r="Q93" s="15">
        <v>24191836006</v>
      </c>
      <c r="R93" s="15"/>
      <c r="S93" s="15">
        <v>26757186633</v>
      </c>
      <c r="U93" s="1" t="s">
        <v>423</v>
      </c>
    </row>
    <row r="94" spans="1:21">
      <c r="A94" s="1" t="s">
        <v>296</v>
      </c>
      <c r="C94" s="15">
        <v>0</v>
      </c>
      <c r="D94" s="15"/>
      <c r="E94" s="15">
        <v>0</v>
      </c>
      <c r="F94" s="15"/>
      <c r="G94" s="15">
        <v>0</v>
      </c>
      <c r="H94" s="15"/>
      <c r="I94" s="15">
        <f t="shared" si="1"/>
        <v>0</v>
      </c>
      <c r="K94" s="1" t="s">
        <v>150</v>
      </c>
      <c r="M94" s="15">
        <v>0</v>
      </c>
      <c r="N94" s="15"/>
      <c r="O94" s="15">
        <v>0</v>
      </c>
      <c r="P94" s="15"/>
      <c r="Q94" s="15">
        <v>0</v>
      </c>
      <c r="R94" s="15"/>
      <c r="S94" s="15">
        <v>0</v>
      </c>
      <c r="U94" s="1" t="s">
        <v>150</v>
      </c>
    </row>
    <row r="95" spans="1:21">
      <c r="A95" s="1" t="s">
        <v>112</v>
      </c>
      <c r="C95" s="15">
        <v>0</v>
      </c>
      <c r="D95" s="15"/>
      <c r="E95" s="15">
        <v>3170753164</v>
      </c>
      <c r="F95" s="15"/>
      <c r="G95" s="15">
        <v>0</v>
      </c>
      <c r="H95" s="15"/>
      <c r="I95" s="15">
        <f t="shared" si="1"/>
        <v>3170753164</v>
      </c>
      <c r="K95" s="1" t="s">
        <v>424</v>
      </c>
      <c r="M95" s="15">
        <v>309859686800</v>
      </c>
      <c r="N95" s="15"/>
      <c r="O95" s="15">
        <v>5709814478</v>
      </c>
      <c r="P95" s="15"/>
      <c r="Q95" s="15">
        <v>-423689661264</v>
      </c>
      <c r="R95" s="15"/>
      <c r="S95" s="15">
        <v>-108120159986</v>
      </c>
      <c r="U95" s="1" t="s">
        <v>425</v>
      </c>
    </row>
    <row r="96" spans="1:21">
      <c r="A96" s="1" t="s">
        <v>38</v>
      </c>
      <c r="C96" s="15">
        <v>0</v>
      </c>
      <c r="D96" s="15"/>
      <c r="E96" s="15">
        <v>181262407841</v>
      </c>
      <c r="F96" s="15"/>
      <c r="G96" s="15">
        <v>0</v>
      </c>
      <c r="H96" s="15"/>
      <c r="I96" s="15">
        <f t="shared" si="1"/>
        <v>181262407841</v>
      </c>
      <c r="K96" s="1" t="s">
        <v>426</v>
      </c>
      <c r="M96" s="15">
        <v>373106607500</v>
      </c>
      <c r="N96" s="15"/>
      <c r="O96" s="15">
        <v>-351701750404</v>
      </c>
      <c r="P96" s="15"/>
      <c r="Q96" s="15">
        <v>-1102774435</v>
      </c>
      <c r="R96" s="15"/>
      <c r="S96" s="15">
        <v>20302082661</v>
      </c>
      <c r="U96" s="1" t="s">
        <v>427</v>
      </c>
    </row>
    <row r="97" spans="1:21">
      <c r="A97" s="1" t="s">
        <v>126</v>
      </c>
      <c r="C97" s="15">
        <v>0</v>
      </c>
      <c r="D97" s="15"/>
      <c r="E97" s="15">
        <v>4053358976</v>
      </c>
      <c r="F97" s="15"/>
      <c r="G97" s="15">
        <v>0</v>
      </c>
      <c r="H97" s="15"/>
      <c r="I97" s="15">
        <f t="shared" si="1"/>
        <v>4053358976</v>
      </c>
      <c r="K97" s="1" t="s">
        <v>26</v>
      </c>
      <c r="M97" s="15">
        <v>8380274550</v>
      </c>
      <c r="N97" s="15"/>
      <c r="O97" s="15">
        <v>-16962341749</v>
      </c>
      <c r="P97" s="15"/>
      <c r="Q97" s="15">
        <v>-5026412938</v>
      </c>
      <c r="R97" s="15"/>
      <c r="S97" s="15">
        <v>-13608480137</v>
      </c>
      <c r="U97" s="1" t="s">
        <v>428</v>
      </c>
    </row>
    <row r="98" spans="1:21">
      <c r="A98" s="1" t="s">
        <v>16</v>
      </c>
      <c r="C98" s="15">
        <v>0</v>
      </c>
      <c r="D98" s="15"/>
      <c r="E98" s="15">
        <v>21292693438</v>
      </c>
      <c r="F98" s="15"/>
      <c r="G98" s="15">
        <v>0</v>
      </c>
      <c r="H98" s="15"/>
      <c r="I98" s="15">
        <f t="shared" si="1"/>
        <v>21292693438</v>
      </c>
      <c r="K98" s="1" t="s">
        <v>390</v>
      </c>
      <c r="M98" s="15">
        <v>10176716134</v>
      </c>
      <c r="N98" s="15"/>
      <c r="O98" s="15">
        <v>-15957821463</v>
      </c>
      <c r="P98" s="15"/>
      <c r="Q98" s="15">
        <v>-10886905957</v>
      </c>
      <c r="R98" s="15"/>
      <c r="S98" s="15">
        <v>-16668011286</v>
      </c>
      <c r="U98" s="1" t="s">
        <v>429</v>
      </c>
    </row>
    <row r="99" spans="1:21">
      <c r="A99" s="1" t="s">
        <v>297</v>
      </c>
      <c r="C99" s="15">
        <v>0</v>
      </c>
      <c r="D99" s="15"/>
      <c r="E99" s="15">
        <v>0</v>
      </c>
      <c r="F99" s="15"/>
      <c r="G99" s="15">
        <v>0</v>
      </c>
      <c r="H99" s="15"/>
      <c r="I99" s="15">
        <f t="shared" si="1"/>
        <v>0</v>
      </c>
      <c r="K99" s="1" t="s">
        <v>150</v>
      </c>
      <c r="M99" s="15">
        <v>0</v>
      </c>
      <c r="N99" s="15"/>
      <c r="O99" s="15">
        <v>0</v>
      </c>
      <c r="P99" s="15"/>
      <c r="Q99" s="15">
        <v>-4163289963</v>
      </c>
      <c r="R99" s="15"/>
      <c r="S99" s="15">
        <v>-4163289963</v>
      </c>
      <c r="U99" s="1" t="s">
        <v>430</v>
      </c>
    </row>
    <row r="100" spans="1:21">
      <c r="A100" s="1" t="s">
        <v>298</v>
      </c>
      <c r="C100" s="15">
        <v>0</v>
      </c>
      <c r="D100" s="15"/>
      <c r="E100" s="15">
        <v>0</v>
      </c>
      <c r="F100" s="15"/>
      <c r="G100" s="15">
        <v>0</v>
      </c>
      <c r="H100" s="15"/>
      <c r="I100" s="15">
        <f t="shared" si="1"/>
        <v>0</v>
      </c>
      <c r="K100" s="1" t="s">
        <v>150</v>
      </c>
      <c r="M100" s="15">
        <v>0</v>
      </c>
      <c r="N100" s="15"/>
      <c r="O100" s="15">
        <v>0</v>
      </c>
      <c r="P100" s="15"/>
      <c r="Q100" s="15">
        <v>20763021</v>
      </c>
      <c r="R100" s="15"/>
      <c r="S100" s="15">
        <v>20763021</v>
      </c>
      <c r="U100" s="1" t="s">
        <v>326</v>
      </c>
    </row>
    <row r="101" spans="1:21">
      <c r="A101" s="1" t="s">
        <v>19</v>
      </c>
      <c r="C101" s="15">
        <v>0</v>
      </c>
      <c r="D101" s="15"/>
      <c r="E101" s="15">
        <v>-5898257150</v>
      </c>
      <c r="F101" s="15"/>
      <c r="G101" s="15">
        <v>0</v>
      </c>
      <c r="H101" s="15"/>
      <c r="I101" s="15">
        <f t="shared" si="1"/>
        <v>-5898257150</v>
      </c>
      <c r="K101" s="1" t="s">
        <v>431</v>
      </c>
      <c r="M101" s="15">
        <v>0</v>
      </c>
      <c r="N101" s="15"/>
      <c r="O101" s="15">
        <v>1634216979</v>
      </c>
      <c r="P101" s="15"/>
      <c r="Q101" s="15">
        <v>-1896</v>
      </c>
      <c r="R101" s="15"/>
      <c r="S101" s="15">
        <v>1634215083</v>
      </c>
      <c r="U101" s="1" t="s">
        <v>432</v>
      </c>
    </row>
    <row r="102" spans="1:21">
      <c r="A102" s="1" t="s">
        <v>107</v>
      </c>
      <c r="C102" s="15">
        <v>0</v>
      </c>
      <c r="D102" s="15"/>
      <c r="E102" s="15">
        <v>113712535609</v>
      </c>
      <c r="F102" s="15"/>
      <c r="G102" s="15">
        <v>0</v>
      </c>
      <c r="H102" s="15"/>
      <c r="I102" s="15">
        <f t="shared" si="1"/>
        <v>113712535609</v>
      </c>
      <c r="K102" s="1" t="s">
        <v>433</v>
      </c>
      <c r="M102" s="15">
        <v>73148572200</v>
      </c>
      <c r="N102" s="15"/>
      <c r="O102" s="15">
        <v>293512790055</v>
      </c>
      <c r="P102" s="15"/>
      <c r="Q102" s="15">
        <v>0</v>
      </c>
      <c r="R102" s="15"/>
      <c r="S102" s="15">
        <v>366661362255</v>
      </c>
      <c r="U102" s="1" t="s">
        <v>434</v>
      </c>
    </row>
    <row r="103" spans="1:21">
      <c r="A103" s="1" t="s">
        <v>127</v>
      </c>
      <c r="C103" s="15">
        <v>0</v>
      </c>
      <c r="D103" s="15"/>
      <c r="E103" s="15">
        <v>3852131426</v>
      </c>
      <c r="F103" s="15"/>
      <c r="G103" s="15">
        <v>0</v>
      </c>
      <c r="H103" s="15"/>
      <c r="I103" s="15">
        <f t="shared" si="1"/>
        <v>3852131426</v>
      </c>
      <c r="K103" s="1" t="s">
        <v>129</v>
      </c>
      <c r="M103" s="15">
        <v>906275000</v>
      </c>
      <c r="N103" s="15"/>
      <c r="O103" s="15">
        <v>2013217691</v>
      </c>
      <c r="P103" s="15"/>
      <c r="Q103" s="15">
        <v>0</v>
      </c>
      <c r="R103" s="15"/>
      <c r="S103" s="15">
        <v>2919492691</v>
      </c>
      <c r="U103" s="1" t="s">
        <v>398</v>
      </c>
    </row>
    <row r="104" spans="1:21">
      <c r="A104" s="1" t="s">
        <v>22</v>
      </c>
      <c r="C104" s="15">
        <v>0</v>
      </c>
      <c r="D104" s="15"/>
      <c r="E104" s="15">
        <v>-10834259758</v>
      </c>
      <c r="F104" s="15"/>
      <c r="G104" s="15">
        <v>0</v>
      </c>
      <c r="H104" s="15"/>
      <c r="I104" s="15">
        <f t="shared" si="1"/>
        <v>-10834259758</v>
      </c>
      <c r="K104" s="1" t="s">
        <v>435</v>
      </c>
      <c r="M104" s="15">
        <v>3585233375</v>
      </c>
      <c r="N104" s="15"/>
      <c r="O104" s="15">
        <v>26136797524</v>
      </c>
      <c r="P104" s="15"/>
      <c r="Q104" s="15">
        <v>0</v>
      </c>
      <c r="R104" s="15"/>
      <c r="S104" s="15">
        <v>29722030899</v>
      </c>
      <c r="U104" s="1" t="s">
        <v>436</v>
      </c>
    </row>
    <row r="105" spans="1:21">
      <c r="A105" s="1" t="s">
        <v>47</v>
      </c>
      <c r="C105" s="15">
        <v>0</v>
      </c>
      <c r="D105" s="15"/>
      <c r="E105" s="15">
        <v>60033538756</v>
      </c>
      <c r="F105" s="15"/>
      <c r="G105" s="15">
        <v>0</v>
      </c>
      <c r="H105" s="15"/>
      <c r="I105" s="15">
        <f t="shared" si="1"/>
        <v>60033538756</v>
      </c>
      <c r="K105" s="1" t="s">
        <v>437</v>
      </c>
      <c r="M105" s="15">
        <v>142286881500</v>
      </c>
      <c r="N105" s="15"/>
      <c r="O105" s="15">
        <v>-345742893356</v>
      </c>
      <c r="P105" s="15"/>
      <c r="Q105" s="15">
        <v>0</v>
      </c>
      <c r="R105" s="15"/>
      <c r="S105" s="15">
        <v>-203456011856</v>
      </c>
      <c r="U105" s="1" t="s">
        <v>438</v>
      </c>
    </row>
    <row r="106" spans="1:21">
      <c r="A106" s="1" t="s">
        <v>105</v>
      </c>
      <c r="C106" s="15">
        <v>0</v>
      </c>
      <c r="D106" s="15"/>
      <c r="E106" s="15">
        <v>-10943706373</v>
      </c>
      <c r="F106" s="15"/>
      <c r="G106" s="15">
        <v>0</v>
      </c>
      <c r="H106" s="15"/>
      <c r="I106" s="15">
        <f t="shared" si="1"/>
        <v>-10943706373</v>
      </c>
      <c r="K106" s="1" t="s">
        <v>435</v>
      </c>
      <c r="M106" s="15">
        <v>2261902544</v>
      </c>
      <c r="N106" s="15"/>
      <c r="O106" s="15">
        <v>-33892623713</v>
      </c>
      <c r="P106" s="15"/>
      <c r="Q106" s="15">
        <v>0</v>
      </c>
      <c r="R106" s="15"/>
      <c r="S106" s="15">
        <v>-31630721169</v>
      </c>
      <c r="U106" s="1" t="s">
        <v>439</v>
      </c>
    </row>
    <row r="107" spans="1:21">
      <c r="A107" s="1" t="s">
        <v>87</v>
      </c>
      <c r="C107" s="15">
        <v>43020580196</v>
      </c>
      <c r="D107" s="15"/>
      <c r="E107" s="15">
        <v>-37932923893</v>
      </c>
      <c r="F107" s="15"/>
      <c r="G107" s="15">
        <v>0</v>
      </c>
      <c r="H107" s="15"/>
      <c r="I107" s="15">
        <f t="shared" si="1"/>
        <v>5087656303</v>
      </c>
      <c r="K107" s="1" t="s">
        <v>440</v>
      </c>
      <c r="M107" s="15">
        <v>43020580196</v>
      </c>
      <c r="N107" s="15"/>
      <c r="O107" s="15">
        <v>-18674670224</v>
      </c>
      <c r="P107" s="15"/>
      <c r="Q107" s="15">
        <v>0</v>
      </c>
      <c r="R107" s="15"/>
      <c r="S107" s="15">
        <v>24345909972</v>
      </c>
      <c r="U107" s="1" t="s">
        <v>441</v>
      </c>
    </row>
    <row r="108" spans="1:21">
      <c r="A108" s="1" t="s">
        <v>84</v>
      </c>
      <c r="C108" s="15">
        <v>0</v>
      </c>
      <c r="D108" s="15"/>
      <c r="E108" s="15">
        <v>7743902963</v>
      </c>
      <c r="F108" s="15"/>
      <c r="G108" s="15">
        <v>0</v>
      </c>
      <c r="H108" s="15"/>
      <c r="I108" s="15">
        <f t="shared" si="1"/>
        <v>7743902963</v>
      </c>
      <c r="K108" s="1" t="s">
        <v>442</v>
      </c>
      <c r="M108" s="15">
        <v>27728026200</v>
      </c>
      <c r="N108" s="15"/>
      <c r="O108" s="15">
        <v>-14503411480</v>
      </c>
      <c r="P108" s="15"/>
      <c r="Q108" s="15">
        <v>0</v>
      </c>
      <c r="R108" s="15"/>
      <c r="S108" s="15">
        <v>13224614720</v>
      </c>
      <c r="U108" s="1" t="s">
        <v>443</v>
      </c>
    </row>
    <row r="109" spans="1:21">
      <c r="A109" s="1" t="s">
        <v>97</v>
      </c>
      <c r="C109" s="15">
        <v>0</v>
      </c>
      <c r="D109" s="15"/>
      <c r="E109" s="15">
        <v>11681720011</v>
      </c>
      <c r="F109" s="15"/>
      <c r="G109" s="15">
        <v>0</v>
      </c>
      <c r="H109" s="15"/>
      <c r="I109" s="15">
        <f t="shared" si="1"/>
        <v>11681720011</v>
      </c>
      <c r="K109" s="1" t="s">
        <v>21</v>
      </c>
      <c r="M109" s="15">
        <v>8019646044</v>
      </c>
      <c r="N109" s="15"/>
      <c r="O109" s="15">
        <v>-34370944816</v>
      </c>
      <c r="P109" s="15"/>
      <c r="Q109" s="15">
        <v>0</v>
      </c>
      <c r="R109" s="15"/>
      <c r="S109" s="15">
        <v>-26351298772</v>
      </c>
      <c r="U109" s="1" t="s">
        <v>444</v>
      </c>
    </row>
    <row r="110" spans="1:21">
      <c r="A110" s="1" t="s">
        <v>99</v>
      </c>
      <c r="C110" s="15">
        <v>0</v>
      </c>
      <c r="D110" s="15"/>
      <c r="E110" s="15">
        <v>11093651699</v>
      </c>
      <c r="F110" s="15"/>
      <c r="G110" s="15">
        <v>0</v>
      </c>
      <c r="H110" s="15"/>
      <c r="I110" s="15">
        <f t="shared" si="1"/>
        <v>11093651699</v>
      </c>
      <c r="K110" s="1" t="s">
        <v>445</v>
      </c>
      <c r="M110" s="15">
        <v>9622679700</v>
      </c>
      <c r="N110" s="15"/>
      <c r="O110" s="15">
        <v>-26404864860</v>
      </c>
      <c r="P110" s="15"/>
      <c r="Q110" s="15">
        <v>0</v>
      </c>
      <c r="R110" s="15"/>
      <c r="S110" s="15">
        <v>-16782185160</v>
      </c>
      <c r="U110" s="1" t="s">
        <v>446</v>
      </c>
    </row>
    <row r="111" spans="1:21">
      <c r="A111" s="1" t="s">
        <v>30</v>
      </c>
      <c r="C111" s="15">
        <v>0</v>
      </c>
      <c r="D111" s="15"/>
      <c r="E111" s="15">
        <v>65058584400</v>
      </c>
      <c r="F111" s="15"/>
      <c r="G111" s="15">
        <v>0</v>
      </c>
      <c r="H111" s="15"/>
      <c r="I111" s="15">
        <f t="shared" si="1"/>
        <v>65058584400</v>
      </c>
      <c r="K111" s="1" t="s">
        <v>447</v>
      </c>
      <c r="M111" s="15">
        <v>40800000000</v>
      </c>
      <c r="N111" s="15"/>
      <c r="O111" s="15">
        <v>-37162704400</v>
      </c>
      <c r="P111" s="15"/>
      <c r="Q111" s="15">
        <v>0</v>
      </c>
      <c r="R111" s="15"/>
      <c r="S111" s="15">
        <v>3637295600</v>
      </c>
      <c r="U111" s="1" t="s">
        <v>448</v>
      </c>
    </row>
    <row r="112" spans="1:21">
      <c r="A112" s="1" t="s">
        <v>69</v>
      </c>
      <c r="C112" s="15">
        <v>34415032488</v>
      </c>
      <c r="D112" s="15"/>
      <c r="E112" s="15">
        <v>-24143729121</v>
      </c>
      <c r="F112" s="15"/>
      <c r="G112" s="15">
        <v>0</v>
      </c>
      <c r="H112" s="15"/>
      <c r="I112" s="15">
        <f t="shared" si="1"/>
        <v>10271303367</v>
      </c>
      <c r="K112" s="1" t="s">
        <v>355</v>
      </c>
      <c r="M112" s="15">
        <v>34415032488</v>
      </c>
      <c r="N112" s="15"/>
      <c r="O112" s="15">
        <v>-23614012471</v>
      </c>
      <c r="P112" s="15"/>
      <c r="Q112" s="15">
        <v>0</v>
      </c>
      <c r="R112" s="15"/>
      <c r="S112" s="15">
        <v>10801020017</v>
      </c>
      <c r="U112" s="1" t="s">
        <v>449</v>
      </c>
    </row>
    <row r="113" spans="1:21">
      <c r="A113" s="1" t="s">
        <v>92</v>
      </c>
      <c r="C113" s="15">
        <v>0</v>
      </c>
      <c r="D113" s="15"/>
      <c r="E113" s="15">
        <v>-6838364288</v>
      </c>
      <c r="F113" s="15"/>
      <c r="G113" s="15">
        <v>0</v>
      </c>
      <c r="H113" s="15"/>
      <c r="I113" s="15">
        <f t="shared" si="1"/>
        <v>-6838364288</v>
      </c>
      <c r="K113" s="1" t="s">
        <v>450</v>
      </c>
      <c r="M113" s="15">
        <v>121075611360</v>
      </c>
      <c r="N113" s="15"/>
      <c r="O113" s="15">
        <v>18235638102</v>
      </c>
      <c r="P113" s="15"/>
      <c r="Q113" s="15">
        <v>0</v>
      </c>
      <c r="R113" s="15"/>
      <c r="S113" s="15">
        <v>139311249462</v>
      </c>
      <c r="U113" s="1" t="s">
        <v>451</v>
      </c>
    </row>
    <row r="114" spans="1:21">
      <c r="A114" s="1" t="s">
        <v>104</v>
      </c>
      <c r="C114" s="15">
        <v>0</v>
      </c>
      <c r="D114" s="15"/>
      <c r="E114" s="15">
        <v>-1219164748</v>
      </c>
      <c r="F114" s="15"/>
      <c r="G114" s="15">
        <v>0</v>
      </c>
      <c r="H114" s="15"/>
      <c r="I114" s="15">
        <f t="shared" si="1"/>
        <v>-1219164748</v>
      </c>
      <c r="K114" s="1" t="s">
        <v>373</v>
      </c>
      <c r="M114" s="15">
        <v>2087469000</v>
      </c>
      <c r="N114" s="15"/>
      <c r="O114" s="15">
        <v>-7282290682</v>
      </c>
      <c r="P114" s="15"/>
      <c r="Q114" s="15">
        <v>0</v>
      </c>
      <c r="R114" s="15"/>
      <c r="S114" s="15">
        <v>-5194821682</v>
      </c>
      <c r="U114" s="1" t="s">
        <v>452</v>
      </c>
    </row>
    <row r="115" spans="1:21">
      <c r="A115" s="1" t="s">
        <v>117</v>
      </c>
      <c r="C115" s="15">
        <v>1801850041</v>
      </c>
      <c r="D115" s="15"/>
      <c r="E115" s="15">
        <v>-3050292743</v>
      </c>
      <c r="F115" s="15"/>
      <c r="G115" s="15">
        <v>0</v>
      </c>
      <c r="H115" s="15"/>
      <c r="I115" s="15">
        <f t="shared" si="1"/>
        <v>-1248442702</v>
      </c>
      <c r="K115" s="1" t="s">
        <v>373</v>
      </c>
      <c r="M115" s="15">
        <v>2819378332</v>
      </c>
      <c r="N115" s="15"/>
      <c r="O115" s="15">
        <v>-22464505426</v>
      </c>
      <c r="P115" s="15"/>
      <c r="Q115" s="15">
        <v>0</v>
      </c>
      <c r="R115" s="15"/>
      <c r="S115" s="15">
        <v>-19645127094</v>
      </c>
      <c r="U115" s="1" t="s">
        <v>453</v>
      </c>
    </row>
    <row r="116" spans="1:21">
      <c r="A116" s="1" t="s">
        <v>44</v>
      </c>
      <c r="C116" s="15">
        <v>0</v>
      </c>
      <c r="D116" s="15"/>
      <c r="E116" s="15">
        <v>9037463230</v>
      </c>
      <c r="F116" s="15"/>
      <c r="G116" s="15">
        <v>0</v>
      </c>
      <c r="H116" s="15"/>
      <c r="I116" s="15">
        <f t="shared" si="1"/>
        <v>9037463230</v>
      </c>
      <c r="K116" s="1" t="s">
        <v>32</v>
      </c>
      <c r="M116" s="15">
        <v>33424828800</v>
      </c>
      <c r="N116" s="15"/>
      <c r="O116" s="15">
        <v>34397153744</v>
      </c>
      <c r="P116" s="15"/>
      <c r="Q116" s="15">
        <v>0</v>
      </c>
      <c r="R116" s="15"/>
      <c r="S116" s="15">
        <v>67821982544</v>
      </c>
      <c r="U116" s="1" t="s">
        <v>454</v>
      </c>
    </row>
    <row r="117" spans="1:21">
      <c r="A117" s="1" t="s">
        <v>39</v>
      </c>
      <c r="C117" s="15">
        <v>0</v>
      </c>
      <c r="D117" s="15"/>
      <c r="E117" s="15">
        <v>4044601297</v>
      </c>
      <c r="F117" s="15"/>
      <c r="G117" s="15">
        <v>0</v>
      </c>
      <c r="H117" s="15"/>
      <c r="I117" s="15">
        <f t="shared" si="1"/>
        <v>4044601297</v>
      </c>
      <c r="K117" s="1" t="s">
        <v>26</v>
      </c>
      <c r="M117" s="15">
        <v>29385855200</v>
      </c>
      <c r="N117" s="15"/>
      <c r="O117" s="15">
        <v>-23818207632</v>
      </c>
      <c r="P117" s="15"/>
      <c r="Q117" s="15">
        <v>0</v>
      </c>
      <c r="R117" s="15"/>
      <c r="S117" s="15">
        <v>5567647568</v>
      </c>
      <c r="U117" s="1" t="s">
        <v>455</v>
      </c>
    </row>
    <row r="118" spans="1:21">
      <c r="A118" s="1" t="s">
        <v>61</v>
      </c>
      <c r="C118" s="15">
        <v>0</v>
      </c>
      <c r="D118" s="15"/>
      <c r="E118" s="15">
        <v>-30677858686</v>
      </c>
      <c r="F118" s="15"/>
      <c r="G118" s="15">
        <v>0</v>
      </c>
      <c r="H118" s="15"/>
      <c r="I118" s="15">
        <f t="shared" si="1"/>
        <v>-30677858686</v>
      </c>
      <c r="K118" s="1" t="s">
        <v>456</v>
      </c>
      <c r="M118" s="15">
        <v>19534256000</v>
      </c>
      <c r="N118" s="15"/>
      <c r="O118" s="15">
        <v>-63688504886</v>
      </c>
      <c r="P118" s="15"/>
      <c r="Q118" s="15">
        <v>0</v>
      </c>
      <c r="R118" s="15"/>
      <c r="S118" s="15">
        <v>-44154248886</v>
      </c>
      <c r="U118" s="1" t="s">
        <v>457</v>
      </c>
    </row>
    <row r="119" spans="1:21">
      <c r="A119" s="1" t="s">
        <v>25</v>
      </c>
      <c r="C119" s="15">
        <v>0</v>
      </c>
      <c r="D119" s="15"/>
      <c r="E119" s="15">
        <v>-459719626</v>
      </c>
      <c r="F119" s="15"/>
      <c r="G119" s="15">
        <v>0</v>
      </c>
      <c r="H119" s="15"/>
      <c r="I119" s="15">
        <f t="shared" si="1"/>
        <v>-459719626</v>
      </c>
      <c r="K119" s="1" t="s">
        <v>458</v>
      </c>
      <c r="M119" s="15">
        <v>10261957400</v>
      </c>
      <c r="N119" s="15"/>
      <c r="O119" s="15">
        <v>-63820095914</v>
      </c>
      <c r="P119" s="15"/>
      <c r="Q119" s="15">
        <v>0</v>
      </c>
      <c r="R119" s="15"/>
      <c r="S119" s="15">
        <v>-53558138514</v>
      </c>
      <c r="U119" s="1" t="s">
        <v>459</v>
      </c>
    </row>
    <row r="120" spans="1:21">
      <c r="A120" s="1" t="s">
        <v>110</v>
      </c>
      <c r="C120" s="15">
        <v>0</v>
      </c>
      <c r="D120" s="15"/>
      <c r="E120" s="15">
        <v>-5993955686</v>
      </c>
      <c r="F120" s="15"/>
      <c r="G120" s="15">
        <v>0</v>
      </c>
      <c r="H120" s="15"/>
      <c r="I120" s="15">
        <f t="shared" si="1"/>
        <v>-5993955686</v>
      </c>
      <c r="K120" s="1" t="s">
        <v>460</v>
      </c>
      <c r="M120" s="15">
        <v>0</v>
      </c>
      <c r="N120" s="15"/>
      <c r="O120" s="15">
        <v>-8946637096</v>
      </c>
      <c r="P120" s="15"/>
      <c r="Q120" s="15">
        <v>0</v>
      </c>
      <c r="R120" s="15"/>
      <c r="S120" s="15">
        <v>-8946637096</v>
      </c>
      <c r="U120" s="1" t="s">
        <v>422</v>
      </c>
    </row>
    <row r="121" spans="1:21">
      <c r="A121" s="1" t="s">
        <v>130</v>
      </c>
      <c r="C121" s="15">
        <v>0</v>
      </c>
      <c r="D121" s="15"/>
      <c r="E121" s="15">
        <v>3987849620</v>
      </c>
      <c r="F121" s="15"/>
      <c r="G121" s="15">
        <v>0</v>
      </c>
      <c r="H121" s="15"/>
      <c r="I121" s="15">
        <f t="shared" si="1"/>
        <v>3987849620</v>
      </c>
      <c r="K121" s="1" t="s">
        <v>26</v>
      </c>
      <c r="M121" s="15">
        <v>0</v>
      </c>
      <c r="N121" s="15"/>
      <c r="O121" s="15">
        <v>-81477131</v>
      </c>
      <c r="P121" s="15"/>
      <c r="Q121" s="15">
        <v>0</v>
      </c>
      <c r="R121" s="15"/>
      <c r="S121" s="15">
        <v>-81477131</v>
      </c>
      <c r="U121" s="1" t="s">
        <v>122</v>
      </c>
    </row>
    <row r="122" spans="1:21">
      <c r="A122" s="1" t="s">
        <v>15</v>
      </c>
      <c r="C122" s="15">
        <v>0</v>
      </c>
      <c r="D122" s="15"/>
      <c r="E122" s="15">
        <v>2990102400</v>
      </c>
      <c r="F122" s="15"/>
      <c r="G122" s="15">
        <v>0</v>
      </c>
      <c r="H122" s="15"/>
      <c r="I122" s="15">
        <f t="shared" si="1"/>
        <v>2990102400</v>
      </c>
      <c r="K122" s="1" t="s">
        <v>146</v>
      </c>
      <c r="M122" s="15">
        <v>0</v>
      </c>
      <c r="N122" s="15"/>
      <c r="O122" s="15">
        <v>1839813840</v>
      </c>
      <c r="P122" s="15"/>
      <c r="Q122" s="15">
        <v>0</v>
      </c>
      <c r="R122" s="15"/>
      <c r="S122" s="15">
        <v>1839813840</v>
      </c>
      <c r="U122" s="1" t="s">
        <v>461</v>
      </c>
    </row>
    <row r="123" spans="1:21">
      <c r="A123" s="1" t="s">
        <v>98</v>
      </c>
      <c r="C123" s="15">
        <v>0</v>
      </c>
      <c r="D123" s="15"/>
      <c r="E123" s="15">
        <v>-709751700</v>
      </c>
      <c r="F123" s="15"/>
      <c r="G123" s="15">
        <v>0</v>
      </c>
      <c r="H123" s="15"/>
      <c r="I123" s="15">
        <f t="shared" si="1"/>
        <v>-709751700</v>
      </c>
      <c r="K123" s="1" t="s">
        <v>332</v>
      </c>
      <c r="M123" s="15">
        <v>0</v>
      </c>
      <c r="N123" s="15"/>
      <c r="O123" s="15">
        <v>-2587762800</v>
      </c>
      <c r="P123" s="15"/>
      <c r="Q123" s="15">
        <v>0</v>
      </c>
      <c r="R123" s="15"/>
      <c r="S123" s="15">
        <v>-2587762800</v>
      </c>
      <c r="U123" s="1" t="s">
        <v>114</v>
      </c>
    </row>
    <row r="124" spans="1:21">
      <c r="A124" s="1" t="s">
        <v>56</v>
      </c>
      <c r="C124" s="15">
        <v>0</v>
      </c>
      <c r="D124" s="15"/>
      <c r="E124" s="15">
        <v>173881284765</v>
      </c>
      <c r="F124" s="15"/>
      <c r="G124" s="15">
        <v>0</v>
      </c>
      <c r="H124" s="15"/>
      <c r="I124" s="15">
        <f t="shared" si="1"/>
        <v>173881284765</v>
      </c>
      <c r="K124" s="1" t="s">
        <v>462</v>
      </c>
      <c r="M124" s="15">
        <v>0</v>
      </c>
      <c r="N124" s="15"/>
      <c r="O124" s="15">
        <v>240975266522</v>
      </c>
      <c r="P124" s="15"/>
      <c r="Q124" s="15">
        <v>0</v>
      </c>
      <c r="R124" s="15"/>
      <c r="S124" s="15">
        <v>240975266522</v>
      </c>
      <c r="U124" s="1" t="s">
        <v>463</v>
      </c>
    </row>
    <row r="125" spans="1:21">
      <c r="A125" s="1" t="s">
        <v>94</v>
      </c>
      <c r="C125" s="15">
        <v>0</v>
      </c>
      <c r="D125" s="15"/>
      <c r="E125" s="15">
        <v>61726602648</v>
      </c>
      <c r="F125" s="15"/>
      <c r="G125" s="15">
        <v>0</v>
      </c>
      <c r="H125" s="15"/>
      <c r="I125" s="15">
        <f t="shared" si="1"/>
        <v>61726602648</v>
      </c>
      <c r="K125" s="1" t="s">
        <v>360</v>
      </c>
      <c r="M125" s="15">
        <v>0</v>
      </c>
      <c r="N125" s="15"/>
      <c r="O125" s="15">
        <v>109393940672</v>
      </c>
      <c r="P125" s="15"/>
      <c r="Q125" s="15">
        <v>0</v>
      </c>
      <c r="R125" s="15"/>
      <c r="S125" s="15">
        <v>109393940672</v>
      </c>
      <c r="U125" s="1" t="s">
        <v>464</v>
      </c>
    </row>
    <row r="126" spans="1:21">
      <c r="A126" s="1" t="s">
        <v>85</v>
      </c>
      <c r="C126" s="15">
        <v>0</v>
      </c>
      <c r="D126" s="15"/>
      <c r="E126" s="15">
        <v>34151283585</v>
      </c>
      <c r="F126" s="15"/>
      <c r="G126" s="15">
        <v>0</v>
      </c>
      <c r="H126" s="15"/>
      <c r="I126" s="15">
        <f t="shared" si="1"/>
        <v>34151283585</v>
      </c>
      <c r="K126" s="1" t="s">
        <v>77</v>
      </c>
      <c r="M126" s="15">
        <v>0</v>
      </c>
      <c r="N126" s="15"/>
      <c r="O126" s="15">
        <v>49844152125</v>
      </c>
      <c r="P126" s="15"/>
      <c r="Q126" s="15">
        <v>0</v>
      </c>
      <c r="R126" s="15"/>
      <c r="S126" s="15">
        <v>49844152125</v>
      </c>
      <c r="U126" s="1" t="s">
        <v>465</v>
      </c>
    </row>
    <row r="127" spans="1:21">
      <c r="A127" s="1" t="s">
        <v>54</v>
      </c>
      <c r="C127" s="15">
        <v>0</v>
      </c>
      <c r="D127" s="15"/>
      <c r="E127" s="15">
        <v>2149960685</v>
      </c>
      <c r="F127" s="15"/>
      <c r="G127" s="15">
        <v>0</v>
      </c>
      <c r="H127" s="15"/>
      <c r="I127" s="15">
        <f t="shared" si="1"/>
        <v>2149960685</v>
      </c>
      <c r="K127" s="1" t="s">
        <v>66</v>
      </c>
      <c r="M127" s="15">
        <v>0</v>
      </c>
      <c r="N127" s="15"/>
      <c r="O127" s="15">
        <v>2994570602</v>
      </c>
      <c r="P127" s="15"/>
      <c r="Q127" s="15">
        <v>0</v>
      </c>
      <c r="R127" s="15"/>
      <c r="S127" s="15">
        <v>2994570602</v>
      </c>
      <c r="U127" s="1" t="s">
        <v>466</v>
      </c>
    </row>
    <row r="128" spans="1:21">
      <c r="A128" s="1" t="s">
        <v>70</v>
      </c>
      <c r="C128" s="15">
        <v>0</v>
      </c>
      <c r="D128" s="15"/>
      <c r="E128" s="15">
        <v>1062406683</v>
      </c>
      <c r="F128" s="15"/>
      <c r="G128" s="15">
        <v>0</v>
      </c>
      <c r="H128" s="15"/>
      <c r="I128" s="15">
        <f t="shared" si="1"/>
        <v>1062406683</v>
      </c>
      <c r="K128" s="1" t="s">
        <v>55</v>
      </c>
      <c r="M128" s="15">
        <v>0</v>
      </c>
      <c r="N128" s="15"/>
      <c r="O128" s="15">
        <v>-7753104255</v>
      </c>
      <c r="P128" s="15"/>
      <c r="Q128" s="15">
        <v>0</v>
      </c>
      <c r="R128" s="15"/>
      <c r="S128" s="15">
        <v>-7753104255</v>
      </c>
      <c r="U128" s="1" t="s">
        <v>467</v>
      </c>
    </row>
    <row r="129" spans="1:21">
      <c r="A129" s="1" t="s">
        <v>58</v>
      </c>
      <c r="C129" s="15">
        <v>0</v>
      </c>
      <c r="D129" s="15"/>
      <c r="E129" s="15">
        <v>11665784918</v>
      </c>
      <c r="F129" s="15"/>
      <c r="G129" s="15">
        <v>0</v>
      </c>
      <c r="H129" s="15"/>
      <c r="I129" s="15">
        <f t="shared" si="1"/>
        <v>11665784918</v>
      </c>
      <c r="K129" s="1" t="s">
        <v>21</v>
      </c>
      <c r="M129" s="15">
        <v>0</v>
      </c>
      <c r="N129" s="15"/>
      <c r="O129" s="15">
        <v>16739749824</v>
      </c>
      <c r="P129" s="15"/>
      <c r="Q129" s="15">
        <v>0</v>
      </c>
      <c r="R129" s="15"/>
      <c r="S129" s="15">
        <v>24752621396</v>
      </c>
      <c r="U129" s="1" t="s">
        <v>468</v>
      </c>
    </row>
    <row r="130" spans="1:21">
      <c r="A130" s="1" t="s">
        <v>82</v>
      </c>
      <c r="C130" s="15">
        <v>0</v>
      </c>
      <c r="D130" s="15"/>
      <c r="E130" s="15">
        <v>10825244262</v>
      </c>
      <c r="F130" s="15"/>
      <c r="G130" s="15">
        <v>0</v>
      </c>
      <c r="H130" s="15"/>
      <c r="I130" s="15">
        <f t="shared" si="1"/>
        <v>10825244262</v>
      </c>
      <c r="K130" s="1" t="s">
        <v>46</v>
      </c>
      <c r="M130" s="15">
        <v>0</v>
      </c>
      <c r="N130" s="15"/>
      <c r="O130" s="15">
        <v>12614827516</v>
      </c>
      <c r="P130" s="15"/>
      <c r="Q130" s="15">
        <v>0</v>
      </c>
      <c r="R130" s="15"/>
      <c r="S130" s="15">
        <v>12614827516</v>
      </c>
      <c r="U130" s="1" t="s">
        <v>469</v>
      </c>
    </row>
    <row r="131" spans="1:21">
      <c r="A131" s="1" t="s">
        <v>24</v>
      </c>
      <c r="C131" s="15">
        <v>0</v>
      </c>
      <c r="D131" s="15"/>
      <c r="E131" s="15">
        <v>-2512312267</v>
      </c>
      <c r="F131" s="15"/>
      <c r="G131" s="15">
        <v>0</v>
      </c>
      <c r="H131" s="15"/>
      <c r="I131" s="15">
        <f t="shared" si="1"/>
        <v>-2512312267</v>
      </c>
      <c r="K131" s="1" t="s">
        <v>376</v>
      </c>
      <c r="M131" s="15">
        <v>0</v>
      </c>
      <c r="N131" s="15"/>
      <c r="O131" s="15">
        <v>-15317994727</v>
      </c>
      <c r="P131" s="15"/>
      <c r="Q131" s="15">
        <v>0</v>
      </c>
      <c r="R131" s="15"/>
      <c r="S131" s="15">
        <v>-15317994727</v>
      </c>
      <c r="U131" s="1" t="s">
        <v>470</v>
      </c>
    </row>
    <row r="132" spans="1:21">
      <c r="A132" s="1" t="s">
        <v>53</v>
      </c>
      <c r="C132" s="15">
        <v>0</v>
      </c>
      <c r="D132" s="15"/>
      <c r="E132" s="15">
        <v>178128483421</v>
      </c>
      <c r="F132" s="15"/>
      <c r="G132" s="15">
        <v>0</v>
      </c>
      <c r="H132" s="15"/>
      <c r="I132" s="15">
        <f t="shared" si="1"/>
        <v>178128483421</v>
      </c>
      <c r="K132" s="1" t="s">
        <v>471</v>
      </c>
      <c r="M132" s="15">
        <v>0</v>
      </c>
      <c r="N132" s="15"/>
      <c r="O132" s="15">
        <v>248073238352</v>
      </c>
      <c r="P132" s="15"/>
      <c r="Q132" s="15">
        <v>0</v>
      </c>
      <c r="R132" s="15"/>
      <c r="S132" s="15">
        <v>248073238352</v>
      </c>
      <c r="U132" s="1" t="s">
        <v>472</v>
      </c>
    </row>
    <row r="133" spans="1:21">
      <c r="A133" s="1" t="s">
        <v>71</v>
      </c>
      <c r="C133" s="15">
        <v>0</v>
      </c>
      <c r="D133" s="15"/>
      <c r="E133" s="15">
        <v>-4629802507</v>
      </c>
      <c r="F133" s="15"/>
      <c r="G133" s="15">
        <v>0</v>
      </c>
      <c r="H133" s="15"/>
      <c r="I133" s="15">
        <f t="shared" si="1"/>
        <v>-4629802507</v>
      </c>
      <c r="K133" s="1" t="s">
        <v>473</v>
      </c>
      <c r="M133" s="15">
        <v>0</v>
      </c>
      <c r="N133" s="15"/>
      <c r="O133" s="15">
        <v>-1919674210</v>
      </c>
      <c r="P133" s="15"/>
      <c r="Q133" s="15">
        <v>0</v>
      </c>
      <c r="R133" s="15"/>
      <c r="S133" s="15">
        <v>-1919674210</v>
      </c>
      <c r="U133" s="1" t="s">
        <v>17</v>
      </c>
    </row>
    <row r="134" spans="1:21">
      <c r="A134" s="1" t="s">
        <v>57</v>
      </c>
      <c r="C134" s="15">
        <v>0</v>
      </c>
      <c r="D134" s="15"/>
      <c r="E134" s="15">
        <v>2087999434</v>
      </c>
      <c r="F134" s="15"/>
      <c r="G134" s="15">
        <v>0</v>
      </c>
      <c r="H134" s="15"/>
      <c r="I134" s="15">
        <f t="shared" si="1"/>
        <v>2087999434</v>
      </c>
      <c r="K134" s="1" t="s">
        <v>118</v>
      </c>
      <c r="M134" s="15">
        <v>0</v>
      </c>
      <c r="N134" s="15"/>
      <c r="O134" s="15">
        <v>2850200890</v>
      </c>
      <c r="P134" s="15"/>
      <c r="Q134" s="15">
        <v>0</v>
      </c>
      <c r="R134" s="15"/>
      <c r="S134" s="15">
        <v>2850200890</v>
      </c>
      <c r="U134" s="1" t="s">
        <v>474</v>
      </c>
    </row>
    <row r="135" spans="1:21">
      <c r="A135" s="1" t="s">
        <v>132</v>
      </c>
      <c r="C135" s="16">
        <f>SUM(C8:C134)</f>
        <v>242590402414</v>
      </c>
      <c r="D135" s="15"/>
      <c r="E135" s="16">
        <f>SUM(E8:E134)</f>
        <v>2294085503812</v>
      </c>
      <c r="F135" s="15"/>
      <c r="G135" s="16">
        <f>SUM(G8:G134)</f>
        <v>-20027178882</v>
      </c>
      <c r="H135" s="15"/>
      <c r="I135" s="16">
        <f>SUM(I8:I134)</f>
        <v>2516648727344</v>
      </c>
      <c r="K135" s="5" t="s">
        <v>475</v>
      </c>
      <c r="M135" s="16">
        <f>SUM(M8:M134)</f>
        <v>4216199989608</v>
      </c>
      <c r="N135" s="15"/>
      <c r="O135" s="16">
        <f>SUM(O8:O134)</f>
        <v>-4009769407433</v>
      </c>
      <c r="P135" s="15"/>
      <c r="Q135" s="16">
        <f>SUM(Q8:Q134)</f>
        <v>-959422480807</v>
      </c>
      <c r="R135" s="15"/>
      <c r="S135" s="16">
        <f>SUM(S8:S134)</f>
        <v>-744979027060</v>
      </c>
      <c r="U135" s="5" t="s">
        <v>476</v>
      </c>
    </row>
    <row r="136" spans="1:21">
      <c r="C136" s="24"/>
      <c r="E136" s="24"/>
      <c r="G136" s="24"/>
      <c r="M136" s="24"/>
      <c r="O136" s="24"/>
      <c r="Q136" s="2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0"/>
  <sheetViews>
    <sheetView rightToLeft="1" workbookViewId="0">
      <selection activeCell="E44" sqref="E44"/>
    </sheetView>
  </sheetViews>
  <sheetFormatPr defaultRowHeight="24"/>
  <cols>
    <col min="1" max="1" width="32.140625" style="1" bestFit="1" customWidth="1"/>
    <col min="2" max="2" width="1" style="1" customWidth="1"/>
    <col min="3" max="3" width="20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0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7" ht="24.75">
      <c r="A3" s="31" t="s">
        <v>183</v>
      </c>
      <c r="B3" s="31" t="s">
        <v>183</v>
      </c>
      <c r="C3" s="31" t="s">
        <v>183</v>
      </c>
      <c r="D3" s="31" t="s">
        <v>183</v>
      </c>
      <c r="E3" s="31" t="s">
        <v>183</v>
      </c>
      <c r="F3" s="31" t="s">
        <v>183</v>
      </c>
      <c r="G3" s="31" t="s">
        <v>183</v>
      </c>
      <c r="H3" s="31" t="s">
        <v>183</v>
      </c>
      <c r="I3" s="31" t="s">
        <v>183</v>
      </c>
      <c r="J3" s="31" t="s">
        <v>183</v>
      </c>
      <c r="K3" s="31" t="s">
        <v>183</v>
      </c>
      <c r="L3" s="31" t="s">
        <v>183</v>
      </c>
      <c r="M3" s="31" t="s">
        <v>183</v>
      </c>
      <c r="N3" s="31" t="s">
        <v>183</v>
      </c>
      <c r="O3" s="31" t="s">
        <v>183</v>
      </c>
      <c r="P3" s="31" t="s">
        <v>183</v>
      </c>
      <c r="Q3" s="31" t="s">
        <v>183</v>
      </c>
    </row>
    <row r="4" spans="1:17" ht="24.7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6" spans="1:17" ht="24.75">
      <c r="A6" s="30" t="s">
        <v>187</v>
      </c>
      <c r="C6" s="30" t="s">
        <v>185</v>
      </c>
      <c r="D6" s="30" t="s">
        <v>185</v>
      </c>
      <c r="E6" s="30" t="s">
        <v>185</v>
      </c>
      <c r="F6" s="30" t="s">
        <v>185</v>
      </c>
      <c r="G6" s="30" t="s">
        <v>185</v>
      </c>
      <c r="H6" s="30" t="s">
        <v>185</v>
      </c>
      <c r="I6" s="30" t="s">
        <v>185</v>
      </c>
      <c r="K6" s="30" t="s">
        <v>186</v>
      </c>
      <c r="L6" s="30" t="s">
        <v>186</v>
      </c>
      <c r="M6" s="30" t="s">
        <v>186</v>
      </c>
      <c r="N6" s="30" t="s">
        <v>186</v>
      </c>
      <c r="O6" s="30" t="s">
        <v>186</v>
      </c>
      <c r="P6" s="30" t="s">
        <v>186</v>
      </c>
      <c r="Q6" s="30" t="s">
        <v>186</v>
      </c>
    </row>
    <row r="7" spans="1:17" ht="24.75">
      <c r="A7" s="30" t="s">
        <v>187</v>
      </c>
      <c r="C7" s="30" t="s">
        <v>477</v>
      </c>
      <c r="E7" s="30" t="s">
        <v>321</v>
      </c>
      <c r="G7" s="30" t="s">
        <v>322</v>
      </c>
      <c r="I7" s="30" t="s">
        <v>478</v>
      </c>
      <c r="K7" s="30" t="s">
        <v>477</v>
      </c>
      <c r="M7" s="30" t="s">
        <v>321</v>
      </c>
      <c r="O7" s="30" t="s">
        <v>322</v>
      </c>
      <c r="Q7" s="30" t="s">
        <v>478</v>
      </c>
    </row>
    <row r="8" spans="1:17">
      <c r="A8" s="1" t="s">
        <v>142</v>
      </c>
      <c r="C8" s="15">
        <v>1001247391</v>
      </c>
      <c r="D8" s="15"/>
      <c r="E8" s="15">
        <v>4150319696</v>
      </c>
      <c r="F8" s="15"/>
      <c r="G8" s="15">
        <v>-2759131911</v>
      </c>
      <c r="H8" s="15"/>
      <c r="I8" s="15">
        <f>C8+E8+G8</f>
        <v>2392435176</v>
      </c>
      <c r="J8" s="15"/>
      <c r="K8" s="15">
        <v>15722300415</v>
      </c>
      <c r="L8" s="15"/>
      <c r="M8" s="15">
        <v>-51739556</v>
      </c>
      <c r="N8" s="15"/>
      <c r="O8" s="15">
        <v>-4438894211</v>
      </c>
      <c r="P8" s="15"/>
      <c r="Q8" s="15">
        <f>K8+M8+O8</f>
        <v>11231666648</v>
      </c>
    </row>
    <row r="9" spans="1:17">
      <c r="A9" s="1" t="s">
        <v>151</v>
      </c>
      <c r="C9" s="15">
        <v>476277652</v>
      </c>
      <c r="D9" s="15"/>
      <c r="E9" s="15">
        <v>0</v>
      </c>
      <c r="F9" s="15"/>
      <c r="G9" s="15">
        <v>-31250050</v>
      </c>
      <c r="H9" s="15"/>
      <c r="I9" s="15">
        <f t="shared" ref="I9:I39" si="0">C9+E9+G9</f>
        <v>445027602</v>
      </c>
      <c r="J9" s="15"/>
      <c r="K9" s="15">
        <v>476277652</v>
      </c>
      <c r="L9" s="15"/>
      <c r="M9" s="15">
        <v>0</v>
      </c>
      <c r="N9" s="15"/>
      <c r="O9" s="15">
        <v>-31250050</v>
      </c>
      <c r="P9" s="15"/>
      <c r="Q9" s="15">
        <f t="shared" ref="Q9:Q39" si="1">K9+M9+O9</f>
        <v>445027602</v>
      </c>
    </row>
    <row r="10" spans="1:17">
      <c r="A10" s="1" t="s">
        <v>154</v>
      </c>
      <c r="C10" s="15">
        <v>328571507</v>
      </c>
      <c r="D10" s="15"/>
      <c r="E10" s="15">
        <v>0</v>
      </c>
      <c r="F10" s="15"/>
      <c r="G10" s="15">
        <v>-144955145</v>
      </c>
      <c r="H10" s="15"/>
      <c r="I10" s="15">
        <f t="shared" si="0"/>
        <v>183616362</v>
      </c>
      <c r="J10" s="15"/>
      <c r="K10" s="15">
        <v>328571507</v>
      </c>
      <c r="L10" s="15"/>
      <c r="M10" s="15">
        <v>0</v>
      </c>
      <c r="N10" s="15"/>
      <c r="O10" s="15">
        <v>-144955145</v>
      </c>
      <c r="P10" s="15"/>
      <c r="Q10" s="15">
        <f t="shared" si="1"/>
        <v>183616362</v>
      </c>
    </row>
    <row r="11" spans="1:17">
      <c r="A11" s="1" t="s">
        <v>147</v>
      </c>
      <c r="C11" s="15">
        <v>402320236</v>
      </c>
      <c r="D11" s="15"/>
      <c r="E11" s="15">
        <v>0</v>
      </c>
      <c r="F11" s="15"/>
      <c r="G11" s="15">
        <v>-332070806</v>
      </c>
      <c r="H11" s="15"/>
      <c r="I11" s="15">
        <f t="shared" si="0"/>
        <v>70249430</v>
      </c>
      <c r="J11" s="15"/>
      <c r="K11" s="15">
        <v>21463666033</v>
      </c>
      <c r="L11" s="15"/>
      <c r="M11" s="15">
        <v>0</v>
      </c>
      <c r="N11" s="15"/>
      <c r="O11" s="15">
        <v>1445854388</v>
      </c>
      <c r="P11" s="15"/>
      <c r="Q11" s="15">
        <f t="shared" si="1"/>
        <v>22909520421</v>
      </c>
    </row>
    <row r="12" spans="1:17">
      <c r="A12" s="1" t="s">
        <v>194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f t="shared" si="0"/>
        <v>0</v>
      </c>
      <c r="J12" s="15"/>
      <c r="K12" s="15">
        <v>957373476</v>
      </c>
      <c r="L12" s="15"/>
      <c r="M12" s="15">
        <v>0</v>
      </c>
      <c r="N12" s="15"/>
      <c r="O12" s="15">
        <v>521863220</v>
      </c>
      <c r="P12" s="15"/>
      <c r="Q12" s="15">
        <f t="shared" si="1"/>
        <v>1479236696</v>
      </c>
    </row>
    <row r="13" spans="1:17">
      <c r="A13" s="1" t="s">
        <v>299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f t="shared" si="0"/>
        <v>0</v>
      </c>
      <c r="J13" s="15"/>
      <c r="K13" s="15">
        <v>0</v>
      </c>
      <c r="L13" s="15"/>
      <c r="M13" s="15">
        <v>0</v>
      </c>
      <c r="N13" s="15"/>
      <c r="O13" s="15">
        <v>28259159235</v>
      </c>
      <c r="P13" s="15"/>
      <c r="Q13" s="15">
        <f t="shared" si="1"/>
        <v>28259159235</v>
      </c>
    </row>
    <row r="14" spans="1:17">
      <c r="A14" s="1" t="s">
        <v>300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f t="shared" si="0"/>
        <v>0</v>
      </c>
      <c r="J14" s="15"/>
      <c r="K14" s="15">
        <v>0</v>
      </c>
      <c r="L14" s="15"/>
      <c r="M14" s="15">
        <v>0</v>
      </c>
      <c r="N14" s="15"/>
      <c r="O14" s="15">
        <v>17052856256</v>
      </c>
      <c r="P14" s="15"/>
      <c r="Q14" s="15">
        <f t="shared" si="1"/>
        <v>17052856256</v>
      </c>
    </row>
    <row r="15" spans="1:17">
      <c r="A15" s="1" t="s">
        <v>301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f t="shared" si="0"/>
        <v>0</v>
      </c>
      <c r="J15" s="15"/>
      <c r="K15" s="15">
        <v>0</v>
      </c>
      <c r="L15" s="15"/>
      <c r="M15" s="15">
        <v>0</v>
      </c>
      <c r="N15" s="15"/>
      <c r="O15" s="15">
        <v>40865067685</v>
      </c>
      <c r="P15" s="15"/>
      <c r="Q15" s="15">
        <f t="shared" si="1"/>
        <v>40865067685</v>
      </c>
    </row>
    <row r="16" spans="1:17">
      <c r="A16" s="1" t="s">
        <v>302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f t="shared" si="0"/>
        <v>0</v>
      </c>
      <c r="J16" s="15"/>
      <c r="K16" s="15">
        <v>0</v>
      </c>
      <c r="L16" s="15"/>
      <c r="M16" s="15">
        <v>0</v>
      </c>
      <c r="N16" s="15"/>
      <c r="O16" s="15">
        <v>995975717</v>
      </c>
      <c r="P16" s="15"/>
      <c r="Q16" s="15">
        <f t="shared" si="1"/>
        <v>995975717</v>
      </c>
    </row>
    <row r="17" spans="1:17">
      <c r="A17" s="1" t="s">
        <v>303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f t="shared" si="0"/>
        <v>0</v>
      </c>
      <c r="J17" s="15"/>
      <c r="K17" s="15">
        <v>0</v>
      </c>
      <c r="L17" s="15"/>
      <c r="M17" s="15">
        <v>0</v>
      </c>
      <c r="N17" s="15"/>
      <c r="O17" s="15">
        <v>40254538445</v>
      </c>
      <c r="P17" s="15"/>
      <c r="Q17" s="15">
        <f t="shared" si="1"/>
        <v>40254538445</v>
      </c>
    </row>
    <row r="18" spans="1:17">
      <c r="A18" s="1" t="s">
        <v>304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f t="shared" si="0"/>
        <v>0</v>
      </c>
      <c r="J18" s="15"/>
      <c r="K18" s="15">
        <v>0</v>
      </c>
      <c r="L18" s="15"/>
      <c r="M18" s="15">
        <v>0</v>
      </c>
      <c r="N18" s="15"/>
      <c r="O18" s="15">
        <v>46262384139</v>
      </c>
      <c r="P18" s="15"/>
      <c r="Q18" s="15">
        <f t="shared" si="1"/>
        <v>46262384139</v>
      </c>
    </row>
    <row r="19" spans="1:17">
      <c r="A19" s="1" t="s">
        <v>305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f t="shared" si="0"/>
        <v>0</v>
      </c>
      <c r="J19" s="15"/>
      <c r="K19" s="15">
        <v>0</v>
      </c>
      <c r="L19" s="15"/>
      <c r="M19" s="15">
        <v>0</v>
      </c>
      <c r="N19" s="15"/>
      <c r="O19" s="15">
        <v>3294840663</v>
      </c>
      <c r="P19" s="15"/>
      <c r="Q19" s="15">
        <f t="shared" si="1"/>
        <v>3294840663</v>
      </c>
    </row>
    <row r="20" spans="1:17">
      <c r="A20" s="1" t="s">
        <v>306</v>
      </c>
      <c r="C20" s="15">
        <v>0</v>
      </c>
      <c r="D20" s="15"/>
      <c r="E20" s="15">
        <v>0</v>
      </c>
      <c r="F20" s="15"/>
      <c r="G20" s="15">
        <v>0</v>
      </c>
      <c r="H20" s="15"/>
      <c r="I20" s="15">
        <f t="shared" si="0"/>
        <v>0</v>
      </c>
      <c r="J20" s="15"/>
      <c r="K20" s="15">
        <v>0</v>
      </c>
      <c r="L20" s="15"/>
      <c r="M20" s="15">
        <v>0</v>
      </c>
      <c r="N20" s="15"/>
      <c r="O20" s="15">
        <v>1139232493</v>
      </c>
      <c r="P20" s="15"/>
      <c r="Q20" s="15">
        <f t="shared" si="1"/>
        <v>1139232493</v>
      </c>
    </row>
    <row r="21" spans="1:17">
      <c r="A21" s="1" t="s">
        <v>307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f t="shared" si="0"/>
        <v>0</v>
      </c>
      <c r="J21" s="15"/>
      <c r="K21" s="15">
        <v>0</v>
      </c>
      <c r="L21" s="15"/>
      <c r="M21" s="15">
        <v>0</v>
      </c>
      <c r="N21" s="15"/>
      <c r="O21" s="15">
        <v>16433110771</v>
      </c>
      <c r="P21" s="15"/>
      <c r="Q21" s="15">
        <f t="shared" si="1"/>
        <v>16433110771</v>
      </c>
    </row>
    <row r="22" spans="1:17">
      <c r="A22" s="1" t="s">
        <v>308</v>
      </c>
      <c r="C22" s="15">
        <v>0</v>
      </c>
      <c r="D22" s="15"/>
      <c r="E22" s="15">
        <v>0</v>
      </c>
      <c r="F22" s="15"/>
      <c r="G22" s="15">
        <v>0</v>
      </c>
      <c r="H22" s="15"/>
      <c r="I22" s="15">
        <f t="shared" si="0"/>
        <v>0</v>
      </c>
      <c r="J22" s="15"/>
      <c r="K22" s="15">
        <v>0</v>
      </c>
      <c r="L22" s="15"/>
      <c r="M22" s="15">
        <v>0</v>
      </c>
      <c r="N22" s="15"/>
      <c r="O22" s="15">
        <v>3285776348</v>
      </c>
      <c r="P22" s="15"/>
      <c r="Q22" s="15">
        <f t="shared" si="1"/>
        <v>3285776348</v>
      </c>
    </row>
    <row r="23" spans="1:17">
      <c r="A23" s="1" t="s">
        <v>309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f t="shared" si="0"/>
        <v>0</v>
      </c>
      <c r="J23" s="15"/>
      <c r="K23" s="15">
        <v>0</v>
      </c>
      <c r="L23" s="15"/>
      <c r="M23" s="15">
        <v>0</v>
      </c>
      <c r="N23" s="15"/>
      <c r="O23" s="15">
        <v>1994663484</v>
      </c>
      <c r="P23" s="15"/>
      <c r="Q23" s="15">
        <f t="shared" si="1"/>
        <v>1994663484</v>
      </c>
    </row>
    <row r="24" spans="1:17">
      <c r="A24" s="1" t="s">
        <v>192</v>
      </c>
      <c r="C24" s="15">
        <v>0</v>
      </c>
      <c r="D24" s="15"/>
      <c r="E24" s="15">
        <v>0</v>
      </c>
      <c r="F24" s="15"/>
      <c r="G24" s="15">
        <v>0</v>
      </c>
      <c r="H24" s="15"/>
      <c r="I24" s="15">
        <f t="shared" si="0"/>
        <v>0</v>
      </c>
      <c r="J24" s="15"/>
      <c r="K24" s="15">
        <v>14616457321</v>
      </c>
      <c r="L24" s="15"/>
      <c r="M24" s="15">
        <v>0</v>
      </c>
      <c r="N24" s="15"/>
      <c r="O24" s="15">
        <v>-2125498836</v>
      </c>
      <c r="P24" s="15"/>
      <c r="Q24" s="15">
        <f t="shared" si="1"/>
        <v>12490958485</v>
      </c>
    </row>
    <row r="25" spans="1:17">
      <c r="A25" s="1" t="s">
        <v>310</v>
      </c>
      <c r="C25" s="15">
        <v>0</v>
      </c>
      <c r="D25" s="15"/>
      <c r="E25" s="15">
        <v>0</v>
      </c>
      <c r="F25" s="15"/>
      <c r="G25" s="15">
        <v>0</v>
      </c>
      <c r="H25" s="15"/>
      <c r="I25" s="15">
        <f t="shared" si="0"/>
        <v>0</v>
      </c>
      <c r="J25" s="15"/>
      <c r="K25" s="15">
        <v>0</v>
      </c>
      <c r="L25" s="15"/>
      <c r="M25" s="15">
        <v>0</v>
      </c>
      <c r="N25" s="15"/>
      <c r="O25" s="15">
        <v>3955132307</v>
      </c>
      <c r="P25" s="15"/>
      <c r="Q25" s="15">
        <f t="shared" si="1"/>
        <v>3955132307</v>
      </c>
    </row>
    <row r="26" spans="1:17">
      <c r="A26" s="1" t="s">
        <v>204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f t="shared" si="0"/>
        <v>0</v>
      </c>
      <c r="J26" s="15"/>
      <c r="K26" s="15">
        <v>757259633</v>
      </c>
      <c r="L26" s="15"/>
      <c r="M26" s="15">
        <v>0</v>
      </c>
      <c r="N26" s="15"/>
      <c r="O26" s="15">
        <v>384068680</v>
      </c>
      <c r="P26" s="15"/>
      <c r="Q26" s="15">
        <f t="shared" si="1"/>
        <v>1141328313</v>
      </c>
    </row>
    <row r="27" spans="1:17">
      <c r="A27" s="1" t="s">
        <v>311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f t="shared" si="0"/>
        <v>0</v>
      </c>
      <c r="J27" s="15"/>
      <c r="K27" s="15">
        <v>0</v>
      </c>
      <c r="L27" s="15"/>
      <c r="M27" s="15">
        <v>0</v>
      </c>
      <c r="N27" s="15"/>
      <c r="O27" s="15">
        <v>1646455505</v>
      </c>
      <c r="P27" s="15"/>
      <c r="Q27" s="15">
        <f t="shared" si="1"/>
        <v>1646455505</v>
      </c>
    </row>
    <row r="28" spans="1:17">
      <c r="A28" s="1" t="s">
        <v>312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f t="shared" si="0"/>
        <v>0</v>
      </c>
      <c r="J28" s="15"/>
      <c r="K28" s="15">
        <v>0</v>
      </c>
      <c r="L28" s="15"/>
      <c r="M28" s="15">
        <v>0</v>
      </c>
      <c r="N28" s="15"/>
      <c r="O28" s="15">
        <v>919043764</v>
      </c>
      <c r="P28" s="15"/>
      <c r="Q28" s="15">
        <f t="shared" si="1"/>
        <v>919043764</v>
      </c>
    </row>
    <row r="29" spans="1:17">
      <c r="A29" s="1" t="s">
        <v>313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f t="shared" si="0"/>
        <v>0</v>
      </c>
      <c r="J29" s="15"/>
      <c r="K29" s="15">
        <v>0</v>
      </c>
      <c r="L29" s="15"/>
      <c r="M29" s="15">
        <v>0</v>
      </c>
      <c r="N29" s="15"/>
      <c r="O29" s="15">
        <v>3417626734</v>
      </c>
      <c r="P29" s="15"/>
      <c r="Q29" s="15">
        <f t="shared" si="1"/>
        <v>3417626734</v>
      </c>
    </row>
    <row r="30" spans="1:17">
      <c r="A30" s="1" t="s">
        <v>314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f t="shared" si="0"/>
        <v>0</v>
      </c>
      <c r="J30" s="15"/>
      <c r="K30" s="15">
        <v>0</v>
      </c>
      <c r="L30" s="15"/>
      <c r="M30" s="15">
        <v>0</v>
      </c>
      <c r="N30" s="15"/>
      <c r="O30" s="15">
        <v>485908719</v>
      </c>
      <c r="P30" s="15"/>
      <c r="Q30" s="15">
        <f t="shared" si="1"/>
        <v>485908719</v>
      </c>
    </row>
    <row r="31" spans="1:17">
      <c r="A31" s="1" t="s">
        <v>315</v>
      </c>
      <c r="C31" s="15">
        <v>0</v>
      </c>
      <c r="D31" s="15"/>
      <c r="E31" s="15">
        <v>0</v>
      </c>
      <c r="F31" s="15"/>
      <c r="G31" s="15">
        <v>0</v>
      </c>
      <c r="H31" s="15"/>
      <c r="I31" s="15">
        <f t="shared" si="0"/>
        <v>0</v>
      </c>
      <c r="J31" s="15"/>
      <c r="K31" s="15">
        <v>0</v>
      </c>
      <c r="L31" s="15"/>
      <c r="M31" s="15">
        <v>0</v>
      </c>
      <c r="N31" s="15"/>
      <c r="O31" s="15">
        <v>10774556</v>
      </c>
      <c r="P31" s="15"/>
      <c r="Q31" s="15">
        <f t="shared" si="1"/>
        <v>10774556</v>
      </c>
    </row>
    <row r="32" spans="1:17">
      <c r="A32" s="1" t="s">
        <v>202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f t="shared" si="0"/>
        <v>0</v>
      </c>
      <c r="J32" s="15"/>
      <c r="K32" s="15">
        <v>1388679000</v>
      </c>
      <c r="L32" s="15"/>
      <c r="M32" s="15">
        <v>0</v>
      </c>
      <c r="N32" s="15"/>
      <c r="O32" s="15">
        <v>922117463</v>
      </c>
      <c r="P32" s="15"/>
      <c r="Q32" s="15">
        <f t="shared" si="1"/>
        <v>2310796463</v>
      </c>
    </row>
    <row r="33" spans="1:17">
      <c r="A33" s="1" t="s">
        <v>316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f t="shared" si="0"/>
        <v>0</v>
      </c>
      <c r="J33" s="15"/>
      <c r="K33" s="15">
        <v>0</v>
      </c>
      <c r="L33" s="15"/>
      <c r="M33" s="15">
        <v>0</v>
      </c>
      <c r="N33" s="15"/>
      <c r="O33" s="15">
        <v>69455868</v>
      </c>
      <c r="P33" s="15"/>
      <c r="Q33" s="15">
        <f t="shared" si="1"/>
        <v>69455868</v>
      </c>
    </row>
    <row r="34" spans="1:17">
      <c r="A34" s="1" t="s">
        <v>317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f t="shared" si="0"/>
        <v>0</v>
      </c>
      <c r="J34" s="15"/>
      <c r="K34" s="15">
        <v>0</v>
      </c>
      <c r="L34" s="15"/>
      <c r="M34" s="15">
        <v>0</v>
      </c>
      <c r="N34" s="15"/>
      <c r="O34" s="15">
        <v>843032</v>
      </c>
      <c r="P34" s="15"/>
      <c r="Q34" s="15">
        <f t="shared" si="1"/>
        <v>843032</v>
      </c>
    </row>
    <row r="35" spans="1:17">
      <c r="A35" s="1" t="s">
        <v>318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f t="shared" si="0"/>
        <v>0</v>
      </c>
      <c r="J35" s="15"/>
      <c r="K35" s="15">
        <v>0</v>
      </c>
      <c r="L35" s="15"/>
      <c r="M35" s="15">
        <v>0</v>
      </c>
      <c r="N35" s="15"/>
      <c r="O35" s="15">
        <v>8737871</v>
      </c>
      <c r="P35" s="15"/>
      <c r="Q35" s="15">
        <f t="shared" si="1"/>
        <v>8737871</v>
      </c>
    </row>
    <row r="36" spans="1:17">
      <c r="A36" s="1" t="s">
        <v>200</v>
      </c>
      <c r="C36" s="15">
        <v>0</v>
      </c>
      <c r="D36" s="15"/>
      <c r="E36" s="15">
        <v>0</v>
      </c>
      <c r="F36" s="15"/>
      <c r="G36" s="15">
        <v>0</v>
      </c>
      <c r="H36" s="15"/>
      <c r="I36" s="15">
        <f t="shared" si="0"/>
        <v>0</v>
      </c>
      <c r="J36" s="15"/>
      <c r="K36" s="15">
        <v>299790134</v>
      </c>
      <c r="L36" s="15"/>
      <c r="M36" s="15">
        <v>0</v>
      </c>
      <c r="N36" s="15"/>
      <c r="O36" s="15">
        <v>47810029</v>
      </c>
      <c r="P36" s="15"/>
      <c r="Q36" s="15">
        <f t="shared" si="1"/>
        <v>347600163</v>
      </c>
    </row>
    <row r="37" spans="1:17">
      <c r="A37" s="1" t="s">
        <v>319</v>
      </c>
      <c r="C37" s="15">
        <v>0</v>
      </c>
      <c r="D37" s="15"/>
      <c r="E37" s="15">
        <v>0</v>
      </c>
      <c r="F37" s="15"/>
      <c r="G37" s="15">
        <v>0</v>
      </c>
      <c r="H37" s="15"/>
      <c r="I37" s="15">
        <f t="shared" si="0"/>
        <v>0</v>
      </c>
      <c r="J37" s="15"/>
      <c r="K37" s="15">
        <v>0</v>
      </c>
      <c r="L37" s="15"/>
      <c r="M37" s="15">
        <v>0</v>
      </c>
      <c r="N37" s="15"/>
      <c r="O37" s="15">
        <v>85187559</v>
      </c>
      <c r="P37" s="15"/>
      <c r="Q37" s="15">
        <f t="shared" si="1"/>
        <v>85187559</v>
      </c>
    </row>
    <row r="38" spans="1:17">
      <c r="A38" s="1" t="s">
        <v>198</v>
      </c>
      <c r="C38" s="15">
        <v>0</v>
      </c>
      <c r="D38" s="15"/>
      <c r="E38" s="15">
        <v>0</v>
      </c>
      <c r="F38" s="15"/>
      <c r="G38" s="15">
        <v>0</v>
      </c>
      <c r="H38" s="15"/>
      <c r="I38" s="15">
        <f t="shared" si="0"/>
        <v>0</v>
      </c>
      <c r="J38" s="15"/>
      <c r="K38" s="15">
        <v>13611707914</v>
      </c>
      <c r="L38" s="15"/>
      <c r="M38" s="15">
        <v>0</v>
      </c>
      <c r="N38" s="15"/>
      <c r="O38" s="15">
        <v>7107353792</v>
      </c>
      <c r="P38" s="15"/>
      <c r="Q38" s="15">
        <f t="shared" si="1"/>
        <v>20719061706</v>
      </c>
    </row>
    <row r="39" spans="1:17">
      <c r="A39" s="1" t="s">
        <v>196</v>
      </c>
      <c r="C39" s="15">
        <v>0</v>
      </c>
      <c r="D39" s="15"/>
      <c r="E39" s="15">
        <v>0</v>
      </c>
      <c r="F39" s="15"/>
      <c r="G39" s="15">
        <v>0</v>
      </c>
      <c r="H39" s="15"/>
      <c r="I39" s="15">
        <f t="shared" si="0"/>
        <v>0</v>
      </c>
      <c r="J39" s="15"/>
      <c r="K39" s="15">
        <v>2503821076</v>
      </c>
      <c r="L39" s="15"/>
      <c r="M39" s="15">
        <v>0</v>
      </c>
      <c r="N39" s="15"/>
      <c r="O39" s="15">
        <v>2616307113</v>
      </c>
      <c r="P39" s="15"/>
      <c r="Q39" s="15">
        <f t="shared" si="1"/>
        <v>5120128189</v>
      </c>
    </row>
    <row r="40" spans="1:17">
      <c r="A40" s="1" t="s">
        <v>132</v>
      </c>
      <c r="C40" s="16">
        <f>SUM(C8:C39)</f>
        <v>2208416786</v>
      </c>
      <c r="D40" s="15"/>
      <c r="E40" s="16">
        <f>SUM(E8:E39)</f>
        <v>4150319696</v>
      </c>
      <c r="F40" s="15"/>
      <c r="G40" s="16">
        <f>SUM(G8:G39)</f>
        <v>-3267407912</v>
      </c>
      <c r="H40" s="15"/>
      <c r="I40" s="16">
        <f>SUM(I8:I39)</f>
        <v>3091328570</v>
      </c>
      <c r="J40" s="15"/>
      <c r="K40" s="16">
        <f>SUM(K8:K39)</f>
        <v>72125904161</v>
      </c>
      <c r="L40" s="15"/>
      <c r="M40" s="16">
        <f>SUM(M8:M39)</f>
        <v>-51739556</v>
      </c>
      <c r="N40" s="15"/>
      <c r="O40" s="16">
        <f>SUM(O8:O39)</f>
        <v>216741547594</v>
      </c>
      <c r="P40" s="15"/>
      <c r="Q40" s="16">
        <f>SUM(Q8:Q39)</f>
        <v>288815712199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2024-03-28T15:13:38Z</dcterms:modified>
</cp:coreProperties>
</file>