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4852C2FA-D39C-4696-82A1-7E1FD4C06286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4" hidden="1">'درآمد سود سهام'!$A$7:$A$94</definedName>
    <definedName name="_xlnm._FilterDatabase" localSheetId="5" hidden="1">'درآمد ناشی از تغییر قیمت اوراق'!$A$7:$A$102</definedName>
    <definedName name="_xlnm._FilterDatabase" localSheetId="6" hidden="1">'درآمد ناشی از فروش'!$A$6:$Q$136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O54" i="10"/>
  <c r="E8" i="15"/>
  <c r="C10" i="15"/>
  <c r="C9" i="15"/>
  <c r="C8" i="15"/>
  <c r="C7" i="15"/>
  <c r="C9" i="14"/>
  <c r="K12" i="13"/>
  <c r="K9" i="13"/>
  <c r="K10" i="13"/>
  <c r="K11" i="13"/>
  <c r="K8" i="13"/>
  <c r="G12" i="13"/>
  <c r="G9" i="13"/>
  <c r="G10" i="13"/>
  <c r="G11" i="13"/>
  <c r="G8" i="13"/>
  <c r="C40" i="12"/>
  <c r="E40" i="12"/>
  <c r="G40" i="12"/>
  <c r="I40" i="12"/>
  <c r="K40" i="12"/>
  <c r="M40" i="12"/>
  <c r="O40" i="12"/>
  <c r="Q40" i="12"/>
  <c r="I3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9" i="12"/>
  <c r="I8" i="12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0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8" i="10"/>
  <c r="Q8" i="10"/>
  <c r="Q72" i="9"/>
  <c r="Q17" i="9"/>
  <c r="I19" i="9"/>
  <c r="Q9" i="9"/>
  <c r="Q10" i="9"/>
  <c r="Q11" i="9"/>
  <c r="Q12" i="9"/>
  <c r="Q13" i="9"/>
  <c r="Q14" i="9"/>
  <c r="Q15" i="9"/>
  <c r="Q16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I9" i="9"/>
  <c r="I10" i="9"/>
  <c r="I11" i="9"/>
  <c r="I12" i="9"/>
  <c r="I13" i="9"/>
  <c r="I14" i="9"/>
  <c r="I15" i="9"/>
  <c r="I16" i="9"/>
  <c r="I17" i="9"/>
  <c r="I18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E9" i="14"/>
  <c r="I12" i="13"/>
  <c r="E12" i="13"/>
  <c r="Q135" i="11"/>
  <c r="O135" i="11"/>
  <c r="M135" i="11"/>
  <c r="G135" i="11"/>
  <c r="E135" i="11"/>
  <c r="C135" i="11"/>
  <c r="O136" i="10"/>
  <c r="M136" i="10"/>
  <c r="G136" i="10"/>
  <c r="E136" i="10"/>
  <c r="O102" i="9"/>
  <c r="M102" i="9"/>
  <c r="G102" i="9"/>
  <c r="E102" i="9"/>
  <c r="S94" i="8"/>
  <c r="Q94" i="8"/>
  <c r="O94" i="8"/>
  <c r="M94" i="8"/>
  <c r="K94" i="8"/>
  <c r="I94" i="8"/>
  <c r="S23" i="7"/>
  <c r="Q23" i="7"/>
  <c r="O23" i="7"/>
  <c r="M23" i="7"/>
  <c r="K23" i="7"/>
  <c r="I23" i="7"/>
  <c r="Q12" i="6"/>
  <c r="O12" i="6"/>
  <c r="M12" i="6"/>
  <c r="K12" i="6"/>
  <c r="AI10" i="3"/>
  <c r="AG10" i="3"/>
  <c r="AA10" i="3"/>
  <c r="W10" i="3"/>
  <c r="S10" i="3"/>
  <c r="Q10" i="3"/>
  <c r="W102" i="1"/>
  <c r="U102" i="1"/>
  <c r="O102" i="1"/>
  <c r="K102" i="1"/>
  <c r="G102" i="1"/>
  <c r="E102" i="1"/>
  <c r="E7" i="15" l="1"/>
  <c r="E10" i="15"/>
  <c r="E9" i="15"/>
  <c r="S135" i="11"/>
  <c r="I135" i="11"/>
  <c r="Q136" i="10"/>
  <c r="I136" i="10"/>
  <c r="I102" i="9"/>
  <c r="Q102" i="9"/>
  <c r="E11" i="15" l="1"/>
</calcChain>
</file>

<file path=xl/sharedStrings.xml><?xml version="1.0" encoding="utf-8"?>
<sst xmlns="http://schemas.openxmlformats.org/spreadsheetml/2006/main" count="2092" uniqueCount="557">
  <si>
    <t>صندوق سرمایه‌گذاری مشترک پیشرو</t>
  </si>
  <si>
    <t>صورت وضعیت پورتفوی</t>
  </si>
  <si>
    <t>برای ماه منتهی به 1403/01/30</t>
  </si>
  <si>
    <t>نام شرکت</t>
  </si>
  <si>
    <t>1402/12/29</t>
  </si>
  <si>
    <t>تغییرات طی دوره</t>
  </si>
  <si>
    <t>1403/01/30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</si>
  <si>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</si>
  <si>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</si>
  <si>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</si>
  <si>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</si>
  <si>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</si>
  <si>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</si>
  <si>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</si>
  <si>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</si>
  <si>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</si>
  <si>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0.73%</t>
  </si>
  <si>
    <t>بانک تجارت</t>
  </si>
  <si>
    <t>0.44%</t>
  </si>
  <si>
    <t>بانک خاورمیانه</t>
  </si>
  <si>
    <t>0.22%</t>
  </si>
  <si>
    <t>بانک سامان</t>
  </si>
  <si>
    <t>0.55%</t>
  </si>
  <si>
    <t>بانک سینا</t>
  </si>
  <si>
    <t>0.43%</t>
  </si>
  <si>
    <t>بانک‌اقتصادنوین‌</t>
  </si>
  <si>
    <t>0.38%</t>
  </si>
  <si>
    <t>بیمه  ما</t>
  </si>
  <si>
    <t>0.21%</t>
  </si>
  <si>
    <t>بیمه اتکایی امین</t>
  </si>
  <si>
    <t>0.16%</t>
  </si>
  <si>
    <t>بین المللی توسعه ص. معادن غدیر</t>
  </si>
  <si>
    <t>0.66%</t>
  </si>
  <si>
    <t>پالایش نفت اصفهان</t>
  </si>
  <si>
    <t>3.24%</t>
  </si>
  <si>
    <t>پالایش نفت بندرعباس</t>
  </si>
  <si>
    <t>0.96%</t>
  </si>
  <si>
    <t>پالایش نفت تبریز</t>
  </si>
  <si>
    <t>0.36%</t>
  </si>
  <si>
    <t>پالایش نفت تهران</t>
  </si>
  <si>
    <t>0.24%</t>
  </si>
  <si>
    <t>پالایش نفت شیراز</t>
  </si>
  <si>
    <t>پتروشیمی بوعلی سینا</t>
  </si>
  <si>
    <t>1.56%</t>
  </si>
  <si>
    <t>پتروشیمی پردیس</t>
  </si>
  <si>
    <t>4.71%</t>
  </si>
  <si>
    <t>پتروشیمی تندگویان</t>
  </si>
  <si>
    <t>0.89%</t>
  </si>
  <si>
    <t>پتروشیمی جم پیلن</t>
  </si>
  <si>
    <t>0.88%</t>
  </si>
  <si>
    <t>پتروشیمی زاگرس</t>
  </si>
  <si>
    <t>0.29%</t>
  </si>
  <si>
    <t>پتروشیمی شازند</t>
  </si>
  <si>
    <t>0.59%</t>
  </si>
  <si>
    <t>پتروشیمی نوری</t>
  </si>
  <si>
    <t>1.75%</t>
  </si>
  <si>
    <t>پتروشیمی‌ خارک‌</t>
  </si>
  <si>
    <t>پتروشیمی‌شیراز</t>
  </si>
  <si>
    <t>1.83%</t>
  </si>
  <si>
    <t>پخش هجرت</t>
  </si>
  <si>
    <t>تایدواترخاورمیانه</t>
  </si>
  <si>
    <t>1.32%</t>
  </si>
  <si>
    <t>تراکتورسازی‌ایران‌</t>
  </si>
  <si>
    <t>0.58%</t>
  </si>
  <si>
    <t>تمام سکه طرح جدید 0310 صادرات</t>
  </si>
  <si>
    <t>3.70%</t>
  </si>
  <si>
    <t>تمام سکه طرح جدید0211ملت</t>
  </si>
  <si>
    <t>0.04%</t>
  </si>
  <si>
    <t>تمام سکه طرح جدید0312 رفاه</t>
  </si>
  <si>
    <t>3.56%</t>
  </si>
  <si>
    <t>تمام سکه طرح جدید0411 آینده</t>
  </si>
  <si>
    <t>تمام سکه طرح جدید0412 سامان</t>
  </si>
  <si>
    <t>0.25%</t>
  </si>
  <si>
    <t>توسعه‌معادن‌وفلزات‌</t>
  </si>
  <si>
    <t>حفاری شمال</t>
  </si>
  <si>
    <t>1.07%</t>
  </si>
  <si>
    <t>حمل و نقل گهرترابر سیرجان</t>
  </si>
  <si>
    <t>0.48%</t>
  </si>
  <si>
    <t>داروپخش‌ (هلدینگ‌</t>
  </si>
  <si>
    <t>1.10%</t>
  </si>
  <si>
    <t>داروسازی کاسپین تامین</t>
  </si>
  <si>
    <t>1.02%</t>
  </si>
  <si>
    <t>داروسازی‌ ابوریحان‌</t>
  </si>
  <si>
    <t>0.10%</t>
  </si>
  <si>
    <t>دوده‌ صنعتی‌ پارس‌</t>
  </si>
  <si>
    <t>0.08%</t>
  </si>
  <si>
    <t>زغال سنگ پروده طبس</t>
  </si>
  <si>
    <t>س.ص.بازنشستگی کارکنان بانکها</t>
  </si>
  <si>
    <t>0.52%</t>
  </si>
  <si>
    <t>سپید ماکیان</t>
  </si>
  <si>
    <t>سخت آژند</t>
  </si>
  <si>
    <t>0.13%</t>
  </si>
  <si>
    <t>سرمایه گذاری تامین اجتماعی</t>
  </si>
  <si>
    <t>3.37%</t>
  </si>
  <si>
    <t>سرمایه گذاری دارویی تامین</t>
  </si>
  <si>
    <t>0.33%</t>
  </si>
  <si>
    <t>سرمایه گذاری صدرتامین</t>
  </si>
  <si>
    <t>0.34%</t>
  </si>
  <si>
    <t>سرمایه‌ گذاری‌ پارس‌ توشه‌</t>
  </si>
  <si>
    <t>1.47%</t>
  </si>
  <si>
    <t>سرمایه‌گذاری‌ سپه‌</t>
  </si>
  <si>
    <t>1.34%</t>
  </si>
  <si>
    <t>سرمایه‌گذاری‌ صنعت‌ نفت‌</t>
  </si>
  <si>
    <t>0.17%</t>
  </si>
  <si>
    <t>سرمایه‌گذاری‌صندوق‌بازنشستگی‌</t>
  </si>
  <si>
    <t>2.01%</t>
  </si>
  <si>
    <t>سرمایه‌گذاری‌غدیر(هلدینگ‌</t>
  </si>
  <si>
    <t>5.02%</t>
  </si>
  <si>
    <t>سیمان آبیک</t>
  </si>
  <si>
    <t>0.23%</t>
  </si>
  <si>
    <t>سیمان خوزستان</t>
  </si>
  <si>
    <t>0.70%</t>
  </si>
  <si>
    <t>سیمان ساوه</t>
  </si>
  <si>
    <t>1.52%</t>
  </si>
  <si>
    <t>سیمان فارس و خوزستان</t>
  </si>
  <si>
    <t>0.54%</t>
  </si>
  <si>
    <t>سیمان‌ کرمان‌</t>
  </si>
  <si>
    <t>سیمان‌ارومیه‌</t>
  </si>
  <si>
    <t>0.37%</t>
  </si>
  <si>
    <t>سیمان‌مازندران‌</t>
  </si>
  <si>
    <t>سیمان‌هگمتان‌</t>
  </si>
  <si>
    <t>1.77%</t>
  </si>
  <si>
    <t>سیمرغ</t>
  </si>
  <si>
    <t>0.39%</t>
  </si>
  <si>
    <t>شرکت آهن و فولاد ارفع</t>
  </si>
  <si>
    <t>2.65%</t>
  </si>
  <si>
    <t>شرکت ارتباطات سیار ایران</t>
  </si>
  <si>
    <t>شمش طلا</t>
  </si>
  <si>
    <t>1.37%</t>
  </si>
  <si>
    <t>شوکو پارس</t>
  </si>
  <si>
    <t>0.03%</t>
  </si>
  <si>
    <t>شیشه‌ همدان‌</t>
  </si>
  <si>
    <t>صبا فولاد خلیج فارس</t>
  </si>
  <si>
    <t>0.18%</t>
  </si>
  <si>
    <t>صنایع پتروشیمی کرمانشاه</t>
  </si>
  <si>
    <t>صنایع فروآلیاژ ایران</t>
  </si>
  <si>
    <t>0.30%</t>
  </si>
  <si>
    <t>غلتک سازان سپاهان</t>
  </si>
  <si>
    <t>فجر انرژی خلیج فارس</t>
  </si>
  <si>
    <t>1.09%</t>
  </si>
  <si>
    <t>فرآورده های سیمان شرق</t>
  </si>
  <si>
    <t>0.06%</t>
  </si>
  <si>
    <t>فرآورده‌های‌نسوزآذر</t>
  </si>
  <si>
    <t>فولاد  خوزستان</t>
  </si>
  <si>
    <t>3.00%</t>
  </si>
  <si>
    <t>فولاد امیرکبیرکاشان</t>
  </si>
  <si>
    <t>2.77%</t>
  </si>
  <si>
    <t>فولاد مبارکه اصفهان</t>
  </si>
  <si>
    <t>6.92%</t>
  </si>
  <si>
    <t>فولاد کاوه جنوب کیش</t>
  </si>
  <si>
    <t>0.63%</t>
  </si>
  <si>
    <t>گروه مالی صبا تامین</t>
  </si>
  <si>
    <t>1.22%</t>
  </si>
  <si>
    <t>گسترش سوخت سبززاگرس(سهامی عام)</t>
  </si>
  <si>
    <t>گسترش نفت و گاز پارسیان</t>
  </si>
  <si>
    <t>3.60%</t>
  </si>
  <si>
    <t>م .صنایع و معادن احیاء سپاهان</t>
  </si>
  <si>
    <t>مبین انرژی خلیج فارس</t>
  </si>
  <si>
    <t>2.84%</t>
  </si>
  <si>
    <t>مخابرات ایران</t>
  </si>
  <si>
    <t>0.68%</t>
  </si>
  <si>
    <t>مدیریت صنعت شوینده ت.ص.بهشهر</t>
  </si>
  <si>
    <t>0.07%</t>
  </si>
  <si>
    <t>معدنی‌وصنعتی‌چادرملو</t>
  </si>
  <si>
    <t>ملی‌ صنایع‌ مس‌ ایران‌</t>
  </si>
  <si>
    <t>3.02%</t>
  </si>
  <si>
    <t>مولد نیروگاهی تجارت فارس</t>
  </si>
  <si>
    <t>0.02%</t>
  </si>
  <si>
    <t>نشاسته و گلوکز آردینه</t>
  </si>
  <si>
    <t>نفت ایرانول</t>
  </si>
  <si>
    <t>2.97%</t>
  </si>
  <si>
    <t>نفت سپاهان</t>
  </si>
  <si>
    <t>0.60%</t>
  </si>
  <si>
    <t>نفت‌ بهران‌</t>
  </si>
  <si>
    <t>0.09%</t>
  </si>
  <si>
    <t>نوردوقطعات‌ فولادی‌</t>
  </si>
  <si>
    <t>کارخانجات‌داروپخش‌</t>
  </si>
  <si>
    <t>کاشی‌ پارس‌</t>
  </si>
  <si>
    <t>0.32%</t>
  </si>
  <si>
    <t>کالسیمین‌</t>
  </si>
  <si>
    <t/>
  </si>
  <si>
    <t>96.42%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</si>
  <si>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</si>
  <si>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</si>
  <si>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</si>
  <si>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</si>
  <si>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</si>
  <si>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</si>
  <si>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</si>
  <si>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</si>
  <si>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</si>
  <si>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دولت132-ش.خ041110</t>
  </si>
  <si>
    <t>بله</t>
  </si>
  <si>
    <t>1402/05/10</t>
  </si>
  <si>
    <t>1404/11/09</t>
  </si>
  <si>
    <t>0.11%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</si>
  <si>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</si>
  <si>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</si>
  <si>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</si>
  <si>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</si>
  <si>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</si>
  <si>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</si>
  <si>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</si>
  <si>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</si>
  <si>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</si>
  <si>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</si>
  <si>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</si>
  <si>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</si>
  <si>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</si>
  <si>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0.00%</t>
  </si>
  <si>
    <t>بانک پاسارگاد هفت تیر</t>
  </si>
  <si>
    <t>207-8100-15666666-1</t>
  </si>
  <si>
    <t>1399/03/18</t>
  </si>
  <si>
    <t>0.01%</t>
  </si>
  <si>
    <t xml:space="preserve">بانک خاورمیانه ظفر </t>
  </si>
  <si>
    <t>1009-10-810-707074688</t>
  </si>
  <si>
    <t>1401/06/14</t>
  </si>
  <si>
    <t>بانک پاسارگاد میدان هفت تیر</t>
  </si>
  <si>
    <t>207.307.15666666.1</t>
  </si>
  <si>
    <t>سپرده بلند مدت</t>
  </si>
  <si>
    <t>1402/12/27</t>
  </si>
  <si>
    <t>1.78%</t>
  </si>
  <si>
    <t>2.31%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</si>
  <si>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</si>
  <si>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</si>
  <si>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</si>
  <si>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</si>
  <si>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</si>
  <si>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</si>
  <si>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</si>
  <si>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</si>
  <si>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</si>
  <si>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</si>
  <si>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</si>
  <si>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دولت109-ش.خ020719</t>
  </si>
  <si>
    <t>1402/07/19</t>
  </si>
  <si>
    <t>مرابحه عام دولت104-ش.خ020303</t>
  </si>
  <si>
    <t>1402/03/03</t>
  </si>
  <si>
    <t>مرابحه عام دولت94-ش.خ030816</t>
  </si>
  <si>
    <t>1403/08/16</t>
  </si>
  <si>
    <t>مرابحه عام دولت3-ش.خ0211</t>
  </si>
  <si>
    <t>1402/11/13</t>
  </si>
  <si>
    <t>صکوک اجاره صملی404-6ماهه18%</t>
  </si>
  <si>
    <t>1404/05/04</t>
  </si>
  <si>
    <t>مرابحه عام دولت86-ش.خ020404</t>
  </si>
  <si>
    <t>1402/04/04</t>
  </si>
  <si>
    <t>مرابحه عام دولت5-ش.خ 0309</t>
  </si>
  <si>
    <t>1403/09/05</t>
  </si>
  <si>
    <t>صکوک اجاره فارس147- 3ماهه18%</t>
  </si>
  <si>
    <t>1403/07/13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</si>
  <si>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</si>
  <si>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</si>
  <si>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</si>
  <si>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</si>
  <si>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</si>
  <si>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</si>
  <si>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</si>
  <si>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</si>
  <si>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</si>
  <si>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</si>
  <si>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</si>
  <si>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</si>
  <si>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</si>
  <si>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1402/12/05</t>
  </si>
  <si>
    <t>1402/04/31</t>
  </si>
  <si>
    <t>1402/04/29</t>
  </si>
  <si>
    <t>1402/01/31</t>
  </si>
  <si>
    <t>1403/01/28</t>
  </si>
  <si>
    <t>1402/04/20</t>
  </si>
  <si>
    <t>1402/04/17</t>
  </si>
  <si>
    <t>1402/05/01</t>
  </si>
  <si>
    <t>1402/03/08</t>
  </si>
  <si>
    <t>1402/02/25</t>
  </si>
  <si>
    <t>1402/02/27</t>
  </si>
  <si>
    <t>1402/12/19</t>
  </si>
  <si>
    <t>1402/02/10</t>
  </si>
  <si>
    <t>1403/01/18</t>
  </si>
  <si>
    <t>1402/04/12</t>
  </si>
  <si>
    <t>1402/04/24</t>
  </si>
  <si>
    <t>1402/04/30</t>
  </si>
  <si>
    <t>1402/04/07</t>
  </si>
  <si>
    <t>1402/04/28</t>
  </si>
  <si>
    <t>1402/03/20</t>
  </si>
  <si>
    <t>افست‌</t>
  </si>
  <si>
    <t>1402/10/28</t>
  </si>
  <si>
    <t>1402/03/02</t>
  </si>
  <si>
    <t>1402/07/29</t>
  </si>
  <si>
    <t>صنایع‌ لاستیکی‌  سهند</t>
  </si>
  <si>
    <t>1402/02/19</t>
  </si>
  <si>
    <t>1402/03/31</t>
  </si>
  <si>
    <t>بانک صادرات ایران</t>
  </si>
  <si>
    <t>1402/04/26</t>
  </si>
  <si>
    <t>پتروشیمی امیرکبیر</t>
  </si>
  <si>
    <t>1402/04/27</t>
  </si>
  <si>
    <t>1402/04/14</t>
  </si>
  <si>
    <t>1402/10/06</t>
  </si>
  <si>
    <t>نفت پاسارگاد</t>
  </si>
  <si>
    <t>1402/04/10</t>
  </si>
  <si>
    <t>1402/03/28</t>
  </si>
  <si>
    <t>1402/12/09</t>
  </si>
  <si>
    <t>1402/06/19</t>
  </si>
  <si>
    <t>1402/07/09</t>
  </si>
  <si>
    <t>واسپاری ملت</t>
  </si>
  <si>
    <t>1402/04/25</t>
  </si>
  <si>
    <t>1402/05/11</t>
  </si>
  <si>
    <t>پتروشیمی پارس</t>
  </si>
  <si>
    <t>1402/06/06</t>
  </si>
  <si>
    <t>1402/03/07</t>
  </si>
  <si>
    <t>1402/03/22</t>
  </si>
  <si>
    <t>سرمایه گذاری صبا تامین</t>
  </si>
  <si>
    <t>1402/06/22</t>
  </si>
  <si>
    <t>1402/07/30</t>
  </si>
  <si>
    <t>سرمایه گذاری سیمان تامین</t>
  </si>
  <si>
    <t>1402/05/16</t>
  </si>
  <si>
    <t>1402/04/11</t>
  </si>
  <si>
    <t>داروسازی دانا</t>
  </si>
  <si>
    <t>1402/02/07</t>
  </si>
  <si>
    <t>1402/03/27</t>
  </si>
  <si>
    <t>1402/10/27</t>
  </si>
  <si>
    <t>صنایع گلدیران</t>
  </si>
  <si>
    <t>1402/02/09</t>
  </si>
  <si>
    <t>ملی شیمی کشاورز</t>
  </si>
  <si>
    <t>1402/10/30</t>
  </si>
  <si>
    <t>1403/01/27</t>
  </si>
  <si>
    <t>1403/01/29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</si>
  <si>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</si>
  <si>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</si>
  <si>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</si>
  <si>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</si>
  <si>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</si>
  <si>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گ.س.وت.ص.پتروشیمی خلیج فارس</t>
  </si>
  <si>
    <t>تولیدی مخازن گازطبیعی آسیاناما</t>
  </si>
  <si>
    <t>ح . صبا فولاد خلیج فارس</t>
  </si>
  <si>
    <t>ح. گسترش سوخت سبززاگرس(س. عام)</t>
  </si>
  <si>
    <t>ح . معدنی‌وصنعتی‌چادرملو</t>
  </si>
  <si>
    <t>اختیارخ فملی-1853-1402/07/05</t>
  </si>
  <si>
    <t>گروه انتخاب الکترونیک آرمان</t>
  </si>
  <si>
    <t>کویر تایر</t>
  </si>
  <si>
    <t>صنایع پتروشیمی خلیج فارس</t>
  </si>
  <si>
    <t>ح . داروپخش‌ (هلدینگ‌</t>
  </si>
  <si>
    <t>ح . سرمایه گذاری صدرتامین</t>
  </si>
  <si>
    <t>تولیدی و خدمات صنایع نسوز توکا</t>
  </si>
  <si>
    <t>س. الماس حکمت ایرانیان</t>
  </si>
  <si>
    <t>تمام سکه طرح جدید0112سامان</t>
  </si>
  <si>
    <t>ح . سرمایه گذاری صبا تامین</t>
  </si>
  <si>
    <t>ح . بیمه اتکایی امین</t>
  </si>
  <si>
    <t>ح. مبین انرژی خلیج فارس</t>
  </si>
  <si>
    <t>معدنی و صنعتی گل گهر</t>
  </si>
  <si>
    <t>نیروترانس‌</t>
  </si>
  <si>
    <t>گام بانک اقتصاد نوین0205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</si>
  <si>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</si>
  <si>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</si>
  <si>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</si>
  <si>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</si>
  <si>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اعتبارمولد رفاه0208</t>
  </si>
  <si>
    <t>گواهی اعتبار مولد سامان0208</t>
  </si>
  <si>
    <t>گواهی اعتبارمولد صنعت020930</t>
  </si>
  <si>
    <t>اسنادخزانه-م6بودجه01-030814</t>
  </si>
  <si>
    <t>اسنادخزانه-م5بودجه01-041015</t>
  </si>
  <si>
    <t>گام بانک ملت0211</t>
  </si>
  <si>
    <t>اسنادخزانه-م20بودجه98-020806</t>
  </si>
  <si>
    <t>اسنادخزانه-م8بودجه99-020606</t>
  </si>
  <si>
    <t>اسنادخزانه-م7بودجه99-020704</t>
  </si>
  <si>
    <t>اسنادخزانه-م10بودجه99-020807</t>
  </si>
  <si>
    <t>اسنادخزانه-م11بودجه99-020906</t>
  </si>
  <si>
    <t>اسنادخزانه-م14بودجه99-021025</t>
  </si>
  <si>
    <t>اسنادخزانه-م4بودجه00-030522</t>
  </si>
  <si>
    <t>اسنادخزانه-م3بودجه00-030418</t>
  </si>
  <si>
    <t>اسنادخزانه-م5بودجه00-030626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</si>
  <si>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</si>
  <si>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</si>
  <si>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</si>
  <si>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</si>
  <si>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</si>
  <si>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-7.52%</t>
  </si>
  <si>
    <t>-24.52%</t>
  </si>
  <si>
    <t>-7.23%</t>
  </si>
  <si>
    <t>2.80%</t>
  </si>
  <si>
    <t>58.11%</t>
  </si>
  <si>
    <t>-0.58%</t>
  </si>
  <si>
    <t>-9.31%</t>
  </si>
  <si>
    <t>-3.15%</t>
  </si>
  <si>
    <t>-11.40%</t>
  </si>
  <si>
    <t>5.40%</t>
  </si>
  <si>
    <t>69.18%</t>
  </si>
  <si>
    <t>5.89%</t>
  </si>
  <si>
    <t>1.43%</t>
  </si>
  <si>
    <t>-7.42%</t>
  </si>
  <si>
    <t>0.99%</t>
  </si>
  <si>
    <t>1.08%</t>
  </si>
  <si>
    <t>-0.30%</t>
  </si>
  <si>
    <t>6.08%</t>
  </si>
  <si>
    <t>-0.05%</t>
  </si>
  <si>
    <t>-0.11%</t>
  </si>
  <si>
    <t>1.40%</t>
  </si>
  <si>
    <t>-16.02%</t>
  </si>
  <si>
    <t>5.54%</t>
  </si>
  <si>
    <t>37.56%</t>
  </si>
  <si>
    <t>5.86%</t>
  </si>
  <si>
    <t>-28.55%</t>
  </si>
  <si>
    <t>-1.85%</t>
  </si>
  <si>
    <t>-0.44%</t>
  </si>
  <si>
    <t>-6.60%</t>
  </si>
  <si>
    <t>0.12%</t>
  </si>
  <si>
    <t>-3.44%</t>
  </si>
  <si>
    <t>-0.69%</t>
  </si>
  <si>
    <t>-6.63%</t>
  </si>
  <si>
    <t>-0.20%</t>
  </si>
  <si>
    <t>-1.31%</t>
  </si>
  <si>
    <t>-7.15%</t>
  </si>
  <si>
    <t>-0.39%</t>
  </si>
  <si>
    <t>-15.11%</t>
  </si>
  <si>
    <t>1.90%</t>
  </si>
  <si>
    <t>21.76%</t>
  </si>
  <si>
    <t>0.28%</t>
  </si>
  <si>
    <t>-121.41%</t>
  </si>
  <si>
    <t>-0.93%</t>
  </si>
  <si>
    <t>5.21%</t>
  </si>
  <si>
    <t>-0.22%</t>
  </si>
  <si>
    <t>0.15%</t>
  </si>
  <si>
    <t>-3.63%</t>
  </si>
  <si>
    <t>-0.79%</t>
  </si>
  <si>
    <t>0.49%</t>
  </si>
  <si>
    <t>-10.01%</t>
  </si>
  <si>
    <t>-8.30%</t>
  </si>
  <si>
    <t>0.65%</t>
  </si>
  <si>
    <t>-0.01%</t>
  </si>
  <si>
    <t>0.76%</t>
  </si>
  <si>
    <t>1.29%</t>
  </si>
  <si>
    <t>-10.69%</t>
  </si>
  <si>
    <t>-2.36%</t>
  </si>
  <si>
    <t>-18.90%</t>
  </si>
  <si>
    <t>3.06%</t>
  </si>
  <si>
    <t>-9.74%</t>
  </si>
  <si>
    <t>-0.02%</t>
  </si>
  <si>
    <t>-0.04%</t>
  </si>
  <si>
    <t>-1.13%</t>
  </si>
  <si>
    <t>-8.84%</t>
  </si>
  <si>
    <t>-2.11%</t>
  </si>
  <si>
    <t>0.50%</t>
  </si>
  <si>
    <t>7.12%</t>
  </si>
  <si>
    <t>-17.04%</t>
  </si>
  <si>
    <t>-12.30%</t>
  </si>
  <si>
    <t>5.95%</t>
  </si>
  <si>
    <t>-0.49%</t>
  </si>
  <si>
    <t>-0.32%</t>
  </si>
  <si>
    <t>1.46%</t>
  </si>
  <si>
    <t>-1.80%</t>
  </si>
  <si>
    <t>-14.79%</t>
  </si>
  <si>
    <t>5.97%</t>
  </si>
  <si>
    <t>1.41%</t>
  </si>
  <si>
    <t>1.26%</t>
  </si>
  <si>
    <t>-1.37%</t>
  </si>
  <si>
    <t>4.91%</t>
  </si>
  <si>
    <t>0.05%</t>
  </si>
  <si>
    <t>-0.68%</t>
  </si>
  <si>
    <t>-5.89%</t>
  </si>
  <si>
    <t>-0.12%</t>
  </si>
  <si>
    <t>-0.88%</t>
  </si>
  <si>
    <t>-11.26%</t>
  </si>
  <si>
    <t>-0.34%</t>
  </si>
  <si>
    <t>-1.07%</t>
  </si>
  <si>
    <t>-0.24%</t>
  </si>
  <si>
    <t>-5.08%</t>
  </si>
  <si>
    <t>1.67%</t>
  </si>
  <si>
    <t>-2.78%</t>
  </si>
  <si>
    <t>-0.14%</t>
  </si>
  <si>
    <t>16.51%</t>
  </si>
  <si>
    <t>1.42%</t>
  </si>
  <si>
    <t>3.36%</t>
  </si>
  <si>
    <t>29.24%</t>
  </si>
  <si>
    <t>-1.99%</t>
  </si>
  <si>
    <t>-16.95%</t>
  </si>
  <si>
    <t>-0.61%</t>
  </si>
  <si>
    <t>2.17%</t>
  </si>
  <si>
    <t>-1.27%</t>
  </si>
  <si>
    <t>3.97%</t>
  </si>
  <si>
    <t>2.54%</t>
  </si>
  <si>
    <t>-11.86%</t>
  </si>
  <si>
    <t>1.12%</t>
  </si>
  <si>
    <t>-8.22%</t>
  </si>
  <si>
    <t>5.39%</t>
  </si>
  <si>
    <t>24.43%</t>
  </si>
  <si>
    <t>9.69%</t>
  </si>
  <si>
    <t>33.77%</t>
  </si>
  <si>
    <t>-0.86%</t>
  </si>
  <si>
    <t>-3.74%</t>
  </si>
  <si>
    <t>-2.95%</t>
  </si>
  <si>
    <t>-14.07%</t>
  </si>
  <si>
    <t>-3.75%</t>
  </si>
  <si>
    <t>-2.91%</t>
  </si>
  <si>
    <t>-1.70%</t>
  </si>
  <si>
    <t>-15.67%</t>
  </si>
  <si>
    <t>-1.47%</t>
  </si>
  <si>
    <t>-4.75%</t>
  </si>
  <si>
    <t>-1.97%</t>
  </si>
  <si>
    <t>-2.85%</t>
  </si>
  <si>
    <t>-0.07%</t>
  </si>
  <si>
    <t>0.31%</t>
  </si>
  <si>
    <t>0.53%</t>
  </si>
  <si>
    <t>5.19%</t>
  </si>
  <si>
    <t>0.62%</t>
  </si>
  <si>
    <t>-28.84%</t>
  </si>
  <si>
    <t>-4.27%</t>
  </si>
  <si>
    <t>4.17%</t>
  </si>
  <si>
    <t>7.88%</t>
  </si>
  <si>
    <t>4.19%</t>
  </si>
  <si>
    <t>-0.95%</t>
  </si>
  <si>
    <t>-5.32%</t>
  </si>
  <si>
    <t>-2.64%</t>
  </si>
  <si>
    <t>-1.53%</t>
  </si>
  <si>
    <t>-0.74%</t>
  </si>
  <si>
    <t>2.55%</t>
  </si>
  <si>
    <t>24.42%</t>
  </si>
  <si>
    <t>-0.94%</t>
  </si>
  <si>
    <t>-0.08%</t>
  </si>
  <si>
    <t>-3.00%</t>
  </si>
  <si>
    <t>9.70%</t>
  </si>
  <si>
    <t>25.15%</t>
  </si>
  <si>
    <t>2.04%</t>
  </si>
  <si>
    <t>4.01%</t>
  </si>
  <si>
    <t>-7.87%</t>
  </si>
  <si>
    <t>-0.59%</t>
  </si>
  <si>
    <t>-0.10%</t>
  </si>
  <si>
    <t>-1.36%</t>
  </si>
  <si>
    <t>4.43%</t>
  </si>
  <si>
    <t>21.17%</t>
  </si>
  <si>
    <t>68.50%</t>
  </si>
  <si>
    <t>9.88%</t>
  </si>
  <si>
    <t>31.52%</t>
  </si>
  <si>
    <t>-0.66%</t>
  </si>
  <si>
    <t>-2.17%</t>
  </si>
  <si>
    <t>6.01%</t>
  </si>
  <si>
    <t>2.62%</t>
  </si>
  <si>
    <t>-2.18%</t>
  </si>
  <si>
    <t>22.41%</t>
  </si>
  <si>
    <t>71.49%</t>
  </si>
  <si>
    <t>-0.21%</t>
  </si>
  <si>
    <t>0.81%</t>
  </si>
  <si>
    <t>98.25%</t>
  </si>
  <si>
    <t>45.33%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</si>
  <si>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</si>
  <si>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</si>
  <si>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</si>
  <si>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</si>
  <si>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</si>
  <si>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</si>
  <si>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</si>
  <si>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</si>
  <si>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</si>
  <si>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</si>
  <si>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</si>
  <si>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1403/01/01</t>
  </si>
  <si>
    <t>-</t>
  </si>
  <si>
    <t>از ابتدای سال مالی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</si>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</sst>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3" fillId="0" borderId="0" xfId="2" applyFont="1"/>
    <xf numFmtId="10" fontId="3" fillId="0" borderId="0" xfId="2" applyNumberFormat="1" applyFont="1"/>
    <xf numFmtId="10" fontId="3" fillId="0" borderId="0" xfId="0" applyNumberFormat="1" applyFont="1"/>
    <xf numFmtId="37" fontId="3" fillId="0" borderId="0" xfId="0" applyNumberFormat="1" applyFont="1" applyAlignment="1">
      <alignment horizontal="center"/>
    </xf>
    <xf numFmtId="43" fontId="3" fillId="0" borderId="0" xfId="1" applyFont="1"/>
    <xf numFmtId="37" fontId="3" fillId="0" borderId="0" xfId="1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64" fontId="3" fillId="0" borderId="0" xfId="1" applyNumberFormat="1" applyFont="1"/>
    <xf numFmtId="164" fontId="3" fillId="0" borderId="0" xfId="0" applyNumberFormat="1" applyFont="1"/>
    <xf numFmtId="9" fontId="3" fillId="0" borderId="0" xfId="2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3" fontId="3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05"/>
  <sheetViews>
    <sheetView rightToLeft="1" topLeftCell="D88" workbookViewId="0">
      <selection activeCell="Y105" sqref="Y105"/>
    </sheetView>
  </sheetViews>
  <sheetFormatPr defaultRowHeight="24"/>
  <cols>
    <col min="1" max="1" width="32.42578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6" style="2" customWidth="1"/>
    <col min="10" max="10" width="1" style="2" customWidth="1"/>
    <col min="11" max="11" width="21" style="2" customWidth="1"/>
    <col min="12" max="12" width="1" style="2" customWidth="1"/>
    <col min="13" max="13" width="18" style="2" customWidth="1"/>
    <col min="14" max="14" width="1" style="2" customWidth="1"/>
    <col min="15" max="15" width="21" style="2" customWidth="1"/>
    <col min="16" max="16" width="1" style="2" customWidth="1"/>
    <col min="17" max="17" width="20" style="2" customWidth="1"/>
    <col min="18" max="18" width="1" style="2" customWidth="1"/>
    <col min="19" max="19" width="17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7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</row>
    <row r="3" spans="1:27" ht="24.75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</row>
    <row r="4" spans="1:27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  <c r="V4" s="25" t="s">
        <v>2</v>
      </c>
      <c r="W4" s="25" t="s">
        <v>2</v>
      </c>
      <c r="X4" s="25" t="s">
        <v>2</v>
      </c>
      <c r="Y4" s="25" t="s">
        <v>2</v>
      </c>
    </row>
    <row r="6" spans="1:27" ht="24.75">
      <c r="A6" s="24" t="s">
        <v>3</v>
      </c>
      <c r="C6" s="24" t="s">
        <v>552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7" ht="24.75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7" ht="24.7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7">
      <c r="A9" s="2" t="s">
        <v>15</v>
      </c>
      <c r="C9" s="12">
        <v>37600000</v>
      </c>
      <c r="D9" s="12"/>
      <c r="E9" s="12">
        <v>299039240160</v>
      </c>
      <c r="F9" s="12"/>
      <c r="G9" s="12">
        <v>300879054000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37600000</v>
      </c>
      <c r="R9" s="12"/>
      <c r="S9" s="12">
        <v>8810</v>
      </c>
      <c r="T9" s="12"/>
      <c r="U9" s="12">
        <v>299039240160</v>
      </c>
      <c r="V9" s="12"/>
      <c r="W9" s="12">
        <v>329285026800</v>
      </c>
      <c r="X9" s="6"/>
      <c r="Y9" s="6" t="s">
        <v>16</v>
      </c>
      <c r="AA9" s="10"/>
    </row>
    <row r="10" spans="1:27">
      <c r="A10" s="2" t="s">
        <v>17</v>
      </c>
      <c r="C10" s="12">
        <v>141231714</v>
      </c>
      <c r="D10" s="12"/>
      <c r="E10" s="12">
        <v>86852057881</v>
      </c>
      <c r="F10" s="12"/>
      <c r="G10" s="12">
        <v>213254514273.28201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12"/>
      <c r="Q10" s="12">
        <v>141231714</v>
      </c>
      <c r="R10" s="12"/>
      <c r="S10" s="12">
        <v>1407</v>
      </c>
      <c r="T10" s="12"/>
      <c r="U10" s="12">
        <v>86852057881</v>
      </c>
      <c r="V10" s="12"/>
      <c r="W10" s="12">
        <v>197530679119.492</v>
      </c>
      <c r="X10" s="6"/>
      <c r="Y10" s="6" t="s">
        <v>18</v>
      </c>
      <c r="AA10" s="10"/>
    </row>
    <row r="11" spans="1:27">
      <c r="A11" s="2" t="s">
        <v>19</v>
      </c>
      <c r="C11" s="12">
        <v>28581169</v>
      </c>
      <c r="D11" s="12"/>
      <c r="E11" s="12">
        <v>106431950271</v>
      </c>
      <c r="F11" s="12"/>
      <c r="G11" s="12">
        <v>96739833106.352203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28581169</v>
      </c>
      <c r="R11" s="12"/>
      <c r="S11" s="12">
        <v>3427</v>
      </c>
      <c r="T11" s="12"/>
      <c r="U11" s="12">
        <v>106431950271</v>
      </c>
      <c r="V11" s="12"/>
      <c r="W11" s="12">
        <v>97364877549.3302</v>
      </c>
      <c r="X11" s="6"/>
      <c r="Y11" s="6" t="s">
        <v>20</v>
      </c>
      <c r="AA11" s="10"/>
    </row>
    <row r="12" spans="1:27">
      <c r="A12" s="2" t="s">
        <v>21</v>
      </c>
      <c r="C12" s="12">
        <v>141275282</v>
      </c>
      <c r="D12" s="12"/>
      <c r="E12" s="12">
        <v>268000395639</v>
      </c>
      <c r="F12" s="12"/>
      <c r="G12" s="12">
        <v>269634612618.43201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/>
      <c r="Q12" s="12">
        <v>141275282</v>
      </c>
      <c r="R12" s="12"/>
      <c r="S12" s="12">
        <v>1770</v>
      </c>
      <c r="T12" s="12"/>
      <c r="U12" s="12">
        <v>268000395639</v>
      </c>
      <c r="V12" s="12"/>
      <c r="W12" s="12">
        <v>248569408507.617</v>
      </c>
      <c r="X12" s="6"/>
      <c r="Y12" s="6" t="s">
        <v>22</v>
      </c>
      <c r="AA12" s="10"/>
    </row>
    <row r="13" spans="1:27">
      <c r="A13" s="2" t="s">
        <v>23</v>
      </c>
      <c r="C13" s="12">
        <v>90590698</v>
      </c>
      <c r="D13" s="12"/>
      <c r="E13" s="12">
        <v>126033062828</v>
      </c>
      <c r="F13" s="12"/>
      <c r="G13" s="12">
        <v>204777527930.85101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v>90590698</v>
      </c>
      <c r="R13" s="12"/>
      <c r="S13" s="12">
        <v>2140</v>
      </c>
      <c r="T13" s="12"/>
      <c r="U13" s="12">
        <v>126033062828</v>
      </c>
      <c r="V13" s="12"/>
      <c r="W13" s="12">
        <v>192710602362.366</v>
      </c>
      <c r="X13" s="6"/>
      <c r="Y13" s="6" t="s">
        <v>24</v>
      </c>
      <c r="AA13" s="10"/>
    </row>
    <row r="14" spans="1:27">
      <c r="A14" s="2" t="s">
        <v>25</v>
      </c>
      <c r="C14" s="12">
        <v>57363734</v>
      </c>
      <c r="D14" s="12"/>
      <c r="E14" s="12">
        <v>106310843607</v>
      </c>
      <c r="F14" s="12"/>
      <c r="G14" s="12">
        <v>165935241567.65701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57363734</v>
      </c>
      <c r="R14" s="12"/>
      <c r="S14" s="12">
        <v>3010</v>
      </c>
      <c r="T14" s="12"/>
      <c r="U14" s="12">
        <v>106310843607</v>
      </c>
      <c r="V14" s="12"/>
      <c r="W14" s="12">
        <v>171637483545.927</v>
      </c>
      <c r="X14" s="6"/>
      <c r="Y14" s="6" t="s">
        <v>26</v>
      </c>
      <c r="AA14" s="10"/>
    </row>
    <row r="15" spans="1:27">
      <c r="A15" s="2" t="s">
        <v>27</v>
      </c>
      <c r="C15" s="12">
        <v>31125000</v>
      </c>
      <c r="D15" s="12"/>
      <c r="E15" s="12">
        <v>110674477590</v>
      </c>
      <c r="F15" s="12"/>
      <c r="G15" s="12">
        <v>95356482862.5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P15" s="12"/>
      <c r="Q15" s="12">
        <v>31125000</v>
      </c>
      <c r="R15" s="12"/>
      <c r="S15" s="12">
        <v>3096</v>
      </c>
      <c r="T15" s="12"/>
      <c r="U15" s="12">
        <v>110674477590</v>
      </c>
      <c r="V15" s="12"/>
      <c r="W15" s="12">
        <v>95789640150</v>
      </c>
      <c r="X15" s="6"/>
      <c r="Y15" s="6" t="s">
        <v>28</v>
      </c>
      <c r="AA15" s="10"/>
    </row>
    <row r="16" spans="1:27">
      <c r="A16" s="2" t="s">
        <v>29</v>
      </c>
      <c r="C16" s="12">
        <v>27204196</v>
      </c>
      <c r="D16" s="12"/>
      <c r="E16" s="12">
        <v>57965644009</v>
      </c>
      <c r="F16" s="12"/>
      <c r="G16" s="12">
        <v>71229499943.029205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>
        <v>27204196</v>
      </c>
      <c r="R16" s="12"/>
      <c r="S16" s="12">
        <v>2628</v>
      </c>
      <c r="T16" s="12"/>
      <c r="U16" s="12">
        <v>57965644009</v>
      </c>
      <c r="V16" s="12"/>
      <c r="W16" s="12">
        <v>71067245956.826401</v>
      </c>
      <c r="X16" s="6"/>
      <c r="Y16" s="6" t="s">
        <v>30</v>
      </c>
      <c r="AA16" s="10"/>
    </row>
    <row r="17" spans="1:27">
      <c r="A17" s="2" t="s">
        <v>31</v>
      </c>
      <c r="C17" s="12">
        <v>21152825</v>
      </c>
      <c r="D17" s="12"/>
      <c r="E17" s="12">
        <v>259174302215</v>
      </c>
      <c r="F17" s="12"/>
      <c r="G17" s="12">
        <v>295218598305.15002</v>
      </c>
      <c r="H17" s="12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>
        <v>21152825</v>
      </c>
      <c r="R17" s="12"/>
      <c r="S17" s="12">
        <v>14030</v>
      </c>
      <c r="T17" s="12"/>
      <c r="U17" s="12">
        <v>259174302215</v>
      </c>
      <c r="V17" s="12"/>
      <c r="W17" s="12">
        <v>295008328648.237</v>
      </c>
      <c r="X17" s="6"/>
      <c r="Y17" s="6" t="s">
        <v>32</v>
      </c>
      <c r="AA17" s="10"/>
    </row>
    <row r="18" spans="1:27">
      <c r="A18" s="2" t="s">
        <v>33</v>
      </c>
      <c r="C18" s="12">
        <v>255821848</v>
      </c>
      <c r="D18" s="12"/>
      <c r="E18" s="12">
        <v>1032074647225</v>
      </c>
      <c r="F18" s="12"/>
      <c r="G18" s="12">
        <v>1439336347304.8999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255821848</v>
      </c>
      <c r="R18" s="12"/>
      <c r="S18" s="12">
        <v>5740</v>
      </c>
      <c r="T18" s="12"/>
      <c r="U18" s="12">
        <v>1032074647225</v>
      </c>
      <c r="V18" s="12"/>
      <c r="W18" s="12">
        <v>1459680323945.26</v>
      </c>
      <c r="X18" s="6"/>
      <c r="Y18" s="6" t="s">
        <v>34</v>
      </c>
      <c r="AA18" s="10"/>
    </row>
    <row r="19" spans="1:27">
      <c r="A19" s="2" t="s">
        <v>35</v>
      </c>
      <c r="C19" s="12">
        <v>40400000</v>
      </c>
      <c r="D19" s="12"/>
      <c r="E19" s="12">
        <v>334507793478</v>
      </c>
      <c r="F19" s="12"/>
      <c r="G19" s="12">
        <v>446574974400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40400000</v>
      </c>
      <c r="R19" s="12"/>
      <c r="S19" s="12">
        <v>10770</v>
      </c>
      <c r="T19" s="12"/>
      <c r="U19" s="12">
        <v>334507793478</v>
      </c>
      <c r="V19" s="12"/>
      <c r="W19" s="12">
        <v>432519107400</v>
      </c>
      <c r="X19" s="6"/>
      <c r="Y19" s="6" t="s">
        <v>36</v>
      </c>
      <c r="AA19" s="10"/>
    </row>
    <row r="20" spans="1:27">
      <c r="A20" s="2" t="s">
        <v>37</v>
      </c>
      <c r="C20" s="12">
        <v>12650577</v>
      </c>
      <c r="D20" s="12"/>
      <c r="E20" s="12">
        <v>142026073745</v>
      </c>
      <c r="F20" s="12"/>
      <c r="G20" s="12">
        <v>158323103381.642</v>
      </c>
      <c r="H20" s="12"/>
      <c r="I20" s="12">
        <v>100000</v>
      </c>
      <c r="J20" s="12"/>
      <c r="K20" s="12">
        <v>1252160899</v>
      </c>
      <c r="L20" s="12"/>
      <c r="M20" s="12">
        <v>0</v>
      </c>
      <c r="N20" s="12"/>
      <c r="O20" s="12">
        <v>0</v>
      </c>
      <c r="P20" s="12"/>
      <c r="Q20" s="12">
        <v>12750577</v>
      </c>
      <c r="R20" s="12"/>
      <c r="S20" s="12">
        <v>12610</v>
      </c>
      <c r="T20" s="12"/>
      <c r="U20" s="12">
        <v>143278234644</v>
      </c>
      <c r="V20" s="12"/>
      <c r="W20" s="12">
        <v>159828106552.978</v>
      </c>
      <c r="X20" s="6"/>
      <c r="Y20" s="6" t="s">
        <v>38</v>
      </c>
      <c r="AA20" s="10"/>
    </row>
    <row r="21" spans="1:27">
      <c r="A21" s="2" t="s">
        <v>39</v>
      </c>
      <c r="C21" s="12">
        <v>36648453</v>
      </c>
      <c r="D21" s="12"/>
      <c r="E21" s="12">
        <v>77969839054</v>
      </c>
      <c r="F21" s="12"/>
      <c r="G21" s="12">
        <v>117597314106.61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12"/>
      <c r="Q21" s="12">
        <v>36648453</v>
      </c>
      <c r="R21" s="12"/>
      <c r="S21" s="12">
        <v>2975</v>
      </c>
      <c r="T21" s="12"/>
      <c r="U21" s="12">
        <v>77969839054</v>
      </c>
      <c r="V21" s="12"/>
      <c r="W21" s="12">
        <v>108380424246.334</v>
      </c>
      <c r="X21" s="6"/>
      <c r="Y21" s="6" t="s">
        <v>40</v>
      </c>
      <c r="AA21" s="10"/>
    </row>
    <row r="22" spans="1:27">
      <c r="A22" s="2" t="s">
        <v>41</v>
      </c>
      <c r="C22" s="12">
        <v>23716367</v>
      </c>
      <c r="D22" s="12"/>
      <c r="E22" s="12">
        <v>418593877550</v>
      </c>
      <c r="F22" s="12"/>
      <c r="G22" s="12">
        <v>297519713258.33698</v>
      </c>
      <c r="H22" s="12"/>
      <c r="I22" s="12">
        <v>0</v>
      </c>
      <c r="J22" s="12"/>
      <c r="K22" s="12">
        <v>0</v>
      </c>
      <c r="L22" s="12"/>
      <c r="M22" s="12">
        <v>-300000</v>
      </c>
      <c r="N22" s="12"/>
      <c r="O22" s="12">
        <v>3951348769</v>
      </c>
      <c r="P22" s="12"/>
      <c r="Q22" s="12">
        <v>23416367</v>
      </c>
      <c r="R22" s="12"/>
      <c r="S22" s="12">
        <v>12720</v>
      </c>
      <c r="T22" s="12"/>
      <c r="U22" s="12">
        <v>413298877550</v>
      </c>
      <c r="V22" s="12"/>
      <c r="W22" s="12">
        <v>296083943919.97198</v>
      </c>
      <c r="X22" s="6"/>
      <c r="Y22" s="6" t="s">
        <v>32</v>
      </c>
      <c r="AA22" s="10"/>
    </row>
    <row r="23" spans="1:27">
      <c r="A23" s="2" t="s">
        <v>42</v>
      </c>
      <c r="C23" s="12">
        <v>10200000</v>
      </c>
      <c r="D23" s="12"/>
      <c r="E23" s="12">
        <v>188793681177</v>
      </c>
      <c r="F23" s="12"/>
      <c r="G23" s="12">
        <v>598624862400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10200000</v>
      </c>
      <c r="R23" s="12"/>
      <c r="S23" s="12">
        <v>69270</v>
      </c>
      <c r="T23" s="12"/>
      <c r="U23" s="12">
        <v>188793681177</v>
      </c>
      <c r="V23" s="12"/>
      <c r="W23" s="12">
        <v>702350003700</v>
      </c>
      <c r="X23" s="6"/>
      <c r="Y23" s="6" t="s">
        <v>43</v>
      </c>
      <c r="AA23" s="10"/>
    </row>
    <row r="24" spans="1:27">
      <c r="A24" s="2" t="s">
        <v>44</v>
      </c>
      <c r="C24" s="12">
        <v>13567513</v>
      </c>
      <c r="D24" s="12"/>
      <c r="E24" s="12">
        <v>1139108662396</v>
      </c>
      <c r="F24" s="12"/>
      <c r="G24" s="12">
        <v>2157885807624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12"/>
      <c r="Q24" s="12">
        <v>13567513</v>
      </c>
      <c r="R24" s="12"/>
      <c r="S24" s="12">
        <v>157020</v>
      </c>
      <c r="T24" s="12"/>
      <c r="U24" s="12">
        <v>1139108662396</v>
      </c>
      <c r="V24" s="12"/>
      <c r="W24" s="12">
        <v>2117695184457</v>
      </c>
      <c r="X24" s="6"/>
      <c r="Y24" s="6" t="s">
        <v>45</v>
      </c>
      <c r="AA24" s="10"/>
    </row>
    <row r="25" spans="1:27">
      <c r="A25" s="2" t="s">
        <v>46</v>
      </c>
      <c r="C25" s="12">
        <v>22604504</v>
      </c>
      <c r="D25" s="12"/>
      <c r="E25" s="12">
        <v>238596485512</v>
      </c>
      <c r="F25" s="12"/>
      <c r="G25" s="12">
        <v>376822020764.12402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22604504</v>
      </c>
      <c r="R25" s="12"/>
      <c r="S25" s="12">
        <v>17740</v>
      </c>
      <c r="T25" s="12"/>
      <c r="U25" s="12">
        <v>238596485512</v>
      </c>
      <c r="V25" s="12"/>
      <c r="W25" s="12">
        <v>398617927749.28802</v>
      </c>
      <c r="X25" s="6"/>
      <c r="Y25" s="6" t="s">
        <v>47</v>
      </c>
      <c r="AA25" s="10"/>
    </row>
    <row r="26" spans="1:27">
      <c r="A26" s="2" t="s">
        <v>48</v>
      </c>
      <c r="C26" s="12">
        <v>2191827</v>
      </c>
      <c r="D26" s="12"/>
      <c r="E26" s="12">
        <v>104199827708</v>
      </c>
      <c r="F26" s="12"/>
      <c r="G26" s="12">
        <v>378956184512.84601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2">
        <v>0</v>
      </c>
      <c r="P26" s="12"/>
      <c r="Q26" s="12">
        <v>2191827</v>
      </c>
      <c r="R26" s="12"/>
      <c r="S26" s="12">
        <v>180840</v>
      </c>
      <c r="T26" s="12"/>
      <c r="U26" s="12">
        <v>104199827708</v>
      </c>
      <c r="V26" s="12"/>
      <c r="W26" s="12">
        <v>394011593211.65399</v>
      </c>
      <c r="X26" s="6"/>
      <c r="Y26" s="6" t="s">
        <v>49</v>
      </c>
      <c r="AA26" s="10"/>
    </row>
    <row r="27" spans="1:27">
      <c r="A27" s="2" t="s">
        <v>50</v>
      </c>
      <c r="C27" s="12">
        <v>799790</v>
      </c>
      <c r="D27" s="12"/>
      <c r="E27" s="12">
        <v>105410141669</v>
      </c>
      <c r="F27" s="12"/>
      <c r="G27" s="12">
        <v>107368970244.97501</v>
      </c>
      <c r="H27" s="12"/>
      <c r="I27" s="12">
        <v>200000</v>
      </c>
      <c r="J27" s="12"/>
      <c r="K27" s="12">
        <v>26053635235</v>
      </c>
      <c r="L27" s="12"/>
      <c r="M27" s="12">
        <v>0</v>
      </c>
      <c r="N27" s="12"/>
      <c r="O27" s="12">
        <v>0</v>
      </c>
      <c r="P27" s="12"/>
      <c r="Q27" s="12">
        <v>999790</v>
      </c>
      <c r="R27" s="12"/>
      <c r="S27" s="12">
        <v>129550</v>
      </c>
      <c r="T27" s="12"/>
      <c r="U27" s="12">
        <v>131463776904</v>
      </c>
      <c r="V27" s="12"/>
      <c r="W27" s="12">
        <v>128752133872.72501</v>
      </c>
      <c r="X27" s="6"/>
      <c r="Y27" s="6" t="s">
        <v>51</v>
      </c>
      <c r="AA27" s="10"/>
    </row>
    <row r="28" spans="1:27">
      <c r="A28" s="2" t="s">
        <v>52</v>
      </c>
      <c r="C28" s="12">
        <v>8646922</v>
      </c>
      <c r="D28" s="12"/>
      <c r="E28" s="12">
        <v>374183103960</v>
      </c>
      <c r="F28" s="12"/>
      <c r="G28" s="12">
        <v>274969175323.05902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8646922</v>
      </c>
      <c r="R28" s="12"/>
      <c r="S28" s="12">
        <v>30900</v>
      </c>
      <c r="T28" s="12"/>
      <c r="U28" s="12">
        <v>374183103960</v>
      </c>
      <c r="V28" s="12"/>
      <c r="W28" s="12">
        <v>265600109955.69</v>
      </c>
      <c r="X28" s="6"/>
      <c r="Y28" s="6" t="s">
        <v>53</v>
      </c>
      <c r="AA28" s="10"/>
    </row>
    <row r="29" spans="1:27">
      <c r="A29" s="2" t="s">
        <v>54</v>
      </c>
      <c r="C29" s="12">
        <v>4545779</v>
      </c>
      <c r="D29" s="12"/>
      <c r="E29" s="12">
        <v>378929702740</v>
      </c>
      <c r="F29" s="12"/>
      <c r="G29" s="12">
        <v>683864842606.53296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4545779</v>
      </c>
      <c r="R29" s="12"/>
      <c r="S29" s="12">
        <v>174330</v>
      </c>
      <c r="T29" s="12"/>
      <c r="U29" s="12">
        <v>378929702740</v>
      </c>
      <c r="V29" s="12"/>
      <c r="W29" s="12">
        <v>787750482434.23401</v>
      </c>
      <c r="X29" s="6"/>
      <c r="Y29" s="6" t="s">
        <v>55</v>
      </c>
      <c r="AA29" s="10"/>
    </row>
    <row r="30" spans="1:27">
      <c r="A30" s="2" t="s">
        <v>56</v>
      </c>
      <c r="C30" s="12">
        <v>3890102</v>
      </c>
      <c r="D30" s="12"/>
      <c r="E30" s="12">
        <v>221268209326</v>
      </c>
      <c r="F30" s="12"/>
      <c r="G30" s="12">
        <v>189790195233.34799</v>
      </c>
      <c r="H30" s="12"/>
      <c r="I30" s="12">
        <v>0</v>
      </c>
      <c r="J30" s="12"/>
      <c r="K30" s="12">
        <v>0</v>
      </c>
      <c r="L30" s="12"/>
      <c r="M30" s="12">
        <v>0</v>
      </c>
      <c r="N30" s="12"/>
      <c r="O30" s="12">
        <v>0</v>
      </c>
      <c r="P30" s="12"/>
      <c r="Q30" s="12">
        <v>3890102</v>
      </c>
      <c r="R30" s="12"/>
      <c r="S30" s="12">
        <v>49500</v>
      </c>
      <c r="T30" s="12"/>
      <c r="U30" s="12">
        <v>221268209326</v>
      </c>
      <c r="V30" s="12"/>
      <c r="W30" s="12">
        <v>191414316708.45001</v>
      </c>
      <c r="X30" s="6"/>
      <c r="Y30" s="6" t="s">
        <v>24</v>
      </c>
      <c r="AA30" s="10"/>
    </row>
    <row r="31" spans="1:27">
      <c r="A31" s="2" t="s">
        <v>57</v>
      </c>
      <c r="C31" s="12">
        <v>31619307</v>
      </c>
      <c r="D31" s="12"/>
      <c r="E31" s="12">
        <v>123813263944</v>
      </c>
      <c r="F31" s="12"/>
      <c r="G31" s="12">
        <v>816267540043.40002</v>
      </c>
      <c r="H31" s="12"/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31619307</v>
      </c>
      <c r="R31" s="12"/>
      <c r="S31" s="12">
        <v>26180</v>
      </c>
      <c r="T31" s="12"/>
      <c r="U31" s="12">
        <v>123813263944</v>
      </c>
      <c r="V31" s="12"/>
      <c r="W31" s="12">
        <v>822868086189.30298</v>
      </c>
      <c r="X31" s="6"/>
      <c r="Y31" s="6" t="s">
        <v>58</v>
      </c>
      <c r="AA31" s="10"/>
    </row>
    <row r="32" spans="1:27">
      <c r="A32" s="2" t="s">
        <v>59</v>
      </c>
      <c r="C32" s="12">
        <v>16189409</v>
      </c>
      <c r="D32" s="12"/>
      <c r="E32" s="12">
        <v>225099590211</v>
      </c>
      <c r="F32" s="12"/>
      <c r="G32" s="12">
        <v>448996988258.95502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16189409</v>
      </c>
      <c r="R32" s="12"/>
      <c r="S32" s="12">
        <v>26700</v>
      </c>
      <c r="T32" s="12"/>
      <c r="U32" s="12">
        <v>225099590211</v>
      </c>
      <c r="V32" s="12"/>
      <c r="W32" s="12">
        <v>429685289839.21503</v>
      </c>
      <c r="X32" s="6"/>
      <c r="Y32" s="6" t="s">
        <v>36</v>
      </c>
      <c r="AA32" s="10"/>
    </row>
    <row r="33" spans="1:27">
      <c r="A33" s="2" t="s">
        <v>60</v>
      </c>
      <c r="C33" s="12">
        <v>101931034</v>
      </c>
      <c r="D33" s="12"/>
      <c r="E33" s="12">
        <v>371585429908</v>
      </c>
      <c r="F33" s="12"/>
      <c r="G33" s="12">
        <v>536006839599.33301</v>
      </c>
      <c r="H33" s="12"/>
      <c r="I33" s="12">
        <v>0</v>
      </c>
      <c r="J33" s="12"/>
      <c r="K33" s="12">
        <v>0</v>
      </c>
      <c r="L33" s="12"/>
      <c r="M33" s="12">
        <v>0</v>
      </c>
      <c r="N33" s="12"/>
      <c r="O33" s="12">
        <v>0</v>
      </c>
      <c r="P33" s="12"/>
      <c r="Q33" s="12">
        <v>101931034</v>
      </c>
      <c r="R33" s="12"/>
      <c r="S33" s="12">
        <v>5860</v>
      </c>
      <c r="T33" s="12"/>
      <c r="U33" s="12">
        <v>371585429908</v>
      </c>
      <c r="V33" s="12"/>
      <c r="W33" s="12">
        <v>593761829877.52197</v>
      </c>
      <c r="X33" s="6"/>
      <c r="Y33" s="6" t="s">
        <v>61</v>
      </c>
      <c r="AA33" s="10"/>
    </row>
    <row r="34" spans="1:27">
      <c r="A34" s="2" t="s">
        <v>62</v>
      </c>
      <c r="C34" s="12">
        <v>28419330</v>
      </c>
      <c r="D34" s="12"/>
      <c r="E34" s="12">
        <v>53366501864</v>
      </c>
      <c r="F34" s="12"/>
      <c r="G34" s="12">
        <v>266682218272.56</v>
      </c>
      <c r="H34" s="12"/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28419330</v>
      </c>
      <c r="R34" s="12"/>
      <c r="S34" s="12">
        <v>9180</v>
      </c>
      <c r="T34" s="12"/>
      <c r="U34" s="12">
        <v>53366501864</v>
      </c>
      <c r="V34" s="12"/>
      <c r="W34" s="12">
        <v>259337157176.07001</v>
      </c>
      <c r="X34" s="6"/>
      <c r="Y34" s="6" t="s">
        <v>63</v>
      </c>
      <c r="AA34" s="10"/>
    </row>
    <row r="35" spans="1:27">
      <c r="A35" s="2" t="s">
        <v>64</v>
      </c>
      <c r="C35" s="12">
        <v>375100</v>
      </c>
      <c r="D35" s="12"/>
      <c r="E35" s="12">
        <v>769111791800</v>
      </c>
      <c r="F35" s="12"/>
      <c r="G35" s="12">
        <v>1425149997119.75</v>
      </c>
      <c r="H35" s="12"/>
      <c r="I35" s="12">
        <v>0</v>
      </c>
      <c r="J35" s="12"/>
      <c r="K35" s="12">
        <v>0</v>
      </c>
      <c r="L35" s="12"/>
      <c r="M35" s="12">
        <v>0</v>
      </c>
      <c r="N35" s="12"/>
      <c r="O35" s="12">
        <v>0</v>
      </c>
      <c r="P35" s="12"/>
      <c r="Q35" s="12">
        <v>375100</v>
      </c>
      <c r="R35" s="12"/>
      <c r="S35" s="12">
        <v>4444653</v>
      </c>
      <c r="T35" s="12"/>
      <c r="U35" s="12">
        <v>769111791800</v>
      </c>
      <c r="V35" s="12"/>
      <c r="W35" s="12">
        <v>1665105353624.6299</v>
      </c>
      <c r="X35" s="6"/>
      <c r="Y35" s="6" t="s">
        <v>65</v>
      </c>
      <c r="AA35" s="10"/>
    </row>
    <row r="36" spans="1:27">
      <c r="A36" s="2" t="s">
        <v>66</v>
      </c>
      <c r="C36" s="12">
        <v>4500</v>
      </c>
      <c r="D36" s="12"/>
      <c r="E36" s="12">
        <v>6967684403</v>
      </c>
      <c r="F36" s="12"/>
      <c r="G36" s="12">
        <v>17133523790.625</v>
      </c>
      <c r="H36" s="12"/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P36" s="12"/>
      <c r="Q36" s="12">
        <v>4500</v>
      </c>
      <c r="R36" s="12"/>
      <c r="S36" s="12">
        <v>4488915</v>
      </c>
      <c r="T36" s="12"/>
      <c r="U36" s="12">
        <v>6967684403</v>
      </c>
      <c r="V36" s="12"/>
      <c r="W36" s="12">
        <v>20174867353.125</v>
      </c>
      <c r="X36" s="6"/>
      <c r="Y36" s="6" t="s">
        <v>67</v>
      </c>
      <c r="AA36" s="10"/>
    </row>
    <row r="37" spans="1:27">
      <c r="A37" s="2" t="s">
        <v>68</v>
      </c>
      <c r="C37" s="12">
        <v>361300</v>
      </c>
      <c r="D37" s="12"/>
      <c r="E37" s="12">
        <v>454585270646</v>
      </c>
      <c r="F37" s="12"/>
      <c r="G37" s="12">
        <v>1375291668731.3799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361300</v>
      </c>
      <c r="R37" s="12"/>
      <c r="S37" s="12">
        <v>4439277</v>
      </c>
      <c r="T37" s="12"/>
      <c r="U37" s="12">
        <v>454585270646</v>
      </c>
      <c r="V37" s="12"/>
      <c r="W37" s="12">
        <v>1601905891624.8799</v>
      </c>
      <c r="X37" s="6"/>
      <c r="Y37" s="6" t="s">
        <v>69</v>
      </c>
      <c r="AA37" s="10"/>
    </row>
    <row r="38" spans="1:27">
      <c r="A38" s="2" t="s">
        <v>70</v>
      </c>
      <c r="C38" s="12">
        <v>4300</v>
      </c>
      <c r="D38" s="12"/>
      <c r="E38" s="12">
        <v>10887084000</v>
      </c>
      <c r="F38" s="12"/>
      <c r="G38" s="12">
        <v>16352493300.625</v>
      </c>
      <c r="H38" s="12"/>
      <c r="I38" s="12">
        <v>0</v>
      </c>
      <c r="J38" s="12"/>
      <c r="K38" s="12">
        <v>0</v>
      </c>
      <c r="L38" s="12"/>
      <c r="M38" s="12">
        <v>0</v>
      </c>
      <c r="N38" s="12"/>
      <c r="O38" s="12">
        <v>0</v>
      </c>
      <c r="P38" s="12"/>
      <c r="Q38" s="12">
        <v>4300</v>
      </c>
      <c r="R38" s="12"/>
      <c r="S38" s="12">
        <v>4429715</v>
      </c>
      <c r="T38" s="12"/>
      <c r="U38" s="12">
        <v>10887084000</v>
      </c>
      <c r="V38" s="12"/>
      <c r="W38" s="12">
        <v>19023964781.875</v>
      </c>
      <c r="X38" s="6"/>
      <c r="Y38" s="6" t="s">
        <v>67</v>
      </c>
      <c r="AA38" s="10"/>
    </row>
    <row r="39" spans="1:27">
      <c r="A39" s="2" t="s">
        <v>71</v>
      </c>
      <c r="C39" s="12">
        <v>25100</v>
      </c>
      <c r="D39" s="12"/>
      <c r="E39" s="12">
        <v>70624171200</v>
      </c>
      <c r="F39" s="12"/>
      <c r="G39" s="12">
        <v>95376792596.5</v>
      </c>
      <c r="H39" s="12"/>
      <c r="I39" s="12">
        <v>0</v>
      </c>
      <c r="J39" s="12"/>
      <c r="K39" s="12">
        <v>0</v>
      </c>
      <c r="L39" s="12"/>
      <c r="M39" s="12">
        <v>0</v>
      </c>
      <c r="N39" s="12"/>
      <c r="O39" s="12">
        <v>0</v>
      </c>
      <c r="P39" s="12"/>
      <c r="Q39" s="12">
        <v>25100</v>
      </c>
      <c r="R39" s="12"/>
      <c r="S39" s="12">
        <v>4452798</v>
      </c>
      <c r="T39" s="12"/>
      <c r="U39" s="12">
        <v>70624171200</v>
      </c>
      <c r="V39" s="12"/>
      <c r="W39" s="12">
        <v>111625523262.75</v>
      </c>
      <c r="X39" s="6"/>
      <c r="Y39" s="6" t="s">
        <v>72</v>
      </c>
      <c r="AA39" s="10"/>
    </row>
    <row r="40" spans="1:27">
      <c r="A40" s="2" t="s">
        <v>73</v>
      </c>
      <c r="C40" s="12">
        <v>59338540</v>
      </c>
      <c r="D40" s="12"/>
      <c r="E40" s="12">
        <v>134845296442</v>
      </c>
      <c r="F40" s="12"/>
      <c r="G40" s="12">
        <v>198958009492.25101</v>
      </c>
      <c r="H40" s="12"/>
      <c r="I40" s="12">
        <v>0</v>
      </c>
      <c r="J40" s="12"/>
      <c r="K40" s="12">
        <v>0</v>
      </c>
      <c r="L40" s="12"/>
      <c r="M40" s="12">
        <v>-100000</v>
      </c>
      <c r="N40" s="12"/>
      <c r="O40" s="12">
        <v>342345980</v>
      </c>
      <c r="P40" s="12"/>
      <c r="Q40" s="12">
        <v>59238540</v>
      </c>
      <c r="R40" s="12"/>
      <c r="S40" s="12">
        <v>3268</v>
      </c>
      <c r="T40" s="12"/>
      <c r="U40" s="12">
        <v>134618049029</v>
      </c>
      <c r="V40" s="12"/>
      <c r="W40" s="12">
        <v>192439679005.116</v>
      </c>
      <c r="X40" s="6"/>
      <c r="Y40" s="6" t="s">
        <v>24</v>
      </c>
      <c r="AA40" s="10"/>
    </row>
    <row r="41" spans="1:27">
      <c r="A41" s="2" t="s">
        <v>74</v>
      </c>
      <c r="C41" s="12">
        <v>70576500</v>
      </c>
      <c r="D41" s="12"/>
      <c r="E41" s="12">
        <v>452720126309</v>
      </c>
      <c r="F41" s="12"/>
      <c r="G41" s="12">
        <v>491095988775</v>
      </c>
      <c r="H41" s="12"/>
      <c r="I41" s="12">
        <v>0</v>
      </c>
      <c r="J41" s="12"/>
      <c r="K41" s="12">
        <v>0</v>
      </c>
      <c r="L41" s="12"/>
      <c r="M41" s="12">
        <v>-800000</v>
      </c>
      <c r="N41" s="12"/>
      <c r="O41" s="12">
        <v>5842414571</v>
      </c>
      <c r="P41" s="12"/>
      <c r="Q41" s="12">
        <v>69776500</v>
      </c>
      <c r="R41" s="12"/>
      <c r="S41" s="12">
        <v>6950</v>
      </c>
      <c r="T41" s="12"/>
      <c r="U41" s="12">
        <v>447588445066</v>
      </c>
      <c r="V41" s="12"/>
      <c r="W41" s="12">
        <v>482061242283.75</v>
      </c>
      <c r="X41" s="6"/>
      <c r="Y41" s="6" t="s">
        <v>75</v>
      </c>
      <c r="AA41" s="10"/>
    </row>
    <row r="42" spans="1:27">
      <c r="A42" s="2" t="s">
        <v>76</v>
      </c>
      <c r="C42" s="12">
        <v>46371860</v>
      </c>
      <c r="D42" s="12"/>
      <c r="E42" s="12">
        <v>113592685247</v>
      </c>
      <c r="F42" s="12"/>
      <c r="G42" s="12">
        <v>250300994561.19</v>
      </c>
      <c r="H42" s="12"/>
      <c r="I42" s="12">
        <v>0</v>
      </c>
      <c r="J42" s="12"/>
      <c r="K42" s="12">
        <v>0</v>
      </c>
      <c r="L42" s="12"/>
      <c r="M42" s="12">
        <v>-1</v>
      </c>
      <c r="N42" s="12"/>
      <c r="O42" s="12">
        <v>1</v>
      </c>
      <c r="P42" s="12"/>
      <c r="Q42" s="12">
        <v>46371859</v>
      </c>
      <c r="R42" s="12"/>
      <c r="S42" s="12">
        <v>4699</v>
      </c>
      <c r="T42" s="12"/>
      <c r="U42" s="12">
        <v>113592682797</v>
      </c>
      <c r="V42" s="12"/>
      <c r="W42" s="12">
        <v>216604852316.62601</v>
      </c>
      <c r="X42" s="6"/>
      <c r="Y42" s="6" t="s">
        <v>77</v>
      </c>
      <c r="AA42" s="10"/>
    </row>
    <row r="43" spans="1:27">
      <c r="A43" s="2" t="s">
        <v>78</v>
      </c>
      <c r="C43" s="12">
        <v>29089643</v>
      </c>
      <c r="D43" s="12"/>
      <c r="E43" s="12">
        <v>511409264402</v>
      </c>
      <c r="F43" s="12"/>
      <c r="G43" s="12">
        <v>496497328746.65601</v>
      </c>
      <c r="H43" s="12"/>
      <c r="I43" s="12">
        <v>0</v>
      </c>
      <c r="J43" s="12"/>
      <c r="K43" s="12">
        <v>0</v>
      </c>
      <c r="L43" s="12"/>
      <c r="M43" s="12">
        <v>0</v>
      </c>
      <c r="N43" s="12"/>
      <c r="O43" s="12">
        <v>0</v>
      </c>
      <c r="P43" s="12"/>
      <c r="Q43" s="12">
        <v>29089643</v>
      </c>
      <c r="R43" s="12"/>
      <c r="S43" s="12">
        <v>17060</v>
      </c>
      <c r="T43" s="12"/>
      <c r="U43" s="12">
        <v>511409264402</v>
      </c>
      <c r="V43" s="12"/>
      <c r="W43" s="12">
        <v>493316507187.99902</v>
      </c>
      <c r="X43" s="6"/>
      <c r="Y43" s="6" t="s">
        <v>79</v>
      </c>
      <c r="AA43" s="10"/>
    </row>
    <row r="44" spans="1:27">
      <c r="A44" s="2" t="s">
        <v>80</v>
      </c>
      <c r="C44" s="12">
        <v>21644108</v>
      </c>
      <c r="D44" s="12"/>
      <c r="E44" s="12">
        <v>227717379818</v>
      </c>
      <c r="F44" s="12"/>
      <c r="G44" s="12">
        <v>479791759930.02002</v>
      </c>
      <c r="H44" s="12"/>
      <c r="I44" s="12">
        <v>0</v>
      </c>
      <c r="J44" s="12"/>
      <c r="K44" s="12">
        <v>0</v>
      </c>
      <c r="L44" s="12"/>
      <c r="M44" s="12">
        <v>0</v>
      </c>
      <c r="N44" s="12"/>
      <c r="O44" s="12">
        <v>0</v>
      </c>
      <c r="P44" s="12"/>
      <c r="Q44" s="12">
        <v>21644108</v>
      </c>
      <c r="R44" s="12"/>
      <c r="S44" s="12">
        <v>21250</v>
      </c>
      <c r="T44" s="12"/>
      <c r="U44" s="12">
        <v>227717379818</v>
      </c>
      <c r="V44" s="12"/>
      <c r="W44" s="12">
        <v>457200668094.75</v>
      </c>
      <c r="X44" s="6"/>
      <c r="Y44" s="6" t="s">
        <v>81</v>
      </c>
      <c r="AA44" s="10"/>
    </row>
    <row r="45" spans="1:27">
      <c r="A45" s="2" t="s">
        <v>82</v>
      </c>
      <c r="C45" s="12">
        <v>3500000</v>
      </c>
      <c r="D45" s="12"/>
      <c r="E45" s="12">
        <v>53079211816</v>
      </c>
      <c r="F45" s="12"/>
      <c r="G45" s="12">
        <v>46273027500</v>
      </c>
      <c r="H45" s="12"/>
      <c r="I45" s="12">
        <v>0</v>
      </c>
      <c r="J45" s="12"/>
      <c r="K45" s="12">
        <v>0</v>
      </c>
      <c r="L45" s="12"/>
      <c r="M45" s="12">
        <v>0</v>
      </c>
      <c r="N45" s="12"/>
      <c r="O45" s="12">
        <v>0</v>
      </c>
      <c r="P45" s="12"/>
      <c r="Q45" s="12">
        <v>3500000</v>
      </c>
      <c r="R45" s="12"/>
      <c r="S45" s="12">
        <v>12690</v>
      </c>
      <c r="T45" s="12"/>
      <c r="U45" s="12">
        <v>53079211816</v>
      </c>
      <c r="V45" s="12"/>
      <c r="W45" s="12">
        <v>44150730750</v>
      </c>
      <c r="X45" s="6"/>
      <c r="Y45" s="6" t="s">
        <v>83</v>
      </c>
      <c r="AA45" s="10"/>
    </row>
    <row r="46" spans="1:27">
      <c r="A46" s="2" t="s">
        <v>84</v>
      </c>
      <c r="C46" s="12">
        <v>8831842</v>
      </c>
      <c r="D46" s="12"/>
      <c r="E46" s="12">
        <v>27813324724</v>
      </c>
      <c r="F46" s="12"/>
      <c r="G46" s="12">
        <v>38576211421.199402</v>
      </c>
      <c r="H46" s="12"/>
      <c r="I46" s="12">
        <v>0</v>
      </c>
      <c r="J46" s="12"/>
      <c r="K46" s="12">
        <v>0</v>
      </c>
      <c r="L46" s="12"/>
      <c r="M46" s="12">
        <v>0</v>
      </c>
      <c r="N46" s="12"/>
      <c r="O46" s="12">
        <v>0</v>
      </c>
      <c r="P46" s="12"/>
      <c r="Q46" s="12">
        <v>8831842</v>
      </c>
      <c r="R46" s="12"/>
      <c r="S46" s="12">
        <v>4253</v>
      </c>
      <c r="T46" s="12"/>
      <c r="U46" s="12">
        <v>27813324724</v>
      </c>
      <c r="V46" s="12"/>
      <c r="W46" s="12">
        <v>37338331173.045303</v>
      </c>
      <c r="X46" s="6"/>
      <c r="Y46" s="6" t="s">
        <v>85</v>
      </c>
      <c r="AA46" s="10"/>
    </row>
    <row r="47" spans="1:27">
      <c r="A47" s="2" t="s">
        <v>86</v>
      </c>
      <c r="C47" s="12">
        <v>5779305</v>
      </c>
      <c r="D47" s="12"/>
      <c r="E47" s="12">
        <v>123695091220</v>
      </c>
      <c r="F47" s="12"/>
      <c r="G47" s="12">
        <v>132707608924.27499</v>
      </c>
      <c r="H47" s="12"/>
      <c r="I47" s="12">
        <v>0</v>
      </c>
      <c r="J47" s="12"/>
      <c r="K47" s="12">
        <v>0</v>
      </c>
      <c r="L47" s="12"/>
      <c r="M47" s="12">
        <v>0</v>
      </c>
      <c r="N47" s="12"/>
      <c r="O47" s="12">
        <v>0</v>
      </c>
      <c r="P47" s="12"/>
      <c r="Q47" s="12">
        <v>5779305</v>
      </c>
      <c r="R47" s="12"/>
      <c r="S47" s="12">
        <v>22650</v>
      </c>
      <c r="T47" s="12"/>
      <c r="U47" s="12">
        <v>123695091220</v>
      </c>
      <c r="V47" s="12"/>
      <c r="W47" s="12">
        <v>130122395763.41299</v>
      </c>
      <c r="X47" s="6"/>
      <c r="Y47" s="6" t="s">
        <v>51</v>
      </c>
      <c r="AA47" s="10"/>
    </row>
    <row r="48" spans="1:27">
      <c r="A48" s="2" t="s">
        <v>87</v>
      </c>
      <c r="C48" s="12">
        <v>140394475</v>
      </c>
      <c r="D48" s="12"/>
      <c r="E48" s="12">
        <v>230842195773</v>
      </c>
      <c r="F48" s="12"/>
      <c r="G48" s="12">
        <v>242414205116.70401</v>
      </c>
      <c r="H48" s="12"/>
      <c r="I48" s="12">
        <v>0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140394475</v>
      </c>
      <c r="R48" s="12"/>
      <c r="S48" s="12">
        <v>1680</v>
      </c>
      <c r="T48" s="12"/>
      <c r="U48" s="12">
        <v>230842195773</v>
      </c>
      <c r="V48" s="12"/>
      <c r="W48" s="12">
        <v>234459334827.89999</v>
      </c>
      <c r="X48" s="6"/>
      <c r="Y48" s="6" t="s">
        <v>88</v>
      </c>
      <c r="AA48" s="10"/>
    </row>
    <row r="49" spans="1:27">
      <c r="A49" s="2" t="s">
        <v>89</v>
      </c>
      <c r="C49" s="12">
        <v>13359573</v>
      </c>
      <c r="D49" s="12"/>
      <c r="E49" s="12">
        <v>115056179264</v>
      </c>
      <c r="F49" s="12"/>
      <c r="G49" s="12">
        <v>107303075008.452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13359573</v>
      </c>
      <c r="R49" s="12"/>
      <c r="S49" s="12">
        <v>7550</v>
      </c>
      <c r="T49" s="12"/>
      <c r="U49" s="12">
        <v>115056179264</v>
      </c>
      <c r="V49" s="12"/>
      <c r="W49" s="12">
        <v>100264630731.908</v>
      </c>
      <c r="X49" s="6"/>
      <c r="Y49" s="6" t="s">
        <v>20</v>
      </c>
      <c r="AA49" s="10"/>
    </row>
    <row r="50" spans="1:27">
      <c r="A50" s="2" t="s">
        <v>90</v>
      </c>
      <c r="C50" s="12">
        <v>11359792</v>
      </c>
      <c r="D50" s="12"/>
      <c r="E50" s="12">
        <v>91092876655</v>
      </c>
      <c r="F50" s="12"/>
      <c r="G50" s="12">
        <v>61542496744.919998</v>
      </c>
      <c r="H50" s="12"/>
      <c r="I50" s="12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11359792</v>
      </c>
      <c r="R50" s="12"/>
      <c r="S50" s="12">
        <v>5250</v>
      </c>
      <c r="T50" s="12"/>
      <c r="U50" s="12">
        <v>91092876655</v>
      </c>
      <c r="V50" s="12"/>
      <c r="W50" s="12">
        <v>59284056497.400002</v>
      </c>
      <c r="X50" s="6"/>
      <c r="Y50" s="6" t="s">
        <v>91</v>
      </c>
      <c r="AA50" s="10"/>
    </row>
    <row r="51" spans="1:27">
      <c r="A51" s="2" t="s">
        <v>92</v>
      </c>
      <c r="C51" s="12">
        <v>1355001451</v>
      </c>
      <c r="D51" s="12"/>
      <c r="E51" s="12">
        <v>1357540596900</v>
      </c>
      <c r="F51" s="12"/>
      <c r="G51" s="12">
        <v>1598816821339.0901</v>
      </c>
      <c r="H51" s="12"/>
      <c r="I51" s="12">
        <v>0</v>
      </c>
      <c r="J51" s="12"/>
      <c r="K51" s="12">
        <v>0</v>
      </c>
      <c r="L51" s="12"/>
      <c r="M51" s="12">
        <v>-3200000</v>
      </c>
      <c r="N51" s="12"/>
      <c r="O51" s="12">
        <v>3857283636</v>
      </c>
      <c r="P51" s="12"/>
      <c r="Q51" s="12">
        <v>1351801451</v>
      </c>
      <c r="R51" s="12"/>
      <c r="S51" s="12">
        <v>1127</v>
      </c>
      <c r="T51" s="12"/>
      <c r="U51" s="12">
        <v>1354334600390</v>
      </c>
      <c r="V51" s="12"/>
      <c r="W51" s="12">
        <v>1514415527877.1001</v>
      </c>
      <c r="X51" s="6"/>
      <c r="Y51" s="6" t="s">
        <v>93</v>
      </c>
      <c r="AA51" s="10"/>
    </row>
    <row r="52" spans="1:27">
      <c r="A52" s="2" t="s">
        <v>94</v>
      </c>
      <c r="C52" s="12">
        <v>5320000</v>
      </c>
      <c r="D52" s="12"/>
      <c r="E52" s="12">
        <v>97924852482</v>
      </c>
      <c r="F52" s="12"/>
      <c r="G52" s="12">
        <v>149025590280</v>
      </c>
      <c r="H52" s="12"/>
      <c r="I52" s="12">
        <v>0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5320000</v>
      </c>
      <c r="R52" s="12"/>
      <c r="S52" s="12">
        <v>28230</v>
      </c>
      <c r="T52" s="12"/>
      <c r="U52" s="12">
        <v>97924852482</v>
      </c>
      <c r="V52" s="12"/>
      <c r="W52" s="12">
        <v>149290007580</v>
      </c>
      <c r="X52" s="6"/>
      <c r="Y52" s="6" t="s">
        <v>95</v>
      </c>
      <c r="AA52" s="10"/>
    </row>
    <row r="53" spans="1:27">
      <c r="A53" s="2" t="s">
        <v>96</v>
      </c>
      <c r="C53" s="12">
        <v>18267741</v>
      </c>
      <c r="D53" s="12"/>
      <c r="E53" s="12">
        <v>115634115370</v>
      </c>
      <c r="F53" s="12"/>
      <c r="G53" s="12">
        <v>151083278869.53601</v>
      </c>
      <c r="H53" s="12"/>
      <c r="I53" s="12">
        <v>0</v>
      </c>
      <c r="J53" s="12"/>
      <c r="K53" s="12">
        <v>0</v>
      </c>
      <c r="L53" s="12"/>
      <c r="M53" s="12">
        <v>-600000</v>
      </c>
      <c r="N53" s="12"/>
      <c r="O53" s="12">
        <v>5150367030</v>
      </c>
      <c r="P53" s="12"/>
      <c r="Q53" s="12">
        <v>17667741</v>
      </c>
      <c r="R53" s="12"/>
      <c r="S53" s="12">
        <v>8670</v>
      </c>
      <c r="T53" s="12"/>
      <c r="U53" s="12">
        <v>111836137876</v>
      </c>
      <c r="V53" s="12"/>
      <c r="W53" s="12">
        <v>152267897548.90399</v>
      </c>
      <c r="X53" s="6"/>
      <c r="Y53" s="6" t="s">
        <v>97</v>
      </c>
      <c r="AA53" s="10"/>
    </row>
    <row r="54" spans="1:27">
      <c r="A54" s="2" t="s">
        <v>98</v>
      </c>
      <c r="C54" s="12">
        <v>150937468</v>
      </c>
      <c r="D54" s="12"/>
      <c r="E54" s="12">
        <v>338593857615</v>
      </c>
      <c r="F54" s="12"/>
      <c r="G54" s="12">
        <v>680728712726.71997</v>
      </c>
      <c r="H54" s="12"/>
      <c r="I54" s="12">
        <v>200000</v>
      </c>
      <c r="J54" s="12"/>
      <c r="K54" s="12">
        <v>882418124</v>
      </c>
      <c r="L54" s="12"/>
      <c r="M54" s="12">
        <v>0</v>
      </c>
      <c r="N54" s="12"/>
      <c r="O54" s="12">
        <v>0</v>
      </c>
      <c r="P54" s="12"/>
      <c r="Q54" s="12">
        <v>151137468</v>
      </c>
      <c r="R54" s="12"/>
      <c r="S54" s="12">
        <v>4416</v>
      </c>
      <c r="T54" s="12"/>
      <c r="U54" s="12">
        <v>339476275739</v>
      </c>
      <c r="V54" s="12"/>
      <c r="W54" s="12">
        <v>663451891488.80603</v>
      </c>
      <c r="X54" s="6"/>
      <c r="Y54" s="6" t="s">
        <v>99</v>
      </c>
      <c r="AA54" s="10"/>
    </row>
    <row r="55" spans="1:27">
      <c r="A55" s="2" t="s">
        <v>100</v>
      </c>
      <c r="C55" s="12">
        <v>141290388</v>
      </c>
      <c r="D55" s="12"/>
      <c r="E55" s="12">
        <v>361885951513</v>
      </c>
      <c r="F55" s="12"/>
      <c r="G55" s="12">
        <v>593400025558.66504</v>
      </c>
      <c r="H55" s="12"/>
      <c r="I55" s="12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12"/>
      <c r="Q55" s="12">
        <v>141290388</v>
      </c>
      <c r="R55" s="12"/>
      <c r="S55" s="12">
        <v>4283</v>
      </c>
      <c r="T55" s="12"/>
      <c r="U55" s="12">
        <v>361885951513</v>
      </c>
      <c r="V55" s="12"/>
      <c r="W55" s="12">
        <v>601546108749.76599</v>
      </c>
      <c r="X55" s="6"/>
      <c r="Y55" s="6" t="s">
        <v>101</v>
      </c>
      <c r="AA55" s="10"/>
    </row>
    <row r="56" spans="1:27">
      <c r="A56" s="2" t="s">
        <v>102</v>
      </c>
      <c r="C56" s="12">
        <v>17439506</v>
      </c>
      <c r="D56" s="12"/>
      <c r="E56" s="12">
        <v>90862152949</v>
      </c>
      <c r="F56" s="12"/>
      <c r="G56" s="12">
        <v>81911375938.192505</v>
      </c>
      <c r="H56" s="12"/>
      <c r="I56" s="12">
        <v>0</v>
      </c>
      <c r="J56" s="12"/>
      <c r="K56" s="12">
        <v>0</v>
      </c>
      <c r="L56" s="12"/>
      <c r="M56" s="12">
        <v>0</v>
      </c>
      <c r="N56" s="12"/>
      <c r="O56" s="12">
        <v>0</v>
      </c>
      <c r="P56" s="12"/>
      <c r="Q56" s="12">
        <v>17439506</v>
      </c>
      <c r="R56" s="12"/>
      <c r="S56" s="12">
        <v>4306</v>
      </c>
      <c r="T56" s="12"/>
      <c r="U56" s="12">
        <v>90862152949</v>
      </c>
      <c r="V56" s="12"/>
      <c r="W56" s="12">
        <v>74647700484.625793</v>
      </c>
      <c r="X56" s="6"/>
      <c r="Y56" s="6" t="s">
        <v>103</v>
      </c>
      <c r="AA56" s="10"/>
    </row>
    <row r="57" spans="1:27">
      <c r="A57" s="2" t="s">
        <v>104</v>
      </c>
      <c r="C57" s="12">
        <v>49951230</v>
      </c>
      <c r="D57" s="12"/>
      <c r="E57" s="12">
        <v>237232702686</v>
      </c>
      <c r="F57" s="12"/>
      <c r="G57" s="12">
        <v>871428054185.32495</v>
      </c>
      <c r="H57" s="12"/>
      <c r="I57" s="12">
        <v>0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49951230</v>
      </c>
      <c r="R57" s="12"/>
      <c r="S57" s="12">
        <v>18210</v>
      </c>
      <c r="T57" s="12"/>
      <c r="U57" s="12">
        <v>237232702686</v>
      </c>
      <c r="V57" s="12"/>
      <c r="W57" s="12">
        <v>904199707505.11499</v>
      </c>
      <c r="X57" s="6"/>
      <c r="Y57" s="6" t="s">
        <v>105</v>
      </c>
      <c r="AA57" s="10"/>
    </row>
    <row r="58" spans="1:27">
      <c r="A58" s="2" t="s">
        <v>106</v>
      </c>
      <c r="C58" s="12">
        <v>104954642</v>
      </c>
      <c r="D58" s="12"/>
      <c r="E58" s="12">
        <v>1248970460146</v>
      </c>
      <c r="F58" s="12"/>
      <c r="G58" s="12">
        <v>2511226996454.0098</v>
      </c>
      <c r="H58" s="12"/>
      <c r="I58" s="12">
        <v>0</v>
      </c>
      <c r="J58" s="12"/>
      <c r="K58" s="12">
        <v>0</v>
      </c>
      <c r="L58" s="12"/>
      <c r="M58" s="12">
        <v>-280000</v>
      </c>
      <c r="N58" s="12"/>
      <c r="O58" s="12">
        <v>6938868112</v>
      </c>
      <c r="P58" s="12"/>
      <c r="Q58" s="12">
        <v>104674642</v>
      </c>
      <c r="R58" s="12"/>
      <c r="S58" s="12">
        <v>21700</v>
      </c>
      <c r="T58" s="12"/>
      <c r="U58" s="12">
        <v>1245638432883</v>
      </c>
      <c r="V58" s="12"/>
      <c r="W58" s="12">
        <v>2257924664998.1699</v>
      </c>
      <c r="X58" s="6"/>
      <c r="Y58" s="6" t="s">
        <v>107</v>
      </c>
      <c r="AA58" s="10"/>
    </row>
    <row r="59" spans="1:27">
      <c r="A59" s="2" t="s">
        <v>108</v>
      </c>
      <c r="C59" s="12">
        <v>3391684</v>
      </c>
      <c r="D59" s="12"/>
      <c r="E59" s="12">
        <v>37380526065</v>
      </c>
      <c r="F59" s="12"/>
      <c r="G59" s="12">
        <v>95818128907.283997</v>
      </c>
      <c r="H59" s="12"/>
      <c r="I59" s="12">
        <v>0</v>
      </c>
      <c r="J59" s="12"/>
      <c r="K59" s="12">
        <v>0</v>
      </c>
      <c r="L59" s="12"/>
      <c r="M59" s="12">
        <v>0</v>
      </c>
      <c r="N59" s="12"/>
      <c r="O59" s="12">
        <v>0</v>
      </c>
      <c r="P59" s="12"/>
      <c r="Q59" s="12">
        <v>3391684</v>
      </c>
      <c r="R59" s="12"/>
      <c r="S59" s="12">
        <v>30130</v>
      </c>
      <c r="T59" s="12"/>
      <c r="U59" s="12">
        <v>37380526065</v>
      </c>
      <c r="V59" s="12"/>
      <c r="W59" s="12">
        <v>101583399858.42599</v>
      </c>
      <c r="X59" s="6"/>
      <c r="Y59" s="6" t="s">
        <v>109</v>
      </c>
      <c r="AA59" s="10"/>
    </row>
    <row r="60" spans="1:27">
      <c r="A60" s="2" t="s">
        <v>110</v>
      </c>
      <c r="C60" s="12">
        <v>6118000</v>
      </c>
      <c r="D60" s="12"/>
      <c r="E60" s="12">
        <v>295235658182</v>
      </c>
      <c r="F60" s="12"/>
      <c r="G60" s="12">
        <v>307850485698</v>
      </c>
      <c r="H60" s="12"/>
      <c r="I60" s="12">
        <v>0</v>
      </c>
      <c r="J60" s="12"/>
      <c r="K60" s="12">
        <v>0</v>
      </c>
      <c r="L60" s="12"/>
      <c r="M60" s="12">
        <v>0</v>
      </c>
      <c r="N60" s="12"/>
      <c r="O60" s="12">
        <v>0</v>
      </c>
      <c r="P60" s="12"/>
      <c r="Q60" s="12">
        <v>6118000</v>
      </c>
      <c r="R60" s="12"/>
      <c r="S60" s="12">
        <v>51490</v>
      </c>
      <c r="T60" s="12"/>
      <c r="U60" s="12">
        <v>295235658182</v>
      </c>
      <c r="V60" s="12"/>
      <c r="W60" s="12">
        <v>313141475871</v>
      </c>
      <c r="X60" s="6"/>
      <c r="Y60" s="6" t="s">
        <v>111</v>
      </c>
      <c r="AA60" s="10"/>
    </row>
    <row r="61" spans="1:27">
      <c r="A61" s="2" t="s">
        <v>112</v>
      </c>
      <c r="C61" s="12">
        <v>4356736</v>
      </c>
      <c r="D61" s="12"/>
      <c r="E61" s="12">
        <v>230378130401</v>
      </c>
      <c r="F61" s="12"/>
      <c r="G61" s="12">
        <v>646157362383.35999</v>
      </c>
      <c r="H61" s="12"/>
      <c r="I61" s="12">
        <v>0</v>
      </c>
      <c r="J61" s="12"/>
      <c r="K61" s="12">
        <v>0</v>
      </c>
      <c r="L61" s="12"/>
      <c r="M61" s="12">
        <v>0</v>
      </c>
      <c r="N61" s="12"/>
      <c r="O61" s="12">
        <v>0</v>
      </c>
      <c r="P61" s="12"/>
      <c r="Q61" s="12">
        <v>4356736</v>
      </c>
      <c r="R61" s="12"/>
      <c r="S61" s="12">
        <v>157500</v>
      </c>
      <c r="T61" s="12"/>
      <c r="U61" s="12">
        <v>230378130401</v>
      </c>
      <c r="V61" s="12"/>
      <c r="W61" s="12">
        <v>682103113776</v>
      </c>
      <c r="X61" s="6"/>
      <c r="Y61" s="6" t="s">
        <v>113</v>
      </c>
      <c r="AA61" s="10"/>
    </row>
    <row r="62" spans="1:27">
      <c r="A62" s="2" t="s">
        <v>114</v>
      </c>
      <c r="C62" s="12">
        <v>6601911</v>
      </c>
      <c r="D62" s="12"/>
      <c r="E62" s="12">
        <v>121041784644</v>
      </c>
      <c r="F62" s="12"/>
      <c r="G62" s="12">
        <v>229429531849.06799</v>
      </c>
      <c r="H62" s="12"/>
      <c r="I62" s="12">
        <v>0</v>
      </c>
      <c r="J62" s="12"/>
      <c r="K62" s="12">
        <v>0</v>
      </c>
      <c r="L62" s="12"/>
      <c r="M62" s="12">
        <v>0</v>
      </c>
      <c r="N62" s="12"/>
      <c r="O62" s="12">
        <v>0</v>
      </c>
      <c r="P62" s="12"/>
      <c r="Q62" s="12">
        <v>6601911</v>
      </c>
      <c r="R62" s="12"/>
      <c r="S62" s="12">
        <v>37300</v>
      </c>
      <c r="T62" s="12"/>
      <c r="U62" s="12">
        <v>121041784644</v>
      </c>
      <c r="V62" s="12"/>
      <c r="W62" s="12">
        <v>244786085182.215</v>
      </c>
      <c r="X62" s="6"/>
      <c r="Y62" s="6" t="s">
        <v>115</v>
      </c>
      <c r="AA62" s="10"/>
    </row>
    <row r="63" spans="1:27">
      <c r="A63" s="2" t="s">
        <v>116</v>
      </c>
      <c r="C63" s="12">
        <v>6470000</v>
      </c>
      <c r="D63" s="12"/>
      <c r="E63" s="12">
        <v>77902503255</v>
      </c>
      <c r="F63" s="12"/>
      <c r="G63" s="12">
        <v>228511319355</v>
      </c>
      <c r="H63" s="12"/>
      <c r="I63" s="12">
        <v>0</v>
      </c>
      <c r="J63" s="12"/>
      <c r="K63" s="12">
        <v>0</v>
      </c>
      <c r="L63" s="12"/>
      <c r="M63" s="12">
        <v>0</v>
      </c>
      <c r="N63" s="12"/>
      <c r="O63" s="12">
        <v>0</v>
      </c>
      <c r="P63" s="12"/>
      <c r="Q63" s="12">
        <v>6470000</v>
      </c>
      <c r="R63" s="12"/>
      <c r="S63" s="12">
        <v>30900</v>
      </c>
      <c r="T63" s="12"/>
      <c r="U63" s="12">
        <v>77902503255</v>
      </c>
      <c r="V63" s="12"/>
      <c r="W63" s="12">
        <v>198733458150</v>
      </c>
      <c r="X63" s="6"/>
      <c r="Y63" s="6" t="s">
        <v>18</v>
      </c>
      <c r="AA63" s="10"/>
    </row>
    <row r="64" spans="1:27">
      <c r="A64" s="2" t="s">
        <v>117</v>
      </c>
      <c r="C64" s="12">
        <v>3083596</v>
      </c>
      <c r="D64" s="12"/>
      <c r="E64" s="12">
        <v>83539587535</v>
      </c>
      <c r="F64" s="12"/>
      <c r="G64" s="12">
        <v>155561366642.85001</v>
      </c>
      <c r="H64" s="12"/>
      <c r="I64" s="12">
        <v>0</v>
      </c>
      <c r="J64" s="12"/>
      <c r="K64" s="12">
        <v>0</v>
      </c>
      <c r="L64" s="12"/>
      <c r="M64" s="12">
        <v>0</v>
      </c>
      <c r="N64" s="12"/>
      <c r="O64" s="12">
        <v>0</v>
      </c>
      <c r="P64" s="12"/>
      <c r="Q64" s="12">
        <v>3083596</v>
      </c>
      <c r="R64" s="12"/>
      <c r="S64" s="12">
        <v>55010</v>
      </c>
      <c r="T64" s="12"/>
      <c r="U64" s="12">
        <v>83539587535</v>
      </c>
      <c r="V64" s="12"/>
      <c r="W64" s="12">
        <v>168619325695.03799</v>
      </c>
      <c r="X64" s="6"/>
      <c r="Y64" s="6" t="s">
        <v>118</v>
      </c>
      <c r="AA64" s="10"/>
    </row>
    <row r="65" spans="1:27">
      <c r="A65" s="2" t="s">
        <v>119</v>
      </c>
      <c r="C65" s="12">
        <v>11741531</v>
      </c>
      <c r="D65" s="12"/>
      <c r="E65" s="12">
        <v>132866986914</v>
      </c>
      <c r="F65" s="12"/>
      <c r="G65" s="12">
        <v>260278216259.26501</v>
      </c>
      <c r="H65" s="12"/>
      <c r="I65" s="12">
        <v>0</v>
      </c>
      <c r="J65" s="12"/>
      <c r="K65" s="12">
        <v>0</v>
      </c>
      <c r="L65" s="12"/>
      <c r="M65" s="12">
        <v>0</v>
      </c>
      <c r="N65" s="12"/>
      <c r="O65" s="12">
        <v>0</v>
      </c>
      <c r="P65" s="12"/>
      <c r="Q65" s="12">
        <v>11741531</v>
      </c>
      <c r="R65" s="12"/>
      <c r="S65" s="12">
        <v>22580</v>
      </c>
      <c r="T65" s="12"/>
      <c r="U65" s="12">
        <v>132866986914</v>
      </c>
      <c r="V65" s="12"/>
      <c r="W65" s="12">
        <v>263546283548.61899</v>
      </c>
      <c r="X65" s="6"/>
      <c r="Y65" s="6" t="s">
        <v>53</v>
      </c>
      <c r="AA65" s="10"/>
    </row>
    <row r="66" spans="1:27">
      <c r="A66" s="2" t="s">
        <v>120</v>
      </c>
      <c r="C66" s="12">
        <v>11481221</v>
      </c>
      <c r="D66" s="12"/>
      <c r="E66" s="12">
        <v>214094602308</v>
      </c>
      <c r="F66" s="12"/>
      <c r="G66" s="12">
        <v>797305734370.59302</v>
      </c>
      <c r="H66" s="12"/>
      <c r="I66" s="12">
        <v>0</v>
      </c>
      <c r="J66" s="12"/>
      <c r="K66" s="12">
        <v>0</v>
      </c>
      <c r="L66" s="12"/>
      <c r="M66" s="12">
        <v>0</v>
      </c>
      <c r="N66" s="12"/>
      <c r="O66" s="12">
        <v>0</v>
      </c>
      <c r="P66" s="12"/>
      <c r="Q66" s="12">
        <v>11481221</v>
      </c>
      <c r="R66" s="12"/>
      <c r="S66" s="12">
        <v>69730</v>
      </c>
      <c r="T66" s="12"/>
      <c r="U66" s="12">
        <v>214094602308</v>
      </c>
      <c r="V66" s="12"/>
      <c r="W66" s="12">
        <v>795822056365.03601</v>
      </c>
      <c r="X66" s="6"/>
      <c r="Y66" s="6" t="s">
        <v>121</v>
      </c>
      <c r="AA66" s="10"/>
    </row>
    <row r="67" spans="1:27">
      <c r="A67" s="2" t="s">
        <v>122</v>
      </c>
      <c r="C67" s="12">
        <v>5327559</v>
      </c>
      <c r="D67" s="12"/>
      <c r="E67" s="12">
        <v>152108726568</v>
      </c>
      <c r="F67" s="12"/>
      <c r="G67" s="12">
        <v>186943858845.435</v>
      </c>
      <c r="H67" s="12"/>
      <c r="I67" s="12">
        <v>0</v>
      </c>
      <c r="J67" s="12"/>
      <c r="K67" s="12">
        <v>0</v>
      </c>
      <c r="L67" s="12"/>
      <c r="M67" s="12">
        <v>0</v>
      </c>
      <c r="N67" s="12"/>
      <c r="O67" s="12">
        <v>0</v>
      </c>
      <c r="P67" s="12"/>
      <c r="Q67" s="12">
        <v>5327559</v>
      </c>
      <c r="R67" s="12"/>
      <c r="S67" s="12">
        <v>33410</v>
      </c>
      <c r="T67" s="12"/>
      <c r="U67" s="12">
        <v>152108726568</v>
      </c>
      <c r="V67" s="12"/>
      <c r="W67" s="12">
        <v>176934683400.16901</v>
      </c>
      <c r="X67" s="6"/>
      <c r="Y67" s="6" t="s">
        <v>123</v>
      </c>
      <c r="AA67" s="10"/>
    </row>
    <row r="68" spans="1:27">
      <c r="A68" s="2" t="s">
        <v>124</v>
      </c>
      <c r="C68" s="12">
        <v>45861974</v>
      </c>
      <c r="D68" s="12"/>
      <c r="E68" s="12">
        <v>371178100259</v>
      </c>
      <c r="F68" s="12"/>
      <c r="G68" s="12">
        <v>1162521928994.8501</v>
      </c>
      <c r="H68" s="12"/>
      <c r="I68" s="12">
        <v>0</v>
      </c>
      <c r="J68" s="12"/>
      <c r="K68" s="12">
        <v>0</v>
      </c>
      <c r="L68" s="12"/>
      <c r="M68" s="12">
        <v>0</v>
      </c>
      <c r="N68" s="12"/>
      <c r="O68" s="12">
        <v>0</v>
      </c>
      <c r="P68" s="12"/>
      <c r="Q68" s="12">
        <v>45861974</v>
      </c>
      <c r="R68" s="12"/>
      <c r="S68" s="12">
        <v>26100</v>
      </c>
      <c r="T68" s="12"/>
      <c r="U68" s="12">
        <v>371178100259</v>
      </c>
      <c r="V68" s="12"/>
      <c r="W68" s="12">
        <v>1189875386147.6699</v>
      </c>
      <c r="X68" s="6"/>
      <c r="Y68" s="6" t="s">
        <v>125</v>
      </c>
      <c r="AA68" s="10"/>
    </row>
    <row r="69" spans="1:27">
      <c r="A69" s="2" t="s">
        <v>126</v>
      </c>
      <c r="C69" s="12">
        <v>10338785</v>
      </c>
      <c r="D69" s="12"/>
      <c r="E69" s="12">
        <v>50911105151</v>
      </c>
      <c r="F69" s="12"/>
      <c r="G69" s="12">
        <v>41756544878.442703</v>
      </c>
      <c r="H69" s="12"/>
      <c r="I69" s="12">
        <v>0</v>
      </c>
      <c r="J69" s="12"/>
      <c r="K69" s="12">
        <v>0</v>
      </c>
      <c r="L69" s="12"/>
      <c r="M69" s="12">
        <v>0</v>
      </c>
      <c r="N69" s="12"/>
      <c r="O69" s="12">
        <v>0</v>
      </c>
      <c r="P69" s="12"/>
      <c r="Q69" s="12">
        <v>10338785</v>
      </c>
      <c r="R69" s="12"/>
      <c r="S69" s="12">
        <v>4159</v>
      </c>
      <c r="T69" s="12"/>
      <c r="U69" s="12">
        <v>50911105151</v>
      </c>
      <c r="V69" s="12"/>
      <c r="W69" s="12">
        <v>42743162724.450798</v>
      </c>
      <c r="X69" s="6"/>
      <c r="Y69" s="6" t="s">
        <v>83</v>
      </c>
      <c r="AA69" s="10"/>
    </row>
    <row r="70" spans="1:27">
      <c r="A70" s="2" t="s">
        <v>127</v>
      </c>
      <c r="C70" s="12">
        <v>119221</v>
      </c>
      <c r="D70" s="12"/>
      <c r="E70" s="12">
        <v>399999586299</v>
      </c>
      <c r="F70" s="12"/>
      <c r="G70" s="12">
        <v>509393526971.755</v>
      </c>
      <c r="H70" s="12"/>
      <c r="I70" s="12">
        <v>0</v>
      </c>
      <c r="J70" s="12"/>
      <c r="K70" s="12">
        <v>0</v>
      </c>
      <c r="L70" s="12"/>
      <c r="M70" s="12">
        <v>0</v>
      </c>
      <c r="N70" s="12"/>
      <c r="O70" s="12">
        <v>0</v>
      </c>
      <c r="P70" s="12"/>
      <c r="Q70" s="12">
        <v>119221</v>
      </c>
      <c r="R70" s="12"/>
      <c r="S70" s="12">
        <v>5172280</v>
      </c>
      <c r="T70" s="12"/>
      <c r="U70" s="12">
        <v>399999586299</v>
      </c>
      <c r="V70" s="12"/>
      <c r="W70" s="12">
        <v>615164447334.68799</v>
      </c>
      <c r="X70" s="6"/>
      <c r="Y70" s="6" t="s">
        <v>128</v>
      </c>
      <c r="AA70" s="10"/>
    </row>
    <row r="71" spans="1:27">
      <c r="A71" s="2" t="s">
        <v>129</v>
      </c>
      <c r="C71" s="12">
        <v>2250567</v>
      </c>
      <c r="D71" s="12"/>
      <c r="E71" s="12">
        <v>10319710066</v>
      </c>
      <c r="F71" s="12"/>
      <c r="G71" s="12">
        <v>16980166798.9965</v>
      </c>
      <c r="H71" s="12"/>
      <c r="I71" s="12">
        <v>0</v>
      </c>
      <c r="J71" s="12"/>
      <c r="K71" s="12">
        <v>0</v>
      </c>
      <c r="L71" s="12"/>
      <c r="M71" s="12">
        <v>0</v>
      </c>
      <c r="N71" s="12"/>
      <c r="O71" s="12">
        <v>0</v>
      </c>
      <c r="P71" s="12"/>
      <c r="Q71" s="12">
        <v>2250567</v>
      </c>
      <c r="R71" s="12"/>
      <c r="S71" s="12">
        <v>7000</v>
      </c>
      <c r="T71" s="12"/>
      <c r="U71" s="12">
        <v>10319710066</v>
      </c>
      <c r="V71" s="12"/>
      <c r="W71" s="12">
        <v>15660232884.450001</v>
      </c>
      <c r="X71" s="6"/>
      <c r="Y71" s="6" t="s">
        <v>130</v>
      </c>
      <c r="AA71" s="10"/>
    </row>
    <row r="72" spans="1:27">
      <c r="A72" s="2" t="s">
        <v>131</v>
      </c>
      <c r="C72" s="12">
        <v>89707193</v>
      </c>
      <c r="D72" s="12"/>
      <c r="E72" s="12">
        <v>305725708135</v>
      </c>
      <c r="F72" s="12"/>
      <c r="G72" s="12">
        <v>271354763318.621</v>
      </c>
      <c r="H72" s="12"/>
      <c r="I72" s="12">
        <v>0</v>
      </c>
      <c r="J72" s="12"/>
      <c r="K72" s="12">
        <v>0</v>
      </c>
      <c r="L72" s="12"/>
      <c r="M72" s="12">
        <v>0</v>
      </c>
      <c r="N72" s="12"/>
      <c r="O72" s="12">
        <v>0</v>
      </c>
      <c r="P72" s="12"/>
      <c r="Q72" s="12">
        <v>89707193</v>
      </c>
      <c r="R72" s="12"/>
      <c r="S72" s="12">
        <v>2929</v>
      </c>
      <c r="T72" s="12"/>
      <c r="U72" s="12">
        <v>305725708135</v>
      </c>
      <c r="V72" s="12"/>
      <c r="W72" s="12">
        <v>261188991705.633</v>
      </c>
      <c r="X72" s="6"/>
      <c r="Y72" s="6" t="s">
        <v>63</v>
      </c>
      <c r="AA72" s="10"/>
    </row>
    <row r="73" spans="1:27">
      <c r="A73" s="2" t="s">
        <v>132</v>
      </c>
      <c r="C73" s="12">
        <v>21000000</v>
      </c>
      <c r="D73" s="12"/>
      <c r="E73" s="12">
        <v>101619000000</v>
      </c>
      <c r="F73" s="12"/>
      <c r="G73" s="12">
        <v>99031237200</v>
      </c>
      <c r="H73" s="12"/>
      <c r="I73" s="12">
        <v>0</v>
      </c>
      <c r="J73" s="12"/>
      <c r="K73" s="12">
        <v>0</v>
      </c>
      <c r="L73" s="12"/>
      <c r="M73" s="12">
        <v>0</v>
      </c>
      <c r="N73" s="12"/>
      <c r="O73" s="12">
        <v>0</v>
      </c>
      <c r="P73" s="12"/>
      <c r="Q73" s="12">
        <v>21000000</v>
      </c>
      <c r="R73" s="12"/>
      <c r="S73" s="12">
        <v>3836</v>
      </c>
      <c r="T73" s="12"/>
      <c r="U73" s="12">
        <v>101619000000</v>
      </c>
      <c r="V73" s="12"/>
      <c r="W73" s="12">
        <v>80076691800</v>
      </c>
      <c r="X73" s="6"/>
      <c r="Y73" s="6" t="s">
        <v>133</v>
      </c>
      <c r="AA73" s="10"/>
    </row>
    <row r="74" spans="1:27">
      <c r="A74" s="2" t="s">
        <v>134</v>
      </c>
      <c r="C74" s="12">
        <v>4938077</v>
      </c>
      <c r="D74" s="12"/>
      <c r="E74" s="12">
        <v>77569864929</v>
      </c>
      <c r="F74" s="12"/>
      <c r="G74" s="12">
        <v>98762952290.022003</v>
      </c>
      <c r="H74" s="12"/>
      <c r="I74" s="12">
        <v>100000</v>
      </c>
      <c r="J74" s="12"/>
      <c r="K74" s="12">
        <v>1982838337</v>
      </c>
      <c r="L74" s="12"/>
      <c r="M74" s="12">
        <v>0</v>
      </c>
      <c r="N74" s="12"/>
      <c r="O74" s="12">
        <v>0</v>
      </c>
      <c r="P74" s="12"/>
      <c r="Q74" s="12">
        <v>5038077</v>
      </c>
      <c r="R74" s="12"/>
      <c r="S74" s="12">
        <v>19870</v>
      </c>
      <c r="T74" s="12"/>
      <c r="U74" s="12">
        <v>79552703266</v>
      </c>
      <c r="V74" s="12"/>
      <c r="W74" s="12">
        <v>99510955779.559494</v>
      </c>
      <c r="X74" s="6"/>
      <c r="Y74" s="6" t="s">
        <v>20</v>
      </c>
      <c r="AA74" s="10"/>
    </row>
    <row r="75" spans="1:27">
      <c r="A75" s="2" t="s">
        <v>135</v>
      </c>
      <c r="C75" s="12">
        <v>62370972</v>
      </c>
      <c r="D75" s="12"/>
      <c r="E75" s="12">
        <v>157402809997</v>
      </c>
      <c r="F75" s="12"/>
      <c r="G75" s="12">
        <v>134353706840.87199</v>
      </c>
      <c r="H75" s="12"/>
      <c r="I75" s="12">
        <v>0</v>
      </c>
      <c r="J75" s="12"/>
      <c r="K75" s="12">
        <v>0</v>
      </c>
      <c r="L75" s="12"/>
      <c r="M75" s="12">
        <v>0</v>
      </c>
      <c r="N75" s="12"/>
      <c r="O75" s="12">
        <v>0</v>
      </c>
      <c r="P75" s="12"/>
      <c r="Q75" s="12">
        <v>62370972</v>
      </c>
      <c r="R75" s="12"/>
      <c r="S75" s="12">
        <v>2167</v>
      </c>
      <c r="T75" s="12"/>
      <c r="U75" s="12">
        <v>157402809997</v>
      </c>
      <c r="V75" s="12"/>
      <c r="W75" s="12">
        <v>134353706840.87199</v>
      </c>
      <c r="X75" s="6"/>
      <c r="Y75" s="6" t="s">
        <v>136</v>
      </c>
      <c r="AA75" s="10"/>
    </row>
    <row r="76" spans="1:27">
      <c r="A76" s="2" t="s">
        <v>137</v>
      </c>
      <c r="C76" s="12">
        <v>3212455</v>
      </c>
      <c r="D76" s="12"/>
      <c r="E76" s="12">
        <v>15330610524</v>
      </c>
      <c r="F76" s="12"/>
      <c r="G76" s="12">
        <v>15008702195.924999</v>
      </c>
      <c r="H76" s="12"/>
      <c r="I76" s="12">
        <v>450000</v>
      </c>
      <c r="J76" s="12"/>
      <c r="K76" s="12">
        <v>2209048081</v>
      </c>
      <c r="L76" s="12"/>
      <c r="M76" s="12">
        <v>-512455</v>
      </c>
      <c r="N76" s="12"/>
      <c r="O76" s="12">
        <v>2561802270</v>
      </c>
      <c r="P76" s="12"/>
      <c r="Q76" s="12">
        <v>3150000</v>
      </c>
      <c r="R76" s="12"/>
      <c r="S76" s="12">
        <v>4495</v>
      </c>
      <c r="T76" s="12"/>
      <c r="U76" s="12">
        <v>15094099675</v>
      </c>
      <c r="V76" s="12"/>
      <c r="W76" s="12">
        <v>14075002462.5</v>
      </c>
      <c r="X76" s="6"/>
      <c r="Y76" s="6" t="s">
        <v>130</v>
      </c>
      <c r="AA76" s="10"/>
    </row>
    <row r="77" spans="1:27">
      <c r="A77" s="2" t="s">
        <v>138</v>
      </c>
      <c r="C77" s="12">
        <v>21900000</v>
      </c>
      <c r="D77" s="12"/>
      <c r="E77" s="12">
        <v>213445783447</v>
      </c>
      <c r="F77" s="12"/>
      <c r="G77" s="12">
        <v>483287229000</v>
      </c>
      <c r="H77" s="12"/>
      <c r="I77" s="12">
        <v>0</v>
      </c>
      <c r="J77" s="12"/>
      <c r="K77" s="12">
        <v>0</v>
      </c>
      <c r="L77" s="12"/>
      <c r="M77" s="12">
        <v>0</v>
      </c>
      <c r="N77" s="12"/>
      <c r="O77" s="12">
        <v>0</v>
      </c>
      <c r="P77" s="12"/>
      <c r="Q77" s="12">
        <v>21900000</v>
      </c>
      <c r="R77" s="12"/>
      <c r="S77" s="12">
        <v>22440</v>
      </c>
      <c r="T77" s="12"/>
      <c r="U77" s="12">
        <v>213445783447</v>
      </c>
      <c r="V77" s="12"/>
      <c r="W77" s="12">
        <v>488511955800</v>
      </c>
      <c r="X77" s="6"/>
      <c r="Y77" s="6" t="s">
        <v>139</v>
      </c>
      <c r="AA77" s="10"/>
    </row>
    <row r="78" spans="1:27">
      <c r="A78" s="2" t="s">
        <v>140</v>
      </c>
      <c r="C78" s="12">
        <v>1721275</v>
      </c>
      <c r="D78" s="12"/>
      <c r="E78" s="12">
        <v>29774613377</v>
      </c>
      <c r="F78" s="12"/>
      <c r="G78" s="12">
        <v>30302401757.512501</v>
      </c>
      <c r="H78" s="12"/>
      <c r="I78" s="12">
        <v>0</v>
      </c>
      <c r="J78" s="12"/>
      <c r="K78" s="12">
        <v>0</v>
      </c>
      <c r="L78" s="12"/>
      <c r="M78" s="12">
        <v>0</v>
      </c>
      <c r="N78" s="12"/>
      <c r="O78" s="12">
        <v>0</v>
      </c>
      <c r="P78" s="12"/>
      <c r="Q78" s="12">
        <v>1721275</v>
      </c>
      <c r="R78" s="12"/>
      <c r="S78" s="12">
        <v>17010</v>
      </c>
      <c r="T78" s="12"/>
      <c r="U78" s="12">
        <v>29774613377</v>
      </c>
      <c r="V78" s="12"/>
      <c r="W78" s="12">
        <v>29104678367.887501</v>
      </c>
      <c r="X78" s="6"/>
      <c r="Y78" s="6" t="s">
        <v>141</v>
      </c>
      <c r="AA78" s="10"/>
    </row>
    <row r="79" spans="1:27">
      <c r="A79" s="2" t="s">
        <v>142</v>
      </c>
      <c r="C79" s="12">
        <v>16680623</v>
      </c>
      <c r="D79" s="12"/>
      <c r="E79" s="12">
        <v>82517739235</v>
      </c>
      <c r="F79" s="12"/>
      <c r="G79" s="12">
        <v>92689876708.708496</v>
      </c>
      <c r="H79" s="12"/>
      <c r="I79" s="12">
        <v>0</v>
      </c>
      <c r="J79" s="12"/>
      <c r="K79" s="12">
        <v>0</v>
      </c>
      <c r="L79" s="12"/>
      <c r="M79" s="12">
        <v>0</v>
      </c>
      <c r="N79" s="12"/>
      <c r="O79" s="12">
        <v>0</v>
      </c>
      <c r="P79" s="12"/>
      <c r="Q79" s="12">
        <v>16680623</v>
      </c>
      <c r="R79" s="12"/>
      <c r="S79" s="12">
        <v>5740</v>
      </c>
      <c r="T79" s="12"/>
      <c r="U79" s="12">
        <v>82517739235</v>
      </c>
      <c r="V79" s="12"/>
      <c r="W79" s="12">
        <v>95177082702.681</v>
      </c>
      <c r="X79" s="6"/>
      <c r="Y79" s="6" t="s">
        <v>28</v>
      </c>
      <c r="AA79" s="10"/>
    </row>
    <row r="80" spans="1:27">
      <c r="A80" s="2" t="s">
        <v>143</v>
      </c>
      <c r="C80" s="12">
        <v>347299418</v>
      </c>
      <c r="D80" s="12"/>
      <c r="E80" s="12">
        <v>615657077720</v>
      </c>
      <c r="F80" s="12"/>
      <c r="G80" s="12">
        <v>1338123055530.2</v>
      </c>
      <c r="H80" s="12"/>
      <c r="I80" s="12">
        <v>0</v>
      </c>
      <c r="J80" s="12"/>
      <c r="K80" s="12">
        <v>0</v>
      </c>
      <c r="L80" s="12"/>
      <c r="M80" s="12">
        <v>-900000</v>
      </c>
      <c r="N80" s="12"/>
      <c r="O80" s="12">
        <v>3632040439</v>
      </c>
      <c r="P80" s="12"/>
      <c r="Q80" s="12">
        <v>346399418</v>
      </c>
      <c r="R80" s="12"/>
      <c r="S80" s="12">
        <v>3920</v>
      </c>
      <c r="T80" s="12"/>
      <c r="U80" s="12">
        <v>614061649279</v>
      </c>
      <c r="V80" s="12"/>
      <c r="W80" s="12">
        <v>1349806298534.5701</v>
      </c>
      <c r="X80" s="6"/>
      <c r="Y80" s="6" t="s">
        <v>144</v>
      </c>
      <c r="AA80" s="10"/>
    </row>
    <row r="81" spans="1:27">
      <c r="A81" s="2" t="s">
        <v>145</v>
      </c>
      <c r="C81" s="12">
        <v>235866760</v>
      </c>
      <c r="D81" s="12"/>
      <c r="E81" s="12">
        <v>443312672385</v>
      </c>
      <c r="F81" s="12"/>
      <c r="G81" s="12">
        <v>1214989094095.6001</v>
      </c>
      <c r="H81" s="12"/>
      <c r="I81" s="12">
        <v>0</v>
      </c>
      <c r="J81" s="12"/>
      <c r="K81" s="12">
        <v>0</v>
      </c>
      <c r="L81" s="12"/>
      <c r="M81" s="12">
        <v>-1</v>
      </c>
      <c r="N81" s="12"/>
      <c r="O81" s="12">
        <v>1</v>
      </c>
      <c r="P81" s="12"/>
      <c r="Q81" s="12">
        <v>235866759</v>
      </c>
      <c r="R81" s="12"/>
      <c r="S81" s="12">
        <v>5310</v>
      </c>
      <c r="T81" s="12"/>
      <c r="U81" s="12">
        <v>443312670505</v>
      </c>
      <c r="V81" s="12"/>
      <c r="W81" s="12">
        <v>1245000397972.77</v>
      </c>
      <c r="X81" s="6"/>
      <c r="Y81" s="6" t="s">
        <v>146</v>
      </c>
      <c r="AA81" s="10"/>
    </row>
    <row r="82" spans="1:27">
      <c r="A82" s="2" t="s">
        <v>147</v>
      </c>
      <c r="C82" s="12">
        <v>618203929</v>
      </c>
      <c r="D82" s="12"/>
      <c r="E82" s="12">
        <v>1098145606756</v>
      </c>
      <c r="F82" s="12"/>
      <c r="G82" s="12">
        <v>3057879463337.3101</v>
      </c>
      <c r="H82" s="12"/>
      <c r="I82" s="12">
        <v>0</v>
      </c>
      <c r="J82" s="12"/>
      <c r="K82" s="12">
        <v>0</v>
      </c>
      <c r="L82" s="12"/>
      <c r="M82" s="12">
        <v>-400000</v>
      </c>
      <c r="N82" s="12"/>
      <c r="O82" s="12">
        <v>2047928978</v>
      </c>
      <c r="P82" s="12"/>
      <c r="Q82" s="12">
        <v>617803929</v>
      </c>
      <c r="R82" s="12"/>
      <c r="S82" s="12">
        <v>5070</v>
      </c>
      <c r="T82" s="12"/>
      <c r="U82" s="12">
        <v>1097435067368</v>
      </c>
      <c r="V82" s="12"/>
      <c r="W82" s="12">
        <v>3113628937805.8198</v>
      </c>
      <c r="X82" s="6"/>
      <c r="Y82" s="6" t="s">
        <v>148</v>
      </c>
      <c r="AA82" s="10"/>
    </row>
    <row r="83" spans="1:27">
      <c r="A83" s="2" t="s">
        <v>149</v>
      </c>
      <c r="C83" s="12">
        <v>24900000</v>
      </c>
      <c r="D83" s="12"/>
      <c r="E83" s="12">
        <v>138408159015</v>
      </c>
      <c r="F83" s="12"/>
      <c r="G83" s="12">
        <v>276478108650</v>
      </c>
      <c r="H83" s="12"/>
      <c r="I83" s="12">
        <v>0</v>
      </c>
      <c r="J83" s="12"/>
      <c r="K83" s="12">
        <v>0</v>
      </c>
      <c r="L83" s="12"/>
      <c r="M83" s="12">
        <v>-140000</v>
      </c>
      <c r="N83" s="12"/>
      <c r="O83" s="12">
        <v>1613474364</v>
      </c>
      <c r="P83" s="12"/>
      <c r="Q83" s="12">
        <v>24760000</v>
      </c>
      <c r="R83" s="12"/>
      <c r="S83" s="12">
        <v>11600</v>
      </c>
      <c r="T83" s="12"/>
      <c r="U83" s="12">
        <v>137629960531</v>
      </c>
      <c r="V83" s="12"/>
      <c r="W83" s="12">
        <v>285507064800</v>
      </c>
      <c r="X83" s="6"/>
      <c r="Y83" s="6" t="s">
        <v>150</v>
      </c>
      <c r="AA83" s="10"/>
    </row>
    <row r="84" spans="1:27">
      <c r="A84" s="2" t="s">
        <v>151</v>
      </c>
      <c r="C84" s="12">
        <v>182722218</v>
      </c>
      <c r="D84" s="12"/>
      <c r="E84" s="12">
        <v>557302764900</v>
      </c>
      <c r="F84" s="12"/>
      <c r="G84" s="12">
        <v>548356127803.95502</v>
      </c>
      <c r="H84" s="12"/>
      <c r="I84" s="12">
        <v>0</v>
      </c>
      <c r="J84" s="12"/>
      <c r="K84" s="12">
        <v>0</v>
      </c>
      <c r="L84" s="12"/>
      <c r="M84" s="12">
        <v>0</v>
      </c>
      <c r="N84" s="12"/>
      <c r="O84" s="12">
        <v>0</v>
      </c>
      <c r="P84" s="12"/>
      <c r="Q84" s="12">
        <v>182722218</v>
      </c>
      <c r="R84" s="12"/>
      <c r="S84" s="12">
        <v>3013</v>
      </c>
      <c r="T84" s="12"/>
      <c r="U84" s="12">
        <v>557302764900</v>
      </c>
      <c r="V84" s="12"/>
      <c r="W84" s="12">
        <v>547266317679.138</v>
      </c>
      <c r="X84" s="6"/>
      <c r="Y84" s="6" t="s">
        <v>152</v>
      </c>
      <c r="AA84" s="10"/>
    </row>
    <row r="85" spans="1:27">
      <c r="A85" s="2" t="s">
        <v>153</v>
      </c>
      <c r="C85" s="12">
        <v>52200000</v>
      </c>
      <c r="D85" s="12"/>
      <c r="E85" s="12">
        <v>79871577811</v>
      </c>
      <c r="F85" s="12"/>
      <c r="G85" s="12">
        <v>82659830130</v>
      </c>
      <c r="H85" s="12"/>
      <c r="I85" s="12">
        <v>0</v>
      </c>
      <c r="J85" s="12"/>
      <c r="K85" s="12">
        <v>0</v>
      </c>
      <c r="L85" s="12"/>
      <c r="M85" s="12">
        <v>0</v>
      </c>
      <c r="N85" s="12"/>
      <c r="O85" s="12">
        <v>0</v>
      </c>
      <c r="P85" s="12"/>
      <c r="Q85" s="12">
        <v>52200000</v>
      </c>
      <c r="R85" s="12"/>
      <c r="S85" s="12">
        <v>1526</v>
      </c>
      <c r="T85" s="12"/>
      <c r="U85" s="12">
        <v>79871577811</v>
      </c>
      <c r="V85" s="12"/>
      <c r="W85" s="12">
        <v>79183239660</v>
      </c>
      <c r="X85" s="6"/>
      <c r="Y85" s="6" t="s">
        <v>133</v>
      </c>
      <c r="AA85" s="10"/>
    </row>
    <row r="86" spans="1:27">
      <c r="A86" s="2" t="s">
        <v>154</v>
      </c>
      <c r="C86" s="12">
        <v>45567601</v>
      </c>
      <c r="D86" s="12"/>
      <c r="E86" s="12">
        <v>1587367168155</v>
      </c>
      <c r="F86" s="12"/>
      <c r="G86" s="12">
        <v>1593076982633.3401</v>
      </c>
      <c r="H86" s="12"/>
      <c r="I86" s="12">
        <v>0</v>
      </c>
      <c r="J86" s="12"/>
      <c r="K86" s="12">
        <v>0</v>
      </c>
      <c r="L86" s="12"/>
      <c r="M86" s="12">
        <v>0</v>
      </c>
      <c r="N86" s="12"/>
      <c r="O86" s="12">
        <v>0</v>
      </c>
      <c r="P86" s="12"/>
      <c r="Q86" s="12">
        <v>45567601</v>
      </c>
      <c r="R86" s="12"/>
      <c r="S86" s="12">
        <v>35770</v>
      </c>
      <c r="T86" s="12"/>
      <c r="U86" s="12">
        <v>1587367168155</v>
      </c>
      <c r="V86" s="12"/>
      <c r="W86" s="12">
        <v>1620254866897.77</v>
      </c>
      <c r="X86" s="6"/>
      <c r="Y86" s="6" t="s">
        <v>155</v>
      </c>
      <c r="AA86" s="10"/>
    </row>
    <row r="87" spans="1:27">
      <c r="A87" s="2" t="s">
        <v>156</v>
      </c>
      <c r="C87" s="12">
        <v>35615076</v>
      </c>
      <c r="D87" s="12"/>
      <c r="E87" s="12">
        <v>274774374570</v>
      </c>
      <c r="F87" s="12"/>
      <c r="G87" s="12">
        <v>286057583686.224</v>
      </c>
      <c r="H87" s="12"/>
      <c r="I87" s="12">
        <v>18407</v>
      </c>
      <c r="J87" s="12"/>
      <c r="K87" s="12">
        <v>150153263</v>
      </c>
      <c r="L87" s="12"/>
      <c r="M87" s="12">
        <v>0</v>
      </c>
      <c r="N87" s="12"/>
      <c r="O87" s="12">
        <v>0</v>
      </c>
      <c r="P87" s="12"/>
      <c r="Q87" s="12">
        <v>35633483</v>
      </c>
      <c r="R87" s="12"/>
      <c r="S87" s="12">
        <v>7480</v>
      </c>
      <c r="T87" s="12"/>
      <c r="U87" s="12">
        <v>274924527833</v>
      </c>
      <c r="V87" s="12"/>
      <c r="W87" s="12">
        <v>264952549045.60199</v>
      </c>
      <c r="X87" s="6"/>
      <c r="Y87" s="6" t="s">
        <v>53</v>
      </c>
      <c r="AA87" s="10"/>
    </row>
    <row r="88" spans="1:27">
      <c r="A88" s="2" t="s">
        <v>157</v>
      </c>
      <c r="C88" s="12">
        <v>150945796</v>
      </c>
      <c r="D88" s="12"/>
      <c r="E88" s="12">
        <v>758283116645</v>
      </c>
      <c r="F88" s="12"/>
      <c r="G88" s="12">
        <v>1272404228997.02</v>
      </c>
      <c r="H88" s="12"/>
      <c r="I88" s="12">
        <v>0</v>
      </c>
      <c r="J88" s="12"/>
      <c r="K88" s="12">
        <v>0</v>
      </c>
      <c r="L88" s="12"/>
      <c r="M88" s="12">
        <v>0</v>
      </c>
      <c r="N88" s="12"/>
      <c r="O88" s="12">
        <v>0</v>
      </c>
      <c r="P88" s="12"/>
      <c r="Q88" s="12">
        <v>150945796</v>
      </c>
      <c r="R88" s="12"/>
      <c r="S88" s="12">
        <v>8500</v>
      </c>
      <c r="T88" s="12"/>
      <c r="U88" s="12">
        <v>758283116645</v>
      </c>
      <c r="V88" s="12"/>
      <c r="W88" s="12">
        <v>1275405182367.3</v>
      </c>
      <c r="X88" s="6"/>
      <c r="Y88" s="6" t="s">
        <v>158</v>
      </c>
      <c r="AA88" s="10"/>
    </row>
    <row r="89" spans="1:27">
      <c r="A89" s="2" t="s">
        <v>159</v>
      </c>
      <c r="C89" s="12">
        <v>32200000</v>
      </c>
      <c r="D89" s="12"/>
      <c r="E89" s="12">
        <v>348268593618</v>
      </c>
      <c r="F89" s="12"/>
      <c r="G89" s="12">
        <v>331607127600</v>
      </c>
      <c r="H89" s="12"/>
      <c r="I89" s="12">
        <v>0</v>
      </c>
      <c r="J89" s="12"/>
      <c r="K89" s="12">
        <v>0</v>
      </c>
      <c r="L89" s="12"/>
      <c r="M89" s="12">
        <v>0</v>
      </c>
      <c r="N89" s="12"/>
      <c r="O89" s="12">
        <v>0</v>
      </c>
      <c r="P89" s="12"/>
      <c r="Q89" s="12">
        <v>32200000</v>
      </c>
      <c r="R89" s="12"/>
      <c r="S89" s="12">
        <v>9570</v>
      </c>
      <c r="T89" s="12"/>
      <c r="U89" s="12">
        <v>348268593618</v>
      </c>
      <c r="V89" s="12"/>
      <c r="W89" s="12">
        <v>306320483700</v>
      </c>
      <c r="X89" s="6"/>
      <c r="Y89" s="6" t="s">
        <v>160</v>
      </c>
      <c r="AA89" s="10"/>
    </row>
    <row r="90" spans="1:27">
      <c r="A90" s="2" t="s">
        <v>161</v>
      </c>
      <c r="C90" s="12">
        <v>2101747</v>
      </c>
      <c r="D90" s="12"/>
      <c r="E90" s="12">
        <v>32778102421</v>
      </c>
      <c r="F90" s="12"/>
      <c r="G90" s="12">
        <v>33574112597.974499</v>
      </c>
      <c r="H90" s="12"/>
      <c r="I90" s="12">
        <v>0</v>
      </c>
      <c r="J90" s="12"/>
      <c r="K90" s="12">
        <v>0</v>
      </c>
      <c r="L90" s="12"/>
      <c r="M90" s="12">
        <v>0</v>
      </c>
      <c r="N90" s="12"/>
      <c r="O90" s="12">
        <v>0</v>
      </c>
      <c r="P90" s="12"/>
      <c r="Q90" s="12">
        <v>2101747</v>
      </c>
      <c r="R90" s="12"/>
      <c r="S90" s="12">
        <v>15640</v>
      </c>
      <c r="T90" s="12"/>
      <c r="U90" s="12">
        <v>32778102421</v>
      </c>
      <c r="V90" s="12"/>
      <c r="W90" s="12">
        <v>32675738707.674</v>
      </c>
      <c r="X90" s="6"/>
      <c r="Y90" s="6" t="s">
        <v>162</v>
      </c>
      <c r="AA90" s="10"/>
    </row>
    <row r="91" spans="1:27">
      <c r="A91" s="2" t="s">
        <v>163</v>
      </c>
      <c r="C91" s="12">
        <v>108164142</v>
      </c>
      <c r="D91" s="12"/>
      <c r="E91" s="12">
        <v>246456066298</v>
      </c>
      <c r="F91" s="12"/>
      <c r="G91" s="12">
        <v>478896598091.61499</v>
      </c>
      <c r="H91" s="12"/>
      <c r="I91" s="12">
        <v>0</v>
      </c>
      <c r="J91" s="12"/>
      <c r="K91" s="12">
        <v>0</v>
      </c>
      <c r="L91" s="12"/>
      <c r="M91" s="12">
        <v>-1</v>
      </c>
      <c r="N91" s="12"/>
      <c r="O91" s="12">
        <v>1</v>
      </c>
      <c r="P91" s="12"/>
      <c r="Q91" s="12">
        <v>108164141</v>
      </c>
      <c r="R91" s="12"/>
      <c r="S91" s="12">
        <v>4593</v>
      </c>
      <c r="T91" s="12"/>
      <c r="U91" s="12">
        <v>246456064019</v>
      </c>
      <c r="V91" s="12"/>
      <c r="W91" s="12">
        <v>493841952110.30298</v>
      </c>
      <c r="X91" s="6"/>
      <c r="Y91" s="6" t="s">
        <v>79</v>
      </c>
      <c r="AA91" s="10"/>
    </row>
    <row r="92" spans="1:27">
      <c r="A92" s="2" t="s">
        <v>164</v>
      </c>
      <c r="C92" s="12">
        <v>192708454</v>
      </c>
      <c r="D92" s="12"/>
      <c r="E92" s="12">
        <v>439134490059</v>
      </c>
      <c r="F92" s="12"/>
      <c r="G92" s="12">
        <v>1310282976699.1101</v>
      </c>
      <c r="H92" s="12"/>
      <c r="I92" s="12">
        <v>0</v>
      </c>
      <c r="J92" s="12"/>
      <c r="K92" s="12">
        <v>0</v>
      </c>
      <c r="L92" s="12"/>
      <c r="M92" s="12">
        <v>-1631250</v>
      </c>
      <c r="N92" s="12"/>
      <c r="O92" s="12">
        <v>11558240503</v>
      </c>
      <c r="P92" s="12"/>
      <c r="Q92" s="12">
        <v>191077204</v>
      </c>
      <c r="R92" s="12"/>
      <c r="S92" s="12">
        <v>7150</v>
      </c>
      <c r="T92" s="12"/>
      <c r="U92" s="12">
        <v>435417278269</v>
      </c>
      <c r="V92" s="12"/>
      <c r="W92" s="12">
        <v>1358073106648.8301</v>
      </c>
      <c r="X92" s="6"/>
      <c r="Y92" s="6" t="s">
        <v>165</v>
      </c>
      <c r="AA92" s="10"/>
    </row>
    <row r="93" spans="1:27">
      <c r="A93" s="2" t="s">
        <v>166</v>
      </c>
      <c r="C93" s="12">
        <v>1540332</v>
      </c>
      <c r="D93" s="12"/>
      <c r="E93" s="12">
        <v>9951871164</v>
      </c>
      <c r="F93" s="12"/>
      <c r="G93" s="12">
        <v>7810482992.4846001</v>
      </c>
      <c r="H93" s="12"/>
      <c r="I93" s="12">
        <v>0</v>
      </c>
      <c r="J93" s="12"/>
      <c r="K93" s="12">
        <v>0</v>
      </c>
      <c r="L93" s="12"/>
      <c r="M93" s="12">
        <v>0</v>
      </c>
      <c r="N93" s="12"/>
      <c r="O93" s="12">
        <v>0</v>
      </c>
      <c r="P93" s="12"/>
      <c r="Q93" s="12">
        <v>1540332</v>
      </c>
      <c r="R93" s="12"/>
      <c r="S93" s="12">
        <v>4601</v>
      </c>
      <c r="T93" s="12"/>
      <c r="U93" s="12">
        <v>9951871164</v>
      </c>
      <c r="V93" s="12"/>
      <c r="W93" s="12">
        <v>7044899480.1845999</v>
      </c>
      <c r="X93" s="6"/>
      <c r="Y93" s="6" t="s">
        <v>167</v>
      </c>
      <c r="AA93" s="10"/>
    </row>
    <row r="94" spans="1:27">
      <c r="A94" s="2" t="s">
        <v>168</v>
      </c>
      <c r="C94" s="12">
        <v>114500</v>
      </c>
      <c r="D94" s="12"/>
      <c r="E94" s="12">
        <v>7335914465</v>
      </c>
      <c r="F94" s="12"/>
      <c r="G94" s="12">
        <v>8382749096.25</v>
      </c>
      <c r="H94" s="12"/>
      <c r="I94" s="12">
        <v>458000</v>
      </c>
      <c r="J94" s="12"/>
      <c r="K94" s="12">
        <v>0</v>
      </c>
      <c r="L94" s="12"/>
      <c r="M94" s="12">
        <v>0</v>
      </c>
      <c r="N94" s="12"/>
      <c r="O94" s="12">
        <v>0</v>
      </c>
      <c r="P94" s="12"/>
      <c r="Q94" s="12">
        <v>572500</v>
      </c>
      <c r="R94" s="12"/>
      <c r="S94" s="12">
        <v>15930</v>
      </c>
      <c r="T94" s="12"/>
      <c r="U94" s="12">
        <v>7335914465</v>
      </c>
      <c r="V94" s="12"/>
      <c r="W94" s="12">
        <v>9065661446.25</v>
      </c>
      <c r="X94" s="6"/>
      <c r="Y94" s="6" t="s">
        <v>167</v>
      </c>
      <c r="AA94" s="10"/>
    </row>
    <row r="95" spans="1:27">
      <c r="A95" s="2" t="s">
        <v>169</v>
      </c>
      <c r="C95" s="12">
        <v>16864805</v>
      </c>
      <c r="D95" s="12"/>
      <c r="E95" s="12">
        <v>540932467793</v>
      </c>
      <c r="F95" s="12"/>
      <c r="G95" s="12">
        <v>1259849124680.29</v>
      </c>
      <c r="H95" s="12"/>
      <c r="I95" s="12">
        <v>0</v>
      </c>
      <c r="J95" s="12"/>
      <c r="K95" s="12">
        <v>0</v>
      </c>
      <c r="L95" s="12"/>
      <c r="M95" s="12">
        <v>0</v>
      </c>
      <c r="N95" s="12"/>
      <c r="O95" s="12">
        <v>0</v>
      </c>
      <c r="P95" s="12"/>
      <c r="Q95" s="12">
        <v>16864805</v>
      </c>
      <c r="R95" s="12"/>
      <c r="S95" s="12">
        <v>79700</v>
      </c>
      <c r="T95" s="12"/>
      <c r="U95" s="12">
        <v>540932467793</v>
      </c>
      <c r="V95" s="12"/>
      <c r="W95" s="12">
        <v>1336127414996.9299</v>
      </c>
      <c r="X95" s="6"/>
      <c r="Y95" s="6" t="s">
        <v>170</v>
      </c>
      <c r="AA95" s="10"/>
    </row>
    <row r="96" spans="1:27">
      <c r="A96" s="2" t="s">
        <v>171</v>
      </c>
      <c r="C96" s="12">
        <v>55256136</v>
      </c>
      <c r="D96" s="12"/>
      <c r="E96" s="12">
        <v>191951098989</v>
      </c>
      <c r="F96" s="12"/>
      <c r="G96" s="12">
        <v>255741797429.16501</v>
      </c>
      <c r="H96" s="12"/>
      <c r="I96" s="12">
        <v>0</v>
      </c>
      <c r="J96" s="12"/>
      <c r="K96" s="12">
        <v>0</v>
      </c>
      <c r="L96" s="12"/>
      <c r="M96" s="12">
        <v>0</v>
      </c>
      <c r="N96" s="12"/>
      <c r="O96" s="12">
        <v>0</v>
      </c>
      <c r="P96" s="12"/>
      <c r="Q96" s="12">
        <v>55256136</v>
      </c>
      <c r="R96" s="12"/>
      <c r="S96" s="12">
        <v>4874</v>
      </c>
      <c r="T96" s="12"/>
      <c r="U96" s="12">
        <v>191951098989</v>
      </c>
      <c r="V96" s="12"/>
      <c r="W96" s="12">
        <v>267715962343.159</v>
      </c>
      <c r="X96" s="6"/>
      <c r="Y96" s="6" t="s">
        <v>172</v>
      </c>
      <c r="AA96" s="10"/>
    </row>
    <row r="97" spans="1:27">
      <c r="A97" s="2" t="s">
        <v>173</v>
      </c>
      <c r="C97" s="12">
        <v>2850933</v>
      </c>
      <c r="D97" s="12"/>
      <c r="E97" s="12">
        <v>27876120906</v>
      </c>
      <c r="F97" s="12"/>
      <c r="G97" s="12">
        <v>42622908027.695999</v>
      </c>
      <c r="H97" s="12"/>
      <c r="I97" s="12">
        <v>0</v>
      </c>
      <c r="J97" s="12"/>
      <c r="K97" s="12">
        <v>0</v>
      </c>
      <c r="L97" s="12"/>
      <c r="M97" s="12">
        <v>-200000</v>
      </c>
      <c r="N97" s="12"/>
      <c r="O97" s="12">
        <v>3316150845</v>
      </c>
      <c r="P97" s="12"/>
      <c r="Q97" s="12">
        <v>2650933</v>
      </c>
      <c r="R97" s="12"/>
      <c r="S97" s="12">
        <v>15290</v>
      </c>
      <c r="T97" s="12"/>
      <c r="U97" s="12">
        <v>25920542092</v>
      </c>
      <c r="V97" s="12"/>
      <c r="W97" s="12">
        <v>40291595614.858498</v>
      </c>
      <c r="X97" s="6"/>
      <c r="Y97" s="6" t="s">
        <v>174</v>
      </c>
      <c r="AA97" s="10"/>
    </row>
    <row r="98" spans="1:27">
      <c r="A98" s="2" t="s">
        <v>175</v>
      </c>
      <c r="C98" s="12">
        <v>2421993</v>
      </c>
      <c r="D98" s="12"/>
      <c r="E98" s="12">
        <v>22119810257</v>
      </c>
      <c r="F98" s="12"/>
      <c r="G98" s="12">
        <v>29878094377.876499</v>
      </c>
      <c r="H98" s="12"/>
      <c r="I98" s="12">
        <v>0</v>
      </c>
      <c r="J98" s="12"/>
      <c r="K98" s="12">
        <v>0</v>
      </c>
      <c r="L98" s="12"/>
      <c r="M98" s="12">
        <v>0</v>
      </c>
      <c r="N98" s="12"/>
      <c r="O98" s="12">
        <v>0</v>
      </c>
      <c r="P98" s="12"/>
      <c r="Q98" s="12">
        <v>2421993</v>
      </c>
      <c r="R98" s="12"/>
      <c r="S98" s="12">
        <v>12080</v>
      </c>
      <c r="T98" s="12"/>
      <c r="U98" s="12">
        <v>22119810257</v>
      </c>
      <c r="V98" s="12"/>
      <c r="W98" s="12">
        <v>29083592271.132</v>
      </c>
      <c r="X98" s="6"/>
      <c r="Y98" s="6" t="s">
        <v>141</v>
      </c>
      <c r="AA98" s="10"/>
    </row>
    <row r="99" spans="1:27">
      <c r="A99" s="2" t="s">
        <v>176</v>
      </c>
      <c r="C99" s="12">
        <v>2639418</v>
      </c>
      <c r="D99" s="12"/>
      <c r="E99" s="12">
        <v>27497064097</v>
      </c>
      <c r="F99" s="12"/>
      <c r="G99" s="12">
        <v>64254742706.420998</v>
      </c>
      <c r="H99" s="12"/>
      <c r="I99" s="12">
        <v>0</v>
      </c>
      <c r="J99" s="12"/>
      <c r="K99" s="12">
        <v>0</v>
      </c>
      <c r="L99" s="12"/>
      <c r="M99" s="12">
        <v>0</v>
      </c>
      <c r="N99" s="12"/>
      <c r="O99" s="12">
        <v>0</v>
      </c>
      <c r="P99" s="12"/>
      <c r="Q99" s="12">
        <v>2639418</v>
      </c>
      <c r="R99" s="12"/>
      <c r="S99" s="12">
        <v>23110</v>
      </c>
      <c r="T99" s="12"/>
      <c r="U99" s="12">
        <v>27497064097</v>
      </c>
      <c r="V99" s="12"/>
      <c r="W99" s="12">
        <v>60634018127.619003</v>
      </c>
      <c r="X99" s="6"/>
      <c r="Y99" s="6" t="s">
        <v>91</v>
      </c>
      <c r="AA99" s="10"/>
    </row>
    <row r="100" spans="1:27">
      <c r="A100" s="2" t="s">
        <v>177</v>
      </c>
      <c r="C100" s="12">
        <v>13833515</v>
      </c>
      <c r="D100" s="12"/>
      <c r="E100" s="12">
        <v>151069714463</v>
      </c>
      <c r="F100" s="12"/>
      <c r="G100" s="12">
        <v>150988237331.535</v>
      </c>
      <c r="H100" s="12"/>
      <c r="I100" s="12">
        <v>0</v>
      </c>
      <c r="J100" s="12"/>
      <c r="K100" s="12">
        <v>0</v>
      </c>
      <c r="L100" s="12"/>
      <c r="M100" s="12">
        <v>0</v>
      </c>
      <c r="N100" s="12"/>
      <c r="O100" s="12">
        <v>0</v>
      </c>
      <c r="P100" s="12"/>
      <c r="Q100" s="12">
        <v>13833515</v>
      </c>
      <c r="R100" s="12"/>
      <c r="S100" s="12">
        <v>10310</v>
      </c>
      <c r="T100" s="12"/>
      <c r="U100" s="12">
        <v>151069714463</v>
      </c>
      <c r="V100" s="12"/>
      <c r="W100" s="12">
        <v>141774929589.082</v>
      </c>
      <c r="X100" s="6"/>
      <c r="Y100" s="6" t="s">
        <v>178</v>
      </c>
      <c r="AA100" s="10"/>
    </row>
    <row r="101" spans="1:27">
      <c r="A101" s="2" t="s">
        <v>179</v>
      </c>
      <c r="C101" s="12">
        <v>16226811</v>
      </c>
      <c r="D101" s="12"/>
      <c r="E101" s="12">
        <v>89794414652</v>
      </c>
      <c r="F101" s="12"/>
      <c r="G101" s="12">
        <v>69714990093.005096</v>
      </c>
      <c r="H101" s="12"/>
      <c r="I101" s="12">
        <v>0</v>
      </c>
      <c r="J101" s="12"/>
      <c r="K101" s="12">
        <v>0</v>
      </c>
      <c r="L101" s="12"/>
      <c r="M101" s="12">
        <v>0</v>
      </c>
      <c r="N101" s="12"/>
      <c r="O101" s="12">
        <v>0</v>
      </c>
      <c r="P101" s="12"/>
      <c r="Q101" s="12">
        <v>16226811</v>
      </c>
      <c r="R101" s="12"/>
      <c r="S101" s="12">
        <v>4401</v>
      </c>
      <c r="T101" s="12"/>
      <c r="U101" s="12">
        <v>89794414652</v>
      </c>
      <c r="V101" s="12"/>
      <c r="W101" s="12">
        <v>70989280749.494598</v>
      </c>
      <c r="X101" s="6"/>
      <c r="Y101" s="6" t="s">
        <v>30</v>
      </c>
      <c r="AA101" s="10"/>
    </row>
    <row r="102" spans="1:27">
      <c r="A102" s="2" t="s">
        <v>180</v>
      </c>
      <c r="C102" s="6" t="s">
        <v>180</v>
      </c>
      <c r="D102" s="6"/>
      <c r="E102" s="7">
        <f>SUM(E9:E101)</f>
        <v>25041324513477</v>
      </c>
      <c r="F102" s="6"/>
      <c r="G102" s="7">
        <f>SUM(G9:G101)</f>
        <v>42697925956906.602</v>
      </c>
      <c r="H102" s="6"/>
      <c r="I102" s="6" t="s">
        <v>180</v>
      </c>
      <c r="J102" s="6"/>
      <c r="K102" s="7">
        <f>SUM(K9:K101)</f>
        <v>32530253939</v>
      </c>
      <c r="L102" s="6"/>
      <c r="M102" s="6" t="s">
        <v>180</v>
      </c>
      <c r="N102" s="6"/>
      <c r="O102" s="7">
        <f>SUM(O9:O101)</f>
        <v>50812265500</v>
      </c>
      <c r="P102" s="6"/>
      <c r="Q102" s="6" t="s">
        <v>180</v>
      </c>
      <c r="R102" s="6"/>
      <c r="S102" s="6" t="s">
        <v>180</v>
      </c>
      <c r="T102" s="6"/>
      <c r="U102" s="7">
        <f>SUM(U9:U101)</f>
        <v>25041662315037</v>
      </c>
      <c r="V102" s="6"/>
      <c r="W102" s="7">
        <f>SUM(W9:W101)</f>
        <v>43375476516332.508</v>
      </c>
      <c r="X102" s="6"/>
      <c r="Y102" s="8" t="s">
        <v>181</v>
      </c>
      <c r="AA102" s="11"/>
    </row>
    <row r="103" spans="1:27" ht="24.75" thickTop="1"/>
    <row r="105" spans="1:27">
      <c r="Y105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6" sqref="I6:K6"/>
    </sheetView>
  </sheetViews>
  <sheetFormatPr defaultRowHeight="2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</row>
    <row r="4" spans="1:11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4.75">
      <c r="A6" s="24" t="s">
        <v>543</v>
      </c>
      <c r="B6" s="24" t="s">
        <v>543</v>
      </c>
      <c r="C6" s="24" t="s">
        <v>543</v>
      </c>
      <c r="E6" s="24" t="s">
        <v>225</v>
      </c>
      <c r="F6" s="24" t="s">
        <v>225</v>
      </c>
      <c r="G6" s="24" t="s">
        <v>225</v>
      </c>
      <c r="I6" s="24" t="s">
        <v>226</v>
      </c>
      <c r="J6" s="24" t="s">
        <v>226</v>
      </c>
      <c r="K6" s="24" t="s">
        <v>226</v>
      </c>
    </row>
    <row r="7" spans="1:11" ht="25.5" thickBot="1">
      <c r="A7" s="24" t="s">
        <v>544</v>
      </c>
      <c r="C7" s="24" t="s">
        <v>199</v>
      </c>
      <c r="E7" s="24" t="s">
        <v>545</v>
      </c>
      <c r="G7" s="24" t="s">
        <v>546</v>
      </c>
      <c r="I7" s="24" t="s">
        <v>545</v>
      </c>
      <c r="K7" s="24" t="s">
        <v>546</v>
      </c>
    </row>
    <row r="8" spans="1:11">
      <c r="A8" s="2" t="s">
        <v>205</v>
      </c>
      <c r="C8" s="6" t="s">
        <v>206</v>
      </c>
      <c r="D8" s="6"/>
      <c r="E8" s="5">
        <v>0</v>
      </c>
      <c r="F8" s="6"/>
      <c r="G8" s="19">
        <f>E8/$E$12</f>
        <v>0</v>
      </c>
      <c r="H8" s="6"/>
      <c r="I8" s="5">
        <v>116721124</v>
      </c>
      <c r="K8" s="21">
        <f>I8/$I$12</f>
        <v>2.1167567646052637E-3</v>
      </c>
    </row>
    <row r="9" spans="1:11">
      <c r="A9" s="2" t="s">
        <v>210</v>
      </c>
      <c r="C9" s="6" t="s">
        <v>211</v>
      </c>
      <c r="D9" s="6"/>
      <c r="E9" s="5">
        <v>3215865</v>
      </c>
      <c r="F9" s="6"/>
      <c r="G9" s="19">
        <f t="shared" ref="G9:G11" si="0">E9/$E$12</f>
        <v>1.411589675605481E-4</v>
      </c>
      <c r="H9" s="6"/>
      <c r="I9" s="5">
        <v>8994143427</v>
      </c>
      <c r="K9" s="21">
        <f t="shared" ref="K9:K11" si="1">I9/$I$12</f>
        <v>0.16311026906262674</v>
      </c>
    </row>
    <row r="10" spans="1:11">
      <c r="A10" s="2" t="s">
        <v>214</v>
      </c>
      <c r="C10" s="6" t="s">
        <v>215</v>
      </c>
      <c r="D10" s="6"/>
      <c r="E10" s="5">
        <v>3106521240</v>
      </c>
      <c r="F10" s="6"/>
      <c r="G10" s="19">
        <f t="shared" si="0"/>
        <v>0.13635937172216919</v>
      </c>
      <c r="H10" s="6"/>
      <c r="I10" s="5">
        <v>24385892535</v>
      </c>
      <c r="K10" s="21">
        <f t="shared" si="1"/>
        <v>0.44224216847327696</v>
      </c>
    </row>
    <row r="11" spans="1:11" ht="24.75" thickBot="1">
      <c r="A11" s="2" t="s">
        <v>217</v>
      </c>
      <c r="C11" s="6" t="s">
        <v>218</v>
      </c>
      <c r="D11" s="6"/>
      <c r="E11" s="5">
        <v>19672131136</v>
      </c>
      <c r="F11" s="6"/>
      <c r="G11" s="19">
        <f t="shared" si="0"/>
        <v>0.86349946931027022</v>
      </c>
      <c r="H11" s="6"/>
      <c r="I11" s="5">
        <v>21644733874</v>
      </c>
      <c r="K11" s="21">
        <f t="shared" si="1"/>
        <v>0.392530805699491</v>
      </c>
    </row>
    <row r="12" spans="1:11" ht="24.75" thickBot="1">
      <c r="A12" s="2" t="s">
        <v>180</v>
      </c>
      <c r="C12" s="6" t="s">
        <v>180</v>
      </c>
      <c r="D12" s="6"/>
      <c r="E12" s="7">
        <f>SUM(E8:E11)</f>
        <v>22781868241</v>
      </c>
      <c r="F12" s="6"/>
      <c r="G12" s="20">
        <f>SUM(G8:G11)</f>
        <v>1</v>
      </c>
      <c r="H12" s="6"/>
      <c r="I12" s="7">
        <f>SUM(I8:I11)</f>
        <v>55141490960</v>
      </c>
      <c r="K12" s="20">
        <f>SUM(K8:K11)</f>
        <v>1</v>
      </c>
    </row>
    <row r="13" spans="1:11" ht="24.75" thickTop="1">
      <c r="C13" s="6"/>
      <c r="D13" s="6"/>
      <c r="E13" s="6"/>
      <c r="F13" s="6"/>
      <c r="G13" s="6"/>
      <c r="H13" s="6"/>
      <c r="I13" s="6"/>
    </row>
    <row r="14" spans="1:11">
      <c r="C14" s="6"/>
      <c r="D14" s="6"/>
      <c r="E14" s="6"/>
      <c r="F14" s="6"/>
      <c r="G14" s="6"/>
      <c r="H14" s="6"/>
      <c r="I14" s="6"/>
    </row>
    <row r="15" spans="1:11">
      <c r="C15" s="6"/>
      <c r="D15" s="6"/>
      <c r="E15" s="6"/>
      <c r="F15" s="6"/>
      <c r="G15" s="6"/>
      <c r="H15" s="6"/>
      <c r="I15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/>
  <cols>
    <col min="1" max="1" width="31" style="2" bestFit="1" customWidth="1"/>
    <col min="2" max="2" width="1" style="2" customWidth="1"/>
    <col min="3" max="3" width="20.28515625" style="2" customWidth="1"/>
    <col min="4" max="4" width="1" style="2" customWidth="1"/>
    <col min="5" max="5" width="28.42578125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</row>
    <row r="3" spans="1:5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</row>
    <row r="4" spans="1:5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</row>
    <row r="5" spans="1:5" ht="24.75">
      <c r="C5" s="6"/>
      <c r="D5" s="6"/>
      <c r="E5" s="22" t="s">
        <v>554</v>
      </c>
    </row>
    <row r="6" spans="1:5" ht="24.75">
      <c r="A6" s="24" t="s">
        <v>547</v>
      </c>
      <c r="C6" s="24" t="s">
        <v>225</v>
      </c>
      <c r="D6" s="6"/>
      <c r="E6" s="1" t="s">
        <v>555</v>
      </c>
    </row>
    <row r="7" spans="1:5" ht="24.75">
      <c r="A7" s="24" t="s">
        <v>547</v>
      </c>
      <c r="C7" s="24" t="s">
        <v>202</v>
      </c>
      <c r="D7" s="6"/>
      <c r="E7" s="24" t="s">
        <v>202</v>
      </c>
    </row>
    <row r="8" spans="1:5">
      <c r="A8" s="2" t="s">
        <v>548</v>
      </c>
      <c r="C8" s="5">
        <v>11590</v>
      </c>
      <c r="D8" s="6"/>
      <c r="E8" s="5">
        <v>3855131115</v>
      </c>
    </row>
    <row r="9" spans="1:5">
      <c r="A9" s="2" t="s">
        <v>180</v>
      </c>
      <c r="C9" s="7">
        <f>SUM(C8:C8)</f>
        <v>11590</v>
      </c>
      <c r="D9" s="6"/>
      <c r="E9" s="7">
        <f>SUM(E8:E8)</f>
        <v>3855131115</v>
      </c>
    </row>
    <row r="10" spans="1:5">
      <c r="C10" s="6"/>
      <c r="D10" s="6"/>
      <c r="E10" s="6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G20" sqref="G20"/>
    </sheetView>
  </sheetViews>
  <sheetFormatPr defaultRowHeight="24"/>
  <cols>
    <col min="1" max="1" width="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4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</row>
    <row r="3" spans="1:7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</row>
    <row r="4" spans="1:7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</row>
    <row r="6" spans="1:7" ht="24.75">
      <c r="A6" s="24" t="s">
        <v>227</v>
      </c>
      <c r="C6" s="24" t="s">
        <v>202</v>
      </c>
      <c r="E6" s="24" t="s">
        <v>373</v>
      </c>
      <c r="G6" s="24" t="s">
        <v>13</v>
      </c>
    </row>
    <row r="7" spans="1:7">
      <c r="A7" s="2" t="s">
        <v>549</v>
      </c>
      <c r="C7" s="5">
        <f>'سرمایه‌گذاری در سهام'!I135</f>
        <v>1051850930861</v>
      </c>
      <c r="E7" s="21">
        <f>C7/$C$11</f>
        <v>0.98032489567740599</v>
      </c>
      <c r="G7" s="21">
        <v>2.3387859155414598E-2</v>
      </c>
    </row>
    <row r="8" spans="1:7">
      <c r="A8" s="2" t="s">
        <v>550</v>
      </c>
      <c r="C8" s="12">
        <f>'سرمایه‌گذاری در اوراق بهادار'!I40</f>
        <v>-1671249174</v>
      </c>
      <c r="E8" s="21">
        <f t="shared" ref="E8:E10" si="0">C8/$C$11</f>
        <v>-1.5576039570658591E-3</v>
      </c>
      <c r="G8" s="21">
        <v>-3.7160151831705069E-5</v>
      </c>
    </row>
    <row r="9" spans="1:7">
      <c r="A9" s="2" t="s">
        <v>551</v>
      </c>
      <c r="C9" s="5">
        <f>'درآمد سپرده بانکی'!E12</f>
        <v>22781868241</v>
      </c>
      <c r="E9" s="21">
        <f t="shared" si="0"/>
        <v>2.1232697477781743E-2</v>
      </c>
      <c r="G9" s="21">
        <v>5.0655383770167796E-4</v>
      </c>
    </row>
    <row r="10" spans="1:7">
      <c r="A10" s="2" t="s">
        <v>556</v>
      </c>
      <c r="C10" s="5">
        <f>'سایر درآمدها'!C9</f>
        <v>11590</v>
      </c>
      <c r="E10" s="21">
        <f t="shared" si="0"/>
        <v>1.0801878106055121E-8</v>
      </c>
      <c r="G10" s="21">
        <v>0</v>
      </c>
    </row>
    <row r="11" spans="1:7">
      <c r="A11" s="2" t="s">
        <v>180</v>
      </c>
      <c r="C11" s="7">
        <f>SUM(C7:C10)</f>
        <v>1072961561518</v>
      </c>
      <c r="E11" s="20">
        <f>SUM(E7:E10)</f>
        <v>1</v>
      </c>
      <c r="G11" s="23">
        <f>SUM(G7:G10)</f>
        <v>2.3857252841284572E-2</v>
      </c>
    </row>
    <row r="12" spans="1:7">
      <c r="G12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1"/>
  <sheetViews>
    <sheetView rightToLeft="1" topLeftCell="N1" workbookViewId="0">
      <selection activeCell="S16" sqref="S16:AL16"/>
    </sheetView>
  </sheetViews>
  <sheetFormatPr defaultRowHeight="24"/>
  <cols>
    <col min="1" max="1" width="31.140625" style="2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4" style="2" customWidth="1"/>
    <col min="12" max="12" width="1" style="2" customWidth="1"/>
    <col min="13" max="13" width="14" style="2" customWidth="1"/>
    <col min="14" max="14" width="1" style="2" customWidth="1"/>
    <col min="15" max="15" width="15" style="2" customWidth="1"/>
    <col min="16" max="16" width="1" style="2" customWidth="1"/>
    <col min="17" max="17" width="21" style="2" customWidth="1"/>
    <col min="18" max="18" width="1" style="2" customWidth="1"/>
    <col min="19" max="19" width="21" style="2" customWidth="1"/>
    <col min="20" max="20" width="1" style="2" customWidth="1"/>
    <col min="21" max="21" width="11" style="2" customWidth="1"/>
    <col min="22" max="22" width="1" style="2" customWidth="1"/>
    <col min="23" max="23" width="18" style="2" customWidth="1"/>
    <col min="24" max="24" width="1" style="2" customWidth="1"/>
    <col min="25" max="25" width="14" style="2" customWidth="1"/>
    <col min="26" max="26" width="1" style="2" customWidth="1"/>
    <col min="27" max="27" width="20" style="2" customWidth="1"/>
    <col min="28" max="28" width="1" style="2" customWidth="1"/>
    <col min="29" max="29" width="15" style="2" customWidth="1"/>
    <col min="30" max="30" width="1" style="2" customWidth="1"/>
    <col min="31" max="31" width="23" style="2" customWidth="1"/>
    <col min="32" max="32" width="1" style="2" customWidth="1"/>
    <col min="33" max="33" width="21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8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  <c r="AA2" s="25" t="s">
        <v>0</v>
      </c>
      <c r="AB2" s="25" t="s">
        <v>0</v>
      </c>
      <c r="AC2" s="25" t="s">
        <v>0</v>
      </c>
      <c r="AD2" s="25" t="s">
        <v>0</v>
      </c>
      <c r="AE2" s="25" t="s">
        <v>0</v>
      </c>
      <c r="AF2" s="25" t="s">
        <v>0</v>
      </c>
      <c r="AG2" s="25" t="s">
        <v>0</v>
      </c>
      <c r="AH2" s="25" t="s">
        <v>0</v>
      </c>
      <c r="AI2" s="25" t="s">
        <v>0</v>
      </c>
      <c r="AJ2" s="25" t="s">
        <v>0</v>
      </c>
      <c r="AK2" s="25" t="s">
        <v>0</v>
      </c>
    </row>
    <row r="3" spans="1:38" ht="24.75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  <c r="AC3" s="25" t="s">
        <v>1</v>
      </c>
      <c r="AD3" s="25" t="s">
        <v>1</v>
      </c>
      <c r="AE3" s="25" t="s">
        <v>1</v>
      </c>
      <c r="AF3" s="25" t="s">
        <v>1</v>
      </c>
      <c r="AG3" s="25" t="s">
        <v>1</v>
      </c>
      <c r="AH3" s="25" t="s">
        <v>1</v>
      </c>
      <c r="AI3" s="25" t="s">
        <v>1</v>
      </c>
      <c r="AJ3" s="25" t="s">
        <v>1</v>
      </c>
      <c r="AK3" s="25" t="s">
        <v>1</v>
      </c>
    </row>
    <row r="4" spans="1:38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  <c r="V4" s="25" t="s">
        <v>2</v>
      </c>
      <c r="W4" s="25" t="s">
        <v>2</v>
      </c>
      <c r="X4" s="25" t="s">
        <v>2</v>
      </c>
      <c r="Y4" s="25" t="s">
        <v>2</v>
      </c>
      <c r="Z4" s="25" t="s">
        <v>2</v>
      </c>
      <c r="AA4" s="25" t="s">
        <v>2</v>
      </c>
      <c r="AB4" s="25" t="s">
        <v>2</v>
      </c>
      <c r="AC4" s="25" t="s">
        <v>2</v>
      </c>
      <c r="AD4" s="25" t="s">
        <v>2</v>
      </c>
      <c r="AE4" s="25" t="s">
        <v>2</v>
      </c>
      <c r="AF4" s="25" t="s">
        <v>2</v>
      </c>
      <c r="AG4" s="25" t="s">
        <v>2</v>
      </c>
      <c r="AH4" s="25" t="s">
        <v>2</v>
      </c>
      <c r="AI4" s="25" t="s">
        <v>2</v>
      </c>
      <c r="AJ4" s="25" t="s">
        <v>2</v>
      </c>
      <c r="AK4" s="25" t="s">
        <v>2</v>
      </c>
    </row>
    <row r="6" spans="1:38" ht="24.75">
      <c r="A6" s="24" t="s">
        <v>183</v>
      </c>
      <c r="B6" s="24" t="s">
        <v>183</v>
      </c>
      <c r="C6" s="24" t="s">
        <v>183</v>
      </c>
      <c r="D6" s="24" t="s">
        <v>183</v>
      </c>
      <c r="E6" s="24" t="s">
        <v>183</v>
      </c>
      <c r="F6" s="24" t="s">
        <v>183</v>
      </c>
      <c r="G6" s="24" t="s">
        <v>183</v>
      </c>
      <c r="H6" s="24" t="s">
        <v>183</v>
      </c>
      <c r="I6" s="24" t="s">
        <v>183</v>
      </c>
      <c r="J6" s="24" t="s">
        <v>183</v>
      </c>
      <c r="K6" s="24" t="s">
        <v>183</v>
      </c>
      <c r="L6" s="24" t="s">
        <v>183</v>
      </c>
      <c r="M6" s="24" t="s">
        <v>183</v>
      </c>
      <c r="O6" s="24" t="s">
        <v>552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8" ht="24.75">
      <c r="A7" s="24" t="s">
        <v>184</v>
      </c>
      <c r="C7" s="24" t="s">
        <v>185</v>
      </c>
      <c r="E7" s="24" t="s">
        <v>186</v>
      </c>
      <c r="G7" s="24" t="s">
        <v>187</v>
      </c>
      <c r="I7" s="24" t="s">
        <v>188</v>
      </c>
      <c r="K7" s="24" t="s">
        <v>189</v>
      </c>
      <c r="M7" s="24" t="s">
        <v>182</v>
      </c>
      <c r="O7" s="24" t="s">
        <v>7</v>
      </c>
      <c r="Q7" s="24" t="s">
        <v>8</v>
      </c>
      <c r="S7" s="24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4" t="s">
        <v>7</v>
      </c>
      <c r="AE7" s="24" t="s">
        <v>190</v>
      </c>
      <c r="AG7" s="24" t="s">
        <v>8</v>
      </c>
      <c r="AI7" s="24" t="s">
        <v>9</v>
      </c>
      <c r="AK7" s="24" t="s">
        <v>13</v>
      </c>
    </row>
    <row r="8" spans="1:38" ht="24.75">
      <c r="A8" s="24" t="s">
        <v>184</v>
      </c>
      <c r="C8" s="24" t="s">
        <v>185</v>
      </c>
      <c r="E8" s="24" t="s">
        <v>186</v>
      </c>
      <c r="G8" s="24" t="s">
        <v>187</v>
      </c>
      <c r="I8" s="24" t="s">
        <v>188</v>
      </c>
      <c r="K8" s="24" t="s">
        <v>189</v>
      </c>
      <c r="M8" s="24" t="s">
        <v>182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190</v>
      </c>
      <c r="AG8" s="24" t="s">
        <v>8</v>
      </c>
      <c r="AI8" s="24" t="s">
        <v>9</v>
      </c>
      <c r="AK8" s="24" t="s">
        <v>13</v>
      </c>
    </row>
    <row r="9" spans="1:38">
      <c r="A9" s="2" t="s">
        <v>191</v>
      </c>
      <c r="C9" s="6" t="s">
        <v>192</v>
      </c>
      <c r="D9" s="6"/>
      <c r="E9" s="6" t="s">
        <v>192</v>
      </c>
      <c r="F9" s="6"/>
      <c r="G9" s="6" t="s">
        <v>193</v>
      </c>
      <c r="H9" s="6"/>
      <c r="I9" s="6" t="s">
        <v>194</v>
      </c>
      <c r="J9" s="6"/>
      <c r="K9" s="5">
        <v>20.5</v>
      </c>
      <c r="L9" s="6"/>
      <c r="M9" s="5">
        <v>20.5</v>
      </c>
      <c r="N9" s="6"/>
      <c r="O9" s="5">
        <v>58116</v>
      </c>
      <c r="P9" s="6"/>
      <c r="Q9" s="5">
        <v>54640663200</v>
      </c>
      <c r="R9" s="6"/>
      <c r="S9" s="5">
        <v>54588923643</v>
      </c>
      <c r="T9" s="6"/>
      <c r="U9" s="5">
        <v>0</v>
      </c>
      <c r="V9" s="6"/>
      <c r="W9" s="5">
        <v>0</v>
      </c>
      <c r="X9" s="6"/>
      <c r="Y9" s="5">
        <v>5000</v>
      </c>
      <c r="Z9" s="6"/>
      <c r="AA9" s="5">
        <v>4471839334</v>
      </c>
      <c r="AB9" s="6"/>
      <c r="AC9" s="5">
        <v>53116</v>
      </c>
      <c r="AD9" s="6"/>
      <c r="AE9" s="5">
        <v>894530</v>
      </c>
      <c r="AF9" s="6"/>
      <c r="AG9" s="5">
        <v>49939663200</v>
      </c>
      <c r="AH9" s="6"/>
      <c r="AI9" s="5">
        <v>47505243593</v>
      </c>
      <c r="AJ9" s="6"/>
      <c r="AK9" s="6" t="s">
        <v>195</v>
      </c>
      <c r="AL9" s="6"/>
    </row>
    <row r="10" spans="1:38">
      <c r="A10" s="2" t="s">
        <v>180</v>
      </c>
      <c r="C10" s="6" t="s">
        <v>180</v>
      </c>
      <c r="D10" s="6"/>
      <c r="E10" s="6" t="s">
        <v>180</v>
      </c>
      <c r="F10" s="6"/>
      <c r="G10" s="6" t="s">
        <v>180</v>
      </c>
      <c r="H10" s="6"/>
      <c r="I10" s="6" t="s">
        <v>180</v>
      </c>
      <c r="J10" s="6"/>
      <c r="K10" s="6" t="s">
        <v>180</v>
      </c>
      <c r="L10" s="6"/>
      <c r="M10" s="6" t="s">
        <v>180</v>
      </c>
      <c r="N10" s="6"/>
      <c r="O10" s="6" t="s">
        <v>180</v>
      </c>
      <c r="P10" s="6"/>
      <c r="Q10" s="7">
        <f>SUM(Q9:Q9)</f>
        <v>54640663200</v>
      </c>
      <c r="R10" s="6"/>
      <c r="S10" s="7">
        <f>SUM(S9:S9)</f>
        <v>54588923643</v>
      </c>
      <c r="T10" s="6"/>
      <c r="U10" s="6" t="s">
        <v>180</v>
      </c>
      <c r="V10" s="6"/>
      <c r="W10" s="7">
        <f>SUM(W9:W9)</f>
        <v>0</v>
      </c>
      <c r="X10" s="6"/>
      <c r="Y10" s="6" t="s">
        <v>180</v>
      </c>
      <c r="Z10" s="6"/>
      <c r="AA10" s="7">
        <f>SUM(AA9:AA9)</f>
        <v>4471839334</v>
      </c>
      <c r="AB10" s="6"/>
      <c r="AC10" s="6" t="s">
        <v>180</v>
      </c>
      <c r="AD10" s="6"/>
      <c r="AE10" s="6" t="s">
        <v>180</v>
      </c>
      <c r="AF10" s="6"/>
      <c r="AG10" s="7">
        <f>SUM(AG9:AG9)</f>
        <v>49939663200</v>
      </c>
      <c r="AH10" s="6"/>
      <c r="AI10" s="7">
        <f>SUM(AI9:AI9)</f>
        <v>47505243593</v>
      </c>
      <c r="AJ10" s="6"/>
      <c r="AK10" s="8" t="s">
        <v>195</v>
      </c>
      <c r="AL10" s="6"/>
    </row>
    <row r="11" spans="1:38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Q13" sqref="Q13:Q14"/>
    </sheetView>
  </sheetViews>
  <sheetFormatPr defaultRowHeight="2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19" ht="24.75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</row>
    <row r="4" spans="1:19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19" ht="24.75">
      <c r="A6" s="24" t="s">
        <v>197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H6" s="24" t="s">
        <v>198</v>
      </c>
      <c r="I6" s="24" t="s">
        <v>198</v>
      </c>
      <c r="K6" s="24" t="s">
        <v>552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5.5" thickBot="1">
      <c r="A7" s="24" t="s">
        <v>197</v>
      </c>
      <c r="C7" s="24" t="s">
        <v>199</v>
      </c>
      <c r="E7" s="24" t="s">
        <v>200</v>
      </c>
      <c r="G7" s="24" t="s">
        <v>201</v>
      </c>
      <c r="I7" s="24" t="s">
        <v>189</v>
      </c>
      <c r="K7" s="24" t="s">
        <v>202</v>
      </c>
      <c r="M7" s="24" t="s">
        <v>203</v>
      </c>
      <c r="O7" s="24" t="s">
        <v>204</v>
      </c>
      <c r="Q7" s="24" t="s">
        <v>202</v>
      </c>
      <c r="S7" s="24" t="s">
        <v>196</v>
      </c>
    </row>
    <row r="8" spans="1:19">
      <c r="A8" s="2" t="s">
        <v>205</v>
      </c>
      <c r="C8" s="2" t="s">
        <v>206</v>
      </c>
      <c r="E8" s="2" t="s">
        <v>207</v>
      </c>
      <c r="G8" s="6" t="s">
        <v>208</v>
      </c>
      <c r="I8" s="13">
        <v>5</v>
      </c>
      <c r="K8" s="14">
        <v>349838345</v>
      </c>
      <c r="L8" s="14"/>
      <c r="M8" s="14">
        <v>12073300000</v>
      </c>
      <c r="N8" s="14"/>
      <c r="O8" s="14">
        <v>12000437900</v>
      </c>
      <c r="P8" s="14"/>
      <c r="Q8" s="14">
        <v>422700445</v>
      </c>
      <c r="S8" s="6" t="s">
        <v>209</v>
      </c>
    </row>
    <row r="9" spans="1:19">
      <c r="A9" s="2" t="s">
        <v>210</v>
      </c>
      <c r="C9" s="2" t="s">
        <v>211</v>
      </c>
      <c r="E9" s="2" t="s">
        <v>207</v>
      </c>
      <c r="G9" s="6" t="s">
        <v>212</v>
      </c>
      <c r="I9" s="13">
        <v>5</v>
      </c>
      <c r="K9" s="14">
        <v>1931854673</v>
      </c>
      <c r="L9" s="14"/>
      <c r="M9" s="14">
        <v>23607876235</v>
      </c>
      <c r="N9" s="14"/>
      <c r="O9" s="14">
        <v>21000641480</v>
      </c>
      <c r="P9" s="14"/>
      <c r="Q9" s="14">
        <v>4539089428</v>
      </c>
      <c r="S9" s="6" t="s">
        <v>213</v>
      </c>
    </row>
    <row r="10" spans="1:19">
      <c r="A10" s="2" t="s">
        <v>214</v>
      </c>
      <c r="C10" s="2" t="s">
        <v>215</v>
      </c>
      <c r="E10" s="2" t="s">
        <v>207</v>
      </c>
      <c r="G10" s="6" t="s">
        <v>216</v>
      </c>
      <c r="I10" s="13">
        <v>5</v>
      </c>
      <c r="K10" s="14">
        <v>127939162201</v>
      </c>
      <c r="L10" s="14"/>
      <c r="M10" s="14">
        <v>648482105065</v>
      </c>
      <c r="N10" s="14"/>
      <c r="O10" s="14">
        <v>540515317310</v>
      </c>
      <c r="P10" s="14"/>
      <c r="Q10" s="14">
        <v>235905949956</v>
      </c>
      <c r="S10" s="6" t="s">
        <v>88</v>
      </c>
    </row>
    <row r="11" spans="1:19" ht="24.75" thickBot="1">
      <c r="A11" s="2" t="s">
        <v>217</v>
      </c>
      <c r="C11" s="2" t="s">
        <v>218</v>
      </c>
      <c r="E11" s="2" t="s">
        <v>219</v>
      </c>
      <c r="G11" s="6" t="s">
        <v>220</v>
      </c>
      <c r="I11" s="13">
        <v>22.5</v>
      </c>
      <c r="K11" s="14">
        <v>800000000000</v>
      </c>
      <c r="L11" s="14"/>
      <c r="M11" s="14">
        <v>0</v>
      </c>
      <c r="N11" s="14"/>
      <c r="O11" s="14">
        <v>0</v>
      </c>
      <c r="P11" s="14"/>
      <c r="Q11" s="14">
        <v>800000000000</v>
      </c>
      <c r="S11" s="6" t="s">
        <v>221</v>
      </c>
    </row>
    <row r="12" spans="1:19" ht="24.75" thickBot="1">
      <c r="A12" s="2" t="s">
        <v>180</v>
      </c>
      <c r="C12" s="2" t="s">
        <v>180</v>
      </c>
      <c r="E12" s="2" t="s">
        <v>180</v>
      </c>
      <c r="G12" s="6" t="s">
        <v>180</v>
      </c>
      <c r="I12" s="13" t="s">
        <v>180</v>
      </c>
      <c r="K12" s="4">
        <f>SUM(K8:K11)</f>
        <v>930220855219</v>
      </c>
      <c r="M12" s="4">
        <f>SUM(M8:M11)</f>
        <v>684163281300</v>
      </c>
      <c r="O12" s="4">
        <f>SUM(O8:O11)</f>
        <v>573516396690</v>
      </c>
      <c r="Q12" s="4">
        <f>SUM(Q8:Q11)</f>
        <v>1040867739829</v>
      </c>
      <c r="S12" s="8" t="s">
        <v>222</v>
      </c>
    </row>
    <row r="13" spans="1:19" ht="24.75" thickTop="1">
      <c r="Q13" s="3"/>
      <c r="S13" s="6"/>
    </row>
    <row r="14" spans="1:19">
      <c r="Q14" s="3"/>
    </row>
  </sheetData>
  <mergeCells count="17"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7"/>
  <sheetViews>
    <sheetView rightToLeft="1" topLeftCell="A7" workbookViewId="0">
      <selection activeCell="M24" sqref="M24:W28"/>
    </sheetView>
  </sheetViews>
  <sheetFormatPr defaultRowHeight="24"/>
  <cols>
    <col min="1" max="1" width="40.8554687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4" style="2" customWidth="1"/>
    <col min="8" max="8" width="1" style="2" customWidth="1"/>
    <col min="9" max="9" width="21" style="2" customWidth="1"/>
    <col min="10" max="10" width="1" style="2" customWidth="1"/>
    <col min="11" max="11" width="18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18" style="2" customWidth="1"/>
    <col min="18" max="18" width="1" style="2" customWidth="1"/>
    <col min="19" max="19" width="21" style="2" customWidth="1"/>
    <col min="20" max="20" width="1" style="2" customWidth="1"/>
    <col min="21" max="21" width="9.140625" style="2" customWidth="1"/>
    <col min="22" max="16384" width="9.140625" style="2"/>
  </cols>
  <sheetData>
    <row r="2" spans="1:21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21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  <c r="R3" s="25" t="s">
        <v>223</v>
      </c>
      <c r="S3" s="25" t="s">
        <v>223</v>
      </c>
    </row>
    <row r="4" spans="1:21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21" ht="24.75">
      <c r="A6" s="24" t="s">
        <v>224</v>
      </c>
      <c r="B6" s="24" t="s">
        <v>224</v>
      </c>
      <c r="C6" s="24" t="s">
        <v>224</v>
      </c>
      <c r="D6" s="24" t="s">
        <v>224</v>
      </c>
      <c r="E6" s="24" t="s">
        <v>224</v>
      </c>
      <c r="F6" s="24" t="s">
        <v>224</v>
      </c>
      <c r="G6" s="24" t="s">
        <v>224</v>
      </c>
      <c r="I6" s="24" t="s">
        <v>225</v>
      </c>
      <c r="J6" s="24" t="s">
        <v>225</v>
      </c>
      <c r="K6" s="24" t="s">
        <v>225</v>
      </c>
      <c r="L6" s="24" t="s">
        <v>225</v>
      </c>
      <c r="M6" s="24" t="s">
        <v>225</v>
      </c>
      <c r="O6" s="24" t="s">
        <v>226</v>
      </c>
      <c r="P6" s="24" t="s">
        <v>226</v>
      </c>
      <c r="Q6" s="24" t="s">
        <v>226</v>
      </c>
      <c r="R6" s="24" t="s">
        <v>226</v>
      </c>
      <c r="S6" s="24" t="s">
        <v>226</v>
      </c>
    </row>
    <row r="7" spans="1:21" ht="24.75">
      <c r="A7" s="24" t="s">
        <v>227</v>
      </c>
      <c r="C7" s="24" t="s">
        <v>228</v>
      </c>
      <c r="E7" s="24" t="s">
        <v>188</v>
      </c>
      <c r="G7" s="24" t="s">
        <v>189</v>
      </c>
      <c r="I7" s="24" t="s">
        <v>229</v>
      </c>
      <c r="K7" s="24" t="s">
        <v>230</v>
      </c>
      <c r="M7" s="24" t="s">
        <v>231</v>
      </c>
      <c r="O7" s="24" t="s">
        <v>229</v>
      </c>
      <c r="Q7" s="24" t="s">
        <v>230</v>
      </c>
      <c r="S7" s="24" t="s">
        <v>231</v>
      </c>
    </row>
    <row r="8" spans="1:21">
      <c r="A8" s="2" t="s">
        <v>191</v>
      </c>
      <c r="C8" s="6" t="s">
        <v>553</v>
      </c>
      <c r="D8" s="6"/>
      <c r="E8" s="6" t="s">
        <v>194</v>
      </c>
      <c r="G8" s="9">
        <v>20.5</v>
      </c>
      <c r="I8" s="5">
        <v>940591541</v>
      </c>
      <c r="J8" s="6"/>
      <c r="K8" s="6">
        <v>0</v>
      </c>
      <c r="L8" s="6"/>
      <c r="M8" s="5">
        <v>940591541</v>
      </c>
      <c r="N8" s="6"/>
      <c r="O8" s="5">
        <v>16662891956</v>
      </c>
      <c r="P8" s="6"/>
      <c r="Q8" s="5">
        <v>0</v>
      </c>
      <c r="R8" s="6"/>
      <c r="S8" s="5">
        <v>16662891956</v>
      </c>
      <c r="T8" s="6"/>
      <c r="U8" s="6"/>
    </row>
    <row r="9" spans="1:21">
      <c r="A9" s="2" t="s">
        <v>232</v>
      </c>
      <c r="C9" s="6" t="s">
        <v>553</v>
      </c>
      <c r="D9" s="6"/>
      <c r="E9" s="6" t="s">
        <v>233</v>
      </c>
      <c r="G9" s="9">
        <v>20.5</v>
      </c>
      <c r="I9" s="5">
        <v>0</v>
      </c>
      <c r="J9" s="6"/>
      <c r="K9" s="6">
        <v>0</v>
      </c>
      <c r="L9" s="6"/>
      <c r="M9" s="5">
        <v>0</v>
      </c>
      <c r="N9" s="6"/>
      <c r="O9" s="5">
        <v>14616457321</v>
      </c>
      <c r="P9" s="6"/>
      <c r="Q9" s="5">
        <v>0</v>
      </c>
      <c r="R9" s="6"/>
      <c r="S9" s="5">
        <v>14616457321</v>
      </c>
      <c r="T9" s="6"/>
      <c r="U9" s="6"/>
    </row>
    <row r="10" spans="1:21">
      <c r="A10" s="2" t="s">
        <v>234</v>
      </c>
      <c r="C10" s="6" t="s">
        <v>553</v>
      </c>
      <c r="D10" s="6"/>
      <c r="E10" s="6" t="s">
        <v>235</v>
      </c>
      <c r="G10" s="9">
        <v>18</v>
      </c>
      <c r="I10" s="5">
        <v>0</v>
      </c>
      <c r="J10" s="6"/>
      <c r="K10" s="6">
        <v>0</v>
      </c>
      <c r="L10" s="6"/>
      <c r="M10" s="5">
        <v>0</v>
      </c>
      <c r="N10" s="6"/>
      <c r="O10" s="5">
        <v>957373476</v>
      </c>
      <c r="P10" s="6"/>
      <c r="Q10" s="5">
        <v>0</v>
      </c>
      <c r="R10" s="6"/>
      <c r="S10" s="5">
        <v>957373476</v>
      </c>
      <c r="T10" s="6"/>
      <c r="U10" s="6"/>
    </row>
    <row r="11" spans="1:21">
      <c r="A11" s="2" t="s">
        <v>236</v>
      </c>
      <c r="C11" s="6" t="s">
        <v>553</v>
      </c>
      <c r="D11" s="6"/>
      <c r="E11" s="6" t="s">
        <v>237</v>
      </c>
      <c r="G11" s="9">
        <v>18</v>
      </c>
      <c r="I11" s="5">
        <v>0</v>
      </c>
      <c r="J11" s="6"/>
      <c r="K11" s="6">
        <v>0</v>
      </c>
      <c r="L11" s="6"/>
      <c r="M11" s="5">
        <v>0</v>
      </c>
      <c r="N11" s="6"/>
      <c r="O11" s="5">
        <v>2503821076</v>
      </c>
      <c r="P11" s="6"/>
      <c r="Q11" s="5">
        <v>0</v>
      </c>
      <c r="R11" s="6"/>
      <c r="S11" s="5">
        <v>2503821076</v>
      </c>
      <c r="T11" s="6"/>
      <c r="U11" s="6"/>
    </row>
    <row r="12" spans="1:21">
      <c r="A12" s="2" t="s">
        <v>238</v>
      </c>
      <c r="C12" s="6" t="s">
        <v>553</v>
      </c>
      <c r="D12" s="6"/>
      <c r="E12" s="6" t="s">
        <v>239</v>
      </c>
      <c r="G12" s="9">
        <v>17</v>
      </c>
      <c r="I12" s="5">
        <v>0</v>
      </c>
      <c r="J12" s="6"/>
      <c r="K12" s="6">
        <v>0</v>
      </c>
      <c r="L12" s="6"/>
      <c r="M12" s="5">
        <v>0</v>
      </c>
      <c r="N12" s="6"/>
      <c r="O12" s="5">
        <v>21463666033</v>
      </c>
      <c r="P12" s="6"/>
      <c r="Q12" s="5">
        <v>0</v>
      </c>
      <c r="R12" s="6"/>
      <c r="S12" s="5">
        <v>21463666033</v>
      </c>
      <c r="T12" s="6"/>
      <c r="U12" s="6"/>
    </row>
    <row r="13" spans="1:21">
      <c r="A13" s="2" t="s">
        <v>240</v>
      </c>
      <c r="C13" s="6" t="s">
        <v>553</v>
      </c>
      <c r="D13" s="6"/>
      <c r="E13" s="6" t="s">
        <v>241</v>
      </c>
      <c r="G13" s="9">
        <v>15</v>
      </c>
      <c r="I13" s="5">
        <v>0</v>
      </c>
      <c r="J13" s="6"/>
      <c r="K13" s="6">
        <v>0</v>
      </c>
      <c r="L13" s="6"/>
      <c r="M13" s="5">
        <v>0</v>
      </c>
      <c r="N13" s="6"/>
      <c r="O13" s="5">
        <v>13611707914</v>
      </c>
      <c r="P13" s="6"/>
      <c r="Q13" s="5">
        <v>0</v>
      </c>
      <c r="R13" s="6"/>
      <c r="S13" s="5">
        <v>13611707914</v>
      </c>
      <c r="T13" s="6"/>
      <c r="U13" s="6"/>
    </row>
    <row r="14" spans="1:21">
      <c r="A14" s="2" t="s">
        <v>242</v>
      </c>
      <c r="C14" s="6" t="s">
        <v>553</v>
      </c>
      <c r="D14" s="6"/>
      <c r="E14" s="6" t="s">
        <v>243</v>
      </c>
      <c r="G14" s="9">
        <v>18</v>
      </c>
      <c r="I14" s="5">
        <v>0</v>
      </c>
      <c r="J14" s="6"/>
      <c r="K14" s="6">
        <v>0</v>
      </c>
      <c r="L14" s="6"/>
      <c r="M14" s="5">
        <v>0</v>
      </c>
      <c r="N14" s="6"/>
      <c r="O14" s="5">
        <v>299790134</v>
      </c>
      <c r="P14" s="6"/>
      <c r="Q14" s="5">
        <v>0</v>
      </c>
      <c r="R14" s="6"/>
      <c r="S14" s="5">
        <v>299790134</v>
      </c>
      <c r="T14" s="6"/>
      <c r="U14" s="6"/>
    </row>
    <row r="15" spans="1:21">
      <c r="A15" s="2" t="s">
        <v>244</v>
      </c>
      <c r="C15" s="6" t="s">
        <v>553</v>
      </c>
      <c r="D15" s="6"/>
      <c r="E15" s="6" t="s">
        <v>245</v>
      </c>
      <c r="G15" s="9">
        <v>16</v>
      </c>
      <c r="I15" s="5">
        <v>0</v>
      </c>
      <c r="J15" s="6"/>
      <c r="K15" s="6">
        <v>0</v>
      </c>
      <c r="L15" s="6"/>
      <c r="M15" s="5">
        <v>0</v>
      </c>
      <c r="N15" s="6"/>
      <c r="O15" s="5">
        <v>1388679000</v>
      </c>
      <c r="P15" s="6"/>
      <c r="Q15" s="5">
        <v>0</v>
      </c>
      <c r="R15" s="6"/>
      <c r="S15" s="5">
        <v>1388679000</v>
      </c>
      <c r="T15" s="6"/>
      <c r="U15" s="6"/>
    </row>
    <row r="16" spans="1:21">
      <c r="A16" s="2" t="s">
        <v>246</v>
      </c>
      <c r="C16" s="6" t="s">
        <v>553</v>
      </c>
      <c r="D16" s="6"/>
      <c r="E16" s="6" t="s">
        <v>247</v>
      </c>
      <c r="G16" s="9">
        <v>18</v>
      </c>
      <c r="I16" s="5">
        <v>0</v>
      </c>
      <c r="J16" s="6"/>
      <c r="K16" s="6">
        <v>0</v>
      </c>
      <c r="L16" s="6"/>
      <c r="M16" s="5">
        <v>0</v>
      </c>
      <c r="N16" s="6"/>
      <c r="O16" s="5">
        <v>328571507</v>
      </c>
      <c r="P16" s="6"/>
      <c r="Q16" s="5">
        <v>0</v>
      </c>
      <c r="R16" s="6"/>
      <c r="S16" s="5">
        <v>328571507</v>
      </c>
      <c r="T16" s="6"/>
      <c r="U16" s="6"/>
    </row>
    <row r="17" spans="1:21">
      <c r="A17" s="2" t="s">
        <v>248</v>
      </c>
      <c r="C17" s="6" t="s">
        <v>553</v>
      </c>
      <c r="D17" s="6"/>
      <c r="E17" s="6" t="s">
        <v>249</v>
      </c>
      <c r="G17" s="9">
        <v>18</v>
      </c>
      <c r="I17" s="5">
        <v>0</v>
      </c>
      <c r="J17" s="6"/>
      <c r="K17" s="6">
        <v>0</v>
      </c>
      <c r="L17" s="6"/>
      <c r="M17" s="5">
        <v>0</v>
      </c>
      <c r="N17" s="6"/>
      <c r="O17" s="5">
        <v>476277652</v>
      </c>
      <c r="P17" s="6"/>
      <c r="Q17" s="5">
        <v>0</v>
      </c>
      <c r="R17" s="6"/>
      <c r="S17" s="5">
        <v>476277652</v>
      </c>
      <c r="T17" s="6"/>
      <c r="U17" s="6"/>
    </row>
    <row r="18" spans="1:21">
      <c r="A18" s="2" t="s">
        <v>250</v>
      </c>
      <c r="C18" s="6" t="s">
        <v>553</v>
      </c>
      <c r="D18" s="6"/>
      <c r="E18" s="6" t="s">
        <v>251</v>
      </c>
      <c r="G18" s="9">
        <v>17</v>
      </c>
      <c r="I18" s="5">
        <v>0</v>
      </c>
      <c r="J18" s="6"/>
      <c r="K18" s="6">
        <v>0</v>
      </c>
      <c r="L18" s="6"/>
      <c r="M18" s="5">
        <v>0</v>
      </c>
      <c r="N18" s="6"/>
      <c r="O18" s="5">
        <v>757259633</v>
      </c>
      <c r="P18" s="6"/>
      <c r="Q18" s="5">
        <v>0</v>
      </c>
      <c r="R18" s="6"/>
      <c r="S18" s="5">
        <v>757259633</v>
      </c>
      <c r="T18" s="6"/>
      <c r="U18" s="6"/>
    </row>
    <row r="19" spans="1:21">
      <c r="A19" s="2" t="s">
        <v>205</v>
      </c>
      <c r="C19" s="5">
        <v>1</v>
      </c>
      <c r="D19" s="6"/>
      <c r="E19" s="6" t="s">
        <v>180</v>
      </c>
      <c r="G19" s="9">
        <v>5</v>
      </c>
      <c r="I19" s="5">
        <v>0</v>
      </c>
      <c r="J19" s="6"/>
      <c r="K19" s="6">
        <v>0</v>
      </c>
      <c r="L19" s="6"/>
      <c r="M19" s="5">
        <v>0</v>
      </c>
      <c r="N19" s="6"/>
      <c r="O19" s="5">
        <v>116721124</v>
      </c>
      <c r="P19" s="6"/>
      <c r="Q19" s="5">
        <v>0</v>
      </c>
      <c r="R19" s="6"/>
      <c r="S19" s="5">
        <v>116721124</v>
      </c>
      <c r="T19" s="6"/>
      <c r="U19" s="6"/>
    </row>
    <row r="20" spans="1:21">
      <c r="A20" s="2" t="s">
        <v>210</v>
      </c>
      <c r="C20" s="5">
        <v>17</v>
      </c>
      <c r="D20" s="6"/>
      <c r="E20" s="6" t="s">
        <v>180</v>
      </c>
      <c r="G20" s="9">
        <v>5</v>
      </c>
      <c r="I20" s="5">
        <v>3215865</v>
      </c>
      <c r="J20" s="6"/>
      <c r="K20" s="6">
        <v>0</v>
      </c>
      <c r="L20" s="6"/>
      <c r="M20" s="5">
        <v>3215865</v>
      </c>
      <c r="N20" s="6"/>
      <c r="O20" s="5">
        <v>8994143427</v>
      </c>
      <c r="P20" s="6"/>
      <c r="Q20" s="5">
        <v>0</v>
      </c>
      <c r="R20" s="6"/>
      <c r="S20" s="5">
        <v>8994143427</v>
      </c>
      <c r="T20" s="6"/>
      <c r="U20" s="6"/>
    </row>
    <row r="21" spans="1:21">
      <c r="A21" s="2" t="s">
        <v>214</v>
      </c>
      <c r="C21" s="5">
        <v>1</v>
      </c>
      <c r="D21" s="6"/>
      <c r="E21" s="6" t="s">
        <v>180</v>
      </c>
      <c r="G21" s="9">
        <v>5</v>
      </c>
      <c r="I21" s="5">
        <v>3106521240</v>
      </c>
      <c r="J21" s="6"/>
      <c r="K21" s="5">
        <v>0</v>
      </c>
      <c r="L21" s="6"/>
      <c r="M21" s="5">
        <v>3106521240</v>
      </c>
      <c r="N21" s="6"/>
      <c r="O21" s="5">
        <v>24385892535</v>
      </c>
      <c r="P21" s="6"/>
      <c r="Q21" s="5">
        <v>0</v>
      </c>
      <c r="R21" s="6"/>
      <c r="S21" s="5">
        <v>24385892535</v>
      </c>
      <c r="T21" s="6"/>
      <c r="U21" s="6"/>
    </row>
    <row r="22" spans="1:21">
      <c r="A22" s="2" t="s">
        <v>217</v>
      </c>
      <c r="C22" s="5">
        <v>27</v>
      </c>
      <c r="D22" s="6"/>
      <c r="E22" s="6" t="s">
        <v>180</v>
      </c>
      <c r="G22" s="9">
        <v>22.5</v>
      </c>
      <c r="I22" s="5">
        <v>19672131136</v>
      </c>
      <c r="J22" s="6"/>
      <c r="K22" s="5">
        <v>15089548</v>
      </c>
      <c r="L22" s="6"/>
      <c r="M22" s="5">
        <v>19657041588</v>
      </c>
      <c r="N22" s="6"/>
      <c r="O22" s="5">
        <v>21644733874</v>
      </c>
      <c r="P22" s="6"/>
      <c r="Q22" s="5">
        <v>57800273</v>
      </c>
      <c r="R22" s="6"/>
      <c r="S22" s="5">
        <v>21586933601</v>
      </c>
      <c r="T22" s="6"/>
      <c r="U22" s="6"/>
    </row>
    <row r="23" spans="1:21">
      <c r="A23" s="2" t="s">
        <v>180</v>
      </c>
      <c r="C23" s="6" t="s">
        <v>180</v>
      </c>
      <c r="D23" s="6"/>
      <c r="E23" s="6" t="s">
        <v>180</v>
      </c>
      <c r="G23" s="3"/>
      <c r="I23" s="7">
        <f>SUM(I8:I22)</f>
        <v>23722459782</v>
      </c>
      <c r="J23" s="6"/>
      <c r="K23" s="7">
        <f>SUM(K8:K22)</f>
        <v>15089548</v>
      </c>
      <c r="L23" s="6"/>
      <c r="M23" s="7">
        <f>SUM(M8:M22)</f>
        <v>23707370234</v>
      </c>
      <c r="N23" s="6"/>
      <c r="O23" s="7">
        <f>SUM(O8:O22)</f>
        <v>128207986662</v>
      </c>
      <c r="P23" s="6"/>
      <c r="Q23" s="7">
        <f>SUM(Q8:Q22)</f>
        <v>57800273</v>
      </c>
      <c r="R23" s="6"/>
      <c r="S23" s="7">
        <f>SUM(S8:S22)</f>
        <v>128150186389</v>
      </c>
      <c r="T23" s="6"/>
      <c r="U23" s="6"/>
    </row>
    <row r="24" spans="1:21">
      <c r="C24" s="6"/>
      <c r="D24" s="6"/>
      <c r="E24" s="6"/>
      <c r="I24" s="6"/>
      <c r="J24" s="6"/>
      <c r="K24" s="6"/>
      <c r="L24" s="6"/>
      <c r="M24" s="5"/>
      <c r="N24" s="5"/>
      <c r="O24" s="5"/>
      <c r="P24" s="5"/>
      <c r="Q24" s="5"/>
      <c r="R24" s="5"/>
      <c r="S24" s="5"/>
      <c r="T24" s="6"/>
      <c r="U24" s="6"/>
    </row>
    <row r="27" spans="1:21">
      <c r="M27" s="3"/>
      <c r="N27" s="3"/>
      <c r="O27" s="3"/>
      <c r="P27" s="3"/>
      <c r="Q27" s="3"/>
      <c r="R27" s="3"/>
      <c r="S27" s="3"/>
      <c r="T27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8"/>
  <sheetViews>
    <sheetView rightToLeft="1" topLeftCell="A83" zoomScaleNormal="100" workbookViewId="0">
      <selection activeCell="G104" sqref="G103:G104"/>
    </sheetView>
  </sheetViews>
  <sheetFormatPr defaultRowHeight="24"/>
  <cols>
    <col min="1" max="1" width="32.1406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19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  <c r="R3" s="25" t="s">
        <v>223</v>
      </c>
      <c r="S3" s="25" t="s">
        <v>223</v>
      </c>
    </row>
    <row r="4" spans="1:19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19" ht="24.75">
      <c r="A6" s="24" t="s">
        <v>3</v>
      </c>
      <c r="C6" s="24" t="s">
        <v>252</v>
      </c>
      <c r="D6" s="24" t="s">
        <v>252</v>
      </c>
      <c r="E6" s="24" t="s">
        <v>252</v>
      </c>
      <c r="F6" s="24" t="s">
        <v>252</v>
      </c>
      <c r="G6" s="24" t="s">
        <v>252</v>
      </c>
      <c r="I6" s="24" t="s">
        <v>225</v>
      </c>
      <c r="J6" s="24" t="s">
        <v>225</v>
      </c>
      <c r="K6" s="24" t="s">
        <v>225</v>
      </c>
      <c r="L6" s="24" t="s">
        <v>225</v>
      </c>
      <c r="M6" s="24" t="s">
        <v>225</v>
      </c>
      <c r="O6" s="24" t="s">
        <v>226</v>
      </c>
      <c r="P6" s="24" t="s">
        <v>226</v>
      </c>
      <c r="Q6" s="24" t="s">
        <v>226</v>
      </c>
      <c r="R6" s="24" t="s">
        <v>226</v>
      </c>
      <c r="S6" s="24" t="s">
        <v>226</v>
      </c>
    </row>
    <row r="7" spans="1:19" ht="24.75">
      <c r="A7" s="24" t="s">
        <v>3</v>
      </c>
      <c r="C7" s="24" t="s">
        <v>253</v>
      </c>
      <c r="E7" s="24" t="s">
        <v>254</v>
      </c>
      <c r="G7" s="24" t="s">
        <v>255</v>
      </c>
      <c r="I7" s="24" t="s">
        <v>256</v>
      </c>
      <c r="K7" s="24" t="s">
        <v>230</v>
      </c>
      <c r="M7" s="24" t="s">
        <v>257</v>
      </c>
      <c r="O7" s="24" t="s">
        <v>256</v>
      </c>
      <c r="Q7" s="24" t="s">
        <v>230</v>
      </c>
      <c r="S7" s="24" t="s">
        <v>257</v>
      </c>
    </row>
    <row r="8" spans="1:19">
      <c r="A8" s="2" t="s">
        <v>173</v>
      </c>
      <c r="C8" s="6" t="s">
        <v>258</v>
      </c>
      <c r="D8" s="6"/>
      <c r="E8" s="5">
        <v>2747631</v>
      </c>
      <c r="F8" s="6"/>
      <c r="G8" s="5">
        <v>3050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8380274550</v>
      </c>
      <c r="P8" s="6"/>
      <c r="Q8" s="5">
        <v>0</v>
      </c>
      <c r="R8" s="6"/>
      <c r="S8" s="5">
        <v>8380274550</v>
      </c>
    </row>
    <row r="9" spans="1:19">
      <c r="A9" s="2" t="s">
        <v>145</v>
      </c>
      <c r="C9" s="6" t="s">
        <v>259</v>
      </c>
      <c r="D9" s="6"/>
      <c r="E9" s="5">
        <v>132997404</v>
      </c>
      <c r="F9" s="6"/>
      <c r="G9" s="5">
        <v>550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73148572200</v>
      </c>
      <c r="P9" s="6"/>
      <c r="Q9" s="5">
        <v>0</v>
      </c>
      <c r="R9" s="6"/>
      <c r="S9" s="5">
        <v>73148572200</v>
      </c>
    </row>
    <row r="10" spans="1:19">
      <c r="A10" s="2" t="s">
        <v>175</v>
      </c>
      <c r="C10" s="6" t="s">
        <v>260</v>
      </c>
      <c r="D10" s="6"/>
      <c r="E10" s="5">
        <v>906275</v>
      </c>
      <c r="F10" s="6"/>
      <c r="G10" s="5">
        <v>1000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906275000</v>
      </c>
      <c r="P10" s="6"/>
      <c r="Q10" s="5">
        <v>0</v>
      </c>
      <c r="R10" s="6"/>
      <c r="S10" s="5">
        <v>906275000</v>
      </c>
    </row>
    <row r="11" spans="1:19">
      <c r="A11" s="2" t="s">
        <v>60</v>
      </c>
      <c r="C11" s="6" t="s">
        <v>258</v>
      </c>
      <c r="D11" s="6"/>
      <c r="E11" s="5">
        <v>37529309</v>
      </c>
      <c r="F11" s="6"/>
      <c r="G11" s="5">
        <v>500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18764654500</v>
      </c>
      <c r="P11" s="6"/>
      <c r="Q11" s="5">
        <v>0</v>
      </c>
      <c r="R11" s="6"/>
      <c r="S11" s="5">
        <v>18764654500</v>
      </c>
    </row>
    <row r="12" spans="1:19">
      <c r="A12" s="2" t="s">
        <v>159</v>
      </c>
      <c r="C12" s="6" t="s">
        <v>261</v>
      </c>
      <c r="D12" s="6"/>
      <c r="E12" s="5">
        <v>33400000</v>
      </c>
      <c r="F12" s="6"/>
      <c r="G12" s="5">
        <v>11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367400000</v>
      </c>
      <c r="P12" s="6"/>
      <c r="Q12" s="5">
        <v>0</v>
      </c>
      <c r="R12" s="6"/>
      <c r="S12" s="5">
        <v>367400000</v>
      </c>
    </row>
    <row r="13" spans="1:19">
      <c r="A13" s="2" t="s">
        <v>102</v>
      </c>
      <c r="C13" s="6" t="s">
        <v>262</v>
      </c>
      <c r="D13" s="6"/>
      <c r="E13" s="5">
        <v>17639506</v>
      </c>
      <c r="F13" s="6"/>
      <c r="G13" s="5">
        <v>200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3527901200</v>
      </c>
      <c r="P13" s="6"/>
      <c r="Q13" s="5">
        <v>0</v>
      </c>
      <c r="R13" s="6"/>
      <c r="S13" s="5">
        <v>3527901200</v>
      </c>
    </row>
    <row r="14" spans="1:19">
      <c r="A14" s="2" t="s">
        <v>100</v>
      </c>
      <c r="C14" s="6" t="s">
        <v>263</v>
      </c>
      <c r="D14" s="6"/>
      <c r="E14" s="5">
        <v>141690388</v>
      </c>
      <c r="F14" s="6"/>
      <c r="G14" s="5">
        <v>1190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168611561720</v>
      </c>
      <c r="P14" s="6"/>
      <c r="Q14" s="5">
        <v>0</v>
      </c>
      <c r="R14" s="6"/>
      <c r="S14" s="5">
        <v>168611561720</v>
      </c>
    </row>
    <row r="15" spans="1:19">
      <c r="A15" s="2" t="s">
        <v>23</v>
      </c>
      <c r="C15" s="6" t="s">
        <v>264</v>
      </c>
      <c r="D15" s="6"/>
      <c r="E15" s="5">
        <v>57488518</v>
      </c>
      <c r="F15" s="6"/>
      <c r="G15" s="5">
        <v>45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2586983310</v>
      </c>
      <c r="P15" s="6"/>
      <c r="Q15" s="5">
        <v>0</v>
      </c>
      <c r="R15" s="6"/>
      <c r="S15" s="5">
        <v>2586983310</v>
      </c>
    </row>
    <row r="16" spans="1:19">
      <c r="A16" s="2" t="s">
        <v>25</v>
      </c>
      <c r="C16" s="6" t="s">
        <v>265</v>
      </c>
      <c r="D16" s="6"/>
      <c r="E16" s="5">
        <v>28681867</v>
      </c>
      <c r="F16" s="6"/>
      <c r="G16" s="5">
        <v>125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3585233375</v>
      </c>
      <c r="P16" s="6"/>
      <c r="Q16" s="5">
        <v>0</v>
      </c>
      <c r="R16" s="6"/>
      <c r="S16" s="5">
        <v>3585233375</v>
      </c>
    </row>
    <row r="17" spans="1:19">
      <c r="A17" s="2" t="s">
        <v>98</v>
      </c>
      <c r="C17" s="6" t="s">
        <v>265</v>
      </c>
      <c r="D17" s="6"/>
      <c r="E17" s="5">
        <v>106414835</v>
      </c>
      <c r="F17" s="6"/>
      <c r="G17" s="5">
        <v>180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19154670300</v>
      </c>
      <c r="P17" s="6"/>
      <c r="Q17" s="5">
        <v>0</v>
      </c>
      <c r="R17" s="6"/>
      <c r="S17" s="5">
        <v>19154670300</v>
      </c>
    </row>
    <row r="18" spans="1:19">
      <c r="A18" s="2" t="s">
        <v>104</v>
      </c>
      <c r="C18" s="6" t="s">
        <v>264</v>
      </c>
      <c r="D18" s="6"/>
      <c r="E18" s="5">
        <v>51003472</v>
      </c>
      <c r="F18" s="6"/>
      <c r="G18" s="5">
        <v>2350</v>
      </c>
      <c r="H18" s="6"/>
      <c r="I18" s="5">
        <v>0</v>
      </c>
      <c r="J18" s="6"/>
      <c r="K18" s="5">
        <v>0</v>
      </c>
      <c r="L18" s="6"/>
      <c r="M18" s="5">
        <v>0</v>
      </c>
      <c r="N18" s="6"/>
      <c r="O18" s="5">
        <v>119858159200</v>
      </c>
      <c r="P18" s="6"/>
      <c r="Q18" s="5">
        <v>0</v>
      </c>
      <c r="R18" s="6"/>
      <c r="S18" s="5">
        <v>119858159200</v>
      </c>
    </row>
    <row r="19" spans="1:19">
      <c r="A19" s="2" t="s">
        <v>106</v>
      </c>
      <c r="C19" s="6" t="s">
        <v>266</v>
      </c>
      <c r="D19" s="6"/>
      <c r="E19" s="5">
        <v>97551238</v>
      </c>
      <c r="F19" s="6"/>
      <c r="G19" s="5">
        <v>2350</v>
      </c>
      <c r="H19" s="6"/>
      <c r="I19" s="5">
        <v>0</v>
      </c>
      <c r="J19" s="6"/>
      <c r="K19" s="5">
        <v>0</v>
      </c>
      <c r="L19" s="6"/>
      <c r="M19" s="5">
        <v>0</v>
      </c>
      <c r="N19" s="6"/>
      <c r="O19" s="5">
        <v>229245409300</v>
      </c>
      <c r="P19" s="6"/>
      <c r="Q19" s="5">
        <v>0</v>
      </c>
      <c r="R19" s="6"/>
      <c r="S19" s="5">
        <v>224375179834</v>
      </c>
    </row>
    <row r="20" spans="1:19">
      <c r="A20" s="2" t="s">
        <v>106</v>
      </c>
      <c r="C20" s="6" t="s">
        <v>267</v>
      </c>
      <c r="D20" s="6"/>
      <c r="E20" s="5">
        <v>104674642</v>
      </c>
      <c r="F20" s="6"/>
      <c r="G20" s="5">
        <v>3000</v>
      </c>
      <c r="H20" s="6"/>
      <c r="I20" s="5">
        <v>314023926000</v>
      </c>
      <c r="J20" s="6"/>
      <c r="K20" s="5">
        <v>4870229466</v>
      </c>
      <c r="L20" s="6"/>
      <c r="M20" s="5">
        <v>309153696534</v>
      </c>
      <c r="N20" s="6"/>
      <c r="O20" s="5">
        <v>314023926000</v>
      </c>
      <c r="P20" s="6"/>
      <c r="Q20" s="5">
        <v>4870229466</v>
      </c>
      <c r="R20" s="6"/>
      <c r="S20" s="5">
        <v>309153696534</v>
      </c>
    </row>
    <row r="21" spans="1:19">
      <c r="A21" s="2" t="s">
        <v>164</v>
      </c>
      <c r="C21" s="6" t="s">
        <v>264</v>
      </c>
      <c r="D21" s="6"/>
      <c r="E21" s="5">
        <v>147320977</v>
      </c>
      <c r="F21" s="6"/>
      <c r="G21" s="5">
        <v>480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70714068960</v>
      </c>
      <c r="P21" s="6"/>
      <c r="Q21" s="5">
        <v>0</v>
      </c>
      <c r="R21" s="6"/>
      <c r="S21" s="5">
        <v>70714068960</v>
      </c>
    </row>
    <row r="22" spans="1:19">
      <c r="A22" s="2" t="s">
        <v>62</v>
      </c>
      <c r="C22" s="6" t="s">
        <v>268</v>
      </c>
      <c r="D22" s="6"/>
      <c r="E22" s="5">
        <v>28919330</v>
      </c>
      <c r="F22" s="6"/>
      <c r="G22" s="5">
        <v>360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10410958800</v>
      </c>
      <c r="P22" s="6"/>
      <c r="Q22" s="5">
        <v>0</v>
      </c>
      <c r="R22" s="6"/>
      <c r="S22" s="5">
        <v>10410958800</v>
      </c>
    </row>
    <row r="23" spans="1:19">
      <c r="A23" s="2" t="s">
        <v>73</v>
      </c>
      <c r="C23" s="6" t="s">
        <v>269</v>
      </c>
      <c r="D23" s="6"/>
      <c r="E23" s="5">
        <v>39487605</v>
      </c>
      <c r="F23" s="6"/>
      <c r="G23" s="5">
        <v>400</v>
      </c>
      <c r="H23" s="6"/>
      <c r="I23" s="5">
        <v>0</v>
      </c>
      <c r="J23" s="6"/>
      <c r="K23" s="5">
        <v>0</v>
      </c>
      <c r="L23" s="6"/>
      <c r="M23" s="5">
        <v>0</v>
      </c>
      <c r="N23" s="6"/>
      <c r="O23" s="5">
        <v>15795042000</v>
      </c>
      <c r="P23" s="6"/>
      <c r="Q23" s="5">
        <v>0</v>
      </c>
      <c r="R23" s="6"/>
      <c r="S23" s="5">
        <v>15795042000</v>
      </c>
    </row>
    <row r="24" spans="1:19">
      <c r="A24" s="2" t="s">
        <v>57</v>
      </c>
      <c r="C24" s="6" t="s">
        <v>269</v>
      </c>
      <c r="D24" s="6"/>
      <c r="E24" s="5">
        <v>31619307</v>
      </c>
      <c r="F24" s="6"/>
      <c r="G24" s="5">
        <v>4500</v>
      </c>
      <c r="H24" s="6"/>
      <c r="I24" s="5">
        <v>0</v>
      </c>
      <c r="J24" s="6"/>
      <c r="K24" s="5">
        <v>0</v>
      </c>
      <c r="L24" s="6"/>
      <c r="M24" s="5">
        <v>0</v>
      </c>
      <c r="N24" s="6"/>
      <c r="O24" s="5">
        <v>142286881500</v>
      </c>
      <c r="P24" s="6"/>
      <c r="Q24" s="5">
        <v>0</v>
      </c>
      <c r="R24" s="6"/>
      <c r="S24" s="5">
        <v>142286881500</v>
      </c>
    </row>
    <row r="25" spans="1:19">
      <c r="A25" s="2" t="s">
        <v>78</v>
      </c>
      <c r="C25" s="6" t="s">
        <v>270</v>
      </c>
      <c r="D25" s="6"/>
      <c r="E25" s="5">
        <v>4719543</v>
      </c>
      <c r="F25" s="6"/>
      <c r="G25" s="5">
        <v>6452</v>
      </c>
      <c r="H25" s="6"/>
      <c r="I25" s="5">
        <v>0</v>
      </c>
      <c r="J25" s="6"/>
      <c r="K25" s="5">
        <v>0</v>
      </c>
      <c r="L25" s="6"/>
      <c r="M25" s="5">
        <v>0</v>
      </c>
      <c r="N25" s="6"/>
      <c r="O25" s="5">
        <v>30450491436</v>
      </c>
      <c r="P25" s="6"/>
      <c r="Q25" s="5">
        <v>0</v>
      </c>
      <c r="R25" s="6"/>
      <c r="S25" s="5">
        <v>30450491436</v>
      </c>
    </row>
    <row r="26" spans="1:19">
      <c r="A26" s="2" t="s">
        <v>176</v>
      </c>
      <c r="C26" s="6" t="s">
        <v>271</v>
      </c>
      <c r="D26" s="6"/>
      <c r="E26" s="5">
        <v>3110358</v>
      </c>
      <c r="F26" s="6"/>
      <c r="G26" s="5">
        <v>3135</v>
      </c>
      <c r="H26" s="6"/>
      <c r="I26" s="5">
        <v>0</v>
      </c>
      <c r="J26" s="6"/>
      <c r="K26" s="5">
        <v>0</v>
      </c>
      <c r="L26" s="6"/>
      <c r="M26" s="5">
        <v>0</v>
      </c>
      <c r="N26" s="6"/>
      <c r="O26" s="5">
        <v>9750972330</v>
      </c>
      <c r="P26" s="6"/>
      <c r="Q26" s="5">
        <v>0</v>
      </c>
      <c r="R26" s="6"/>
      <c r="S26" s="5">
        <v>9750972330</v>
      </c>
    </row>
    <row r="27" spans="1:19">
      <c r="A27" s="2" t="s">
        <v>120</v>
      </c>
      <c r="C27" s="6" t="s">
        <v>272</v>
      </c>
      <c r="D27" s="6"/>
      <c r="E27" s="5">
        <v>11495373</v>
      </c>
      <c r="F27" s="6"/>
      <c r="G27" s="5">
        <v>5000</v>
      </c>
      <c r="H27" s="6"/>
      <c r="I27" s="5">
        <v>0</v>
      </c>
      <c r="J27" s="6"/>
      <c r="K27" s="5">
        <v>0</v>
      </c>
      <c r="L27" s="6"/>
      <c r="M27" s="5">
        <v>0</v>
      </c>
      <c r="N27" s="6"/>
      <c r="O27" s="5">
        <v>57476865000</v>
      </c>
      <c r="P27" s="6"/>
      <c r="Q27" s="5">
        <v>0</v>
      </c>
      <c r="R27" s="6"/>
      <c r="S27" s="5">
        <v>57476865000</v>
      </c>
    </row>
    <row r="28" spans="1:19">
      <c r="A28" s="2" t="s">
        <v>142</v>
      </c>
      <c r="C28" s="6" t="s">
        <v>273</v>
      </c>
      <c r="D28" s="6"/>
      <c r="E28" s="5">
        <v>12851719</v>
      </c>
      <c r="F28" s="6"/>
      <c r="G28" s="5">
        <v>176</v>
      </c>
      <c r="H28" s="6"/>
      <c r="I28" s="5">
        <v>0</v>
      </c>
      <c r="J28" s="6"/>
      <c r="K28" s="5">
        <v>0</v>
      </c>
      <c r="L28" s="6"/>
      <c r="M28" s="5">
        <v>0</v>
      </c>
      <c r="N28" s="6"/>
      <c r="O28" s="5">
        <v>2261902544</v>
      </c>
      <c r="P28" s="6"/>
      <c r="Q28" s="5">
        <v>0</v>
      </c>
      <c r="R28" s="6"/>
      <c r="S28" s="5">
        <v>2261902544</v>
      </c>
    </row>
    <row r="29" spans="1:19">
      <c r="A29" s="2" t="s">
        <v>119</v>
      </c>
      <c r="C29" s="6" t="s">
        <v>274</v>
      </c>
      <c r="D29" s="6"/>
      <c r="E29" s="5">
        <v>11741531</v>
      </c>
      <c r="F29" s="6"/>
      <c r="G29" s="5">
        <v>3935</v>
      </c>
      <c r="H29" s="6"/>
      <c r="I29" s="5">
        <v>0</v>
      </c>
      <c r="J29" s="6"/>
      <c r="K29" s="5">
        <v>0</v>
      </c>
      <c r="L29" s="6"/>
      <c r="M29" s="5">
        <v>0</v>
      </c>
      <c r="N29" s="6"/>
      <c r="O29" s="5">
        <v>46202924485</v>
      </c>
      <c r="P29" s="6"/>
      <c r="Q29" s="5">
        <v>2343191229</v>
      </c>
      <c r="R29" s="6"/>
      <c r="S29" s="5">
        <v>43859733256</v>
      </c>
    </row>
    <row r="30" spans="1:19">
      <c r="A30" s="2" t="s">
        <v>117</v>
      </c>
      <c r="C30" s="6" t="s">
        <v>275</v>
      </c>
      <c r="D30" s="6"/>
      <c r="E30" s="5">
        <v>3231469</v>
      </c>
      <c r="F30" s="6"/>
      <c r="G30" s="5">
        <v>5400</v>
      </c>
      <c r="H30" s="6"/>
      <c r="I30" s="5">
        <v>0</v>
      </c>
      <c r="J30" s="6"/>
      <c r="K30" s="5">
        <v>0</v>
      </c>
      <c r="L30" s="6"/>
      <c r="M30" s="5">
        <v>0</v>
      </c>
      <c r="N30" s="6"/>
      <c r="O30" s="5">
        <v>17449932600</v>
      </c>
      <c r="P30" s="6"/>
      <c r="Q30" s="5">
        <v>0</v>
      </c>
      <c r="R30" s="6"/>
      <c r="S30" s="5">
        <v>17449932600</v>
      </c>
    </row>
    <row r="31" spans="1:19">
      <c r="A31" s="2" t="s">
        <v>116</v>
      </c>
      <c r="C31" s="6" t="s">
        <v>276</v>
      </c>
      <c r="D31" s="6"/>
      <c r="E31" s="5">
        <v>6470000</v>
      </c>
      <c r="F31" s="6"/>
      <c r="G31" s="5">
        <v>5532</v>
      </c>
      <c r="H31" s="6"/>
      <c r="I31" s="5">
        <v>35792040000</v>
      </c>
      <c r="J31" s="6"/>
      <c r="K31" s="5">
        <v>2056482608</v>
      </c>
      <c r="L31" s="6"/>
      <c r="M31" s="5">
        <v>33735557392</v>
      </c>
      <c r="N31" s="6"/>
      <c r="O31" s="5">
        <v>35792040000</v>
      </c>
      <c r="P31" s="6"/>
      <c r="Q31" s="5">
        <v>2056482608</v>
      </c>
      <c r="R31" s="6"/>
      <c r="S31" s="5">
        <v>33735557392</v>
      </c>
    </row>
    <row r="32" spans="1:19">
      <c r="A32" s="2" t="s">
        <v>114</v>
      </c>
      <c r="C32" s="6" t="s">
        <v>277</v>
      </c>
      <c r="D32" s="6"/>
      <c r="E32" s="5">
        <v>6601911</v>
      </c>
      <c r="F32" s="6"/>
      <c r="G32" s="5">
        <v>4200</v>
      </c>
      <c r="H32" s="6"/>
      <c r="I32" s="5">
        <v>0</v>
      </c>
      <c r="J32" s="6"/>
      <c r="K32" s="5">
        <v>0</v>
      </c>
      <c r="L32" s="6"/>
      <c r="M32" s="5">
        <v>0</v>
      </c>
      <c r="N32" s="6"/>
      <c r="O32" s="5">
        <v>27728026200</v>
      </c>
      <c r="P32" s="6"/>
      <c r="Q32" s="5">
        <v>0</v>
      </c>
      <c r="R32" s="6"/>
      <c r="S32" s="5">
        <v>27728026200</v>
      </c>
    </row>
    <row r="33" spans="1:19">
      <c r="A33" s="2" t="s">
        <v>37</v>
      </c>
      <c r="C33" s="6" t="s">
        <v>278</v>
      </c>
      <c r="D33" s="6"/>
      <c r="E33" s="5">
        <v>18843402</v>
      </c>
      <c r="F33" s="6"/>
      <c r="G33" s="5">
        <v>2270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42774522540</v>
      </c>
      <c r="P33" s="6"/>
      <c r="Q33" s="5">
        <v>0</v>
      </c>
      <c r="R33" s="6"/>
      <c r="S33" s="5">
        <v>42774522540</v>
      </c>
    </row>
    <row r="34" spans="1:19">
      <c r="A34" s="2" t="s">
        <v>33</v>
      </c>
      <c r="C34" s="6" t="s">
        <v>279</v>
      </c>
      <c r="D34" s="6"/>
      <c r="E34" s="5">
        <v>156527115</v>
      </c>
      <c r="F34" s="6"/>
      <c r="G34" s="5">
        <v>900</v>
      </c>
      <c r="H34" s="6"/>
      <c r="I34" s="5">
        <v>0</v>
      </c>
      <c r="J34" s="6"/>
      <c r="K34" s="5">
        <v>0</v>
      </c>
      <c r="L34" s="6"/>
      <c r="M34" s="5">
        <v>0</v>
      </c>
      <c r="N34" s="6"/>
      <c r="O34" s="5">
        <v>140874403500</v>
      </c>
      <c r="P34" s="6"/>
      <c r="Q34" s="5">
        <v>0</v>
      </c>
      <c r="R34" s="6"/>
      <c r="S34" s="5">
        <v>140874403500</v>
      </c>
    </row>
    <row r="35" spans="1:19">
      <c r="A35" s="2" t="s">
        <v>163</v>
      </c>
      <c r="C35" s="6" t="s">
        <v>280</v>
      </c>
      <c r="D35" s="6"/>
      <c r="E35" s="5">
        <v>63703127</v>
      </c>
      <c r="F35" s="6"/>
      <c r="G35" s="5">
        <v>890</v>
      </c>
      <c r="H35" s="6"/>
      <c r="I35" s="5">
        <v>0</v>
      </c>
      <c r="J35" s="6"/>
      <c r="K35" s="5">
        <v>0</v>
      </c>
      <c r="L35" s="6"/>
      <c r="M35" s="5">
        <v>0</v>
      </c>
      <c r="N35" s="6"/>
      <c r="O35" s="5">
        <v>56695783030</v>
      </c>
      <c r="P35" s="6"/>
      <c r="Q35" s="5">
        <v>0</v>
      </c>
      <c r="R35" s="6"/>
      <c r="S35" s="5">
        <v>56695783030</v>
      </c>
    </row>
    <row r="36" spans="1:19">
      <c r="A36" s="2" t="s">
        <v>147</v>
      </c>
      <c r="C36" s="6" t="s">
        <v>265</v>
      </c>
      <c r="D36" s="6"/>
      <c r="E36" s="5">
        <v>457928837</v>
      </c>
      <c r="F36" s="6"/>
      <c r="G36" s="5">
        <v>500</v>
      </c>
      <c r="H36" s="6"/>
      <c r="I36" s="5">
        <v>0</v>
      </c>
      <c r="J36" s="6"/>
      <c r="K36" s="5">
        <v>0</v>
      </c>
      <c r="L36" s="6"/>
      <c r="M36" s="5">
        <v>0</v>
      </c>
      <c r="N36" s="6"/>
      <c r="O36" s="5">
        <v>228964418500</v>
      </c>
      <c r="P36" s="6"/>
      <c r="Q36" s="5">
        <v>0</v>
      </c>
      <c r="R36" s="6"/>
      <c r="S36" s="5">
        <v>228964418500</v>
      </c>
    </row>
    <row r="37" spans="1:19">
      <c r="A37" s="2" t="s">
        <v>143</v>
      </c>
      <c r="C37" s="6" t="s">
        <v>281</v>
      </c>
      <c r="D37" s="6"/>
      <c r="E37" s="5">
        <v>350499418</v>
      </c>
      <c r="F37" s="6"/>
      <c r="G37" s="5">
        <v>250</v>
      </c>
      <c r="H37" s="6"/>
      <c r="I37" s="5">
        <v>0</v>
      </c>
      <c r="J37" s="6"/>
      <c r="K37" s="5">
        <v>0</v>
      </c>
      <c r="L37" s="6"/>
      <c r="M37" s="5">
        <v>0</v>
      </c>
      <c r="N37" s="6"/>
      <c r="O37" s="5">
        <v>87624854500</v>
      </c>
      <c r="P37" s="6"/>
      <c r="Q37" s="5">
        <v>0</v>
      </c>
      <c r="R37" s="6"/>
      <c r="S37" s="5">
        <v>87624854500</v>
      </c>
    </row>
    <row r="38" spans="1:19">
      <c r="A38" s="2" t="s">
        <v>56</v>
      </c>
      <c r="C38" s="6" t="s">
        <v>271</v>
      </c>
      <c r="D38" s="6"/>
      <c r="E38" s="5">
        <v>3920102</v>
      </c>
      <c r="F38" s="6"/>
      <c r="G38" s="5">
        <v>6300</v>
      </c>
      <c r="H38" s="6"/>
      <c r="I38" s="5">
        <v>0</v>
      </c>
      <c r="J38" s="6"/>
      <c r="K38" s="5">
        <v>0</v>
      </c>
      <c r="L38" s="6"/>
      <c r="M38" s="5">
        <v>0</v>
      </c>
      <c r="N38" s="6"/>
      <c r="O38" s="5">
        <v>24696642600</v>
      </c>
      <c r="P38" s="6"/>
      <c r="Q38" s="5">
        <v>0</v>
      </c>
      <c r="R38" s="6"/>
      <c r="S38" s="5">
        <v>24696642600</v>
      </c>
    </row>
    <row r="39" spans="1:19">
      <c r="A39" s="2" t="s">
        <v>52</v>
      </c>
      <c r="C39" s="6" t="s">
        <v>282</v>
      </c>
      <c r="D39" s="6"/>
      <c r="E39" s="5">
        <v>8846922</v>
      </c>
      <c r="F39" s="6"/>
      <c r="G39" s="5">
        <v>4200</v>
      </c>
      <c r="H39" s="6"/>
      <c r="I39" s="5">
        <v>0</v>
      </c>
      <c r="J39" s="6"/>
      <c r="K39" s="5">
        <v>0</v>
      </c>
      <c r="L39" s="6"/>
      <c r="M39" s="5">
        <v>0</v>
      </c>
      <c r="N39" s="6"/>
      <c r="O39" s="5">
        <v>37157072400</v>
      </c>
      <c r="P39" s="6"/>
      <c r="Q39" s="5">
        <v>0</v>
      </c>
      <c r="R39" s="6"/>
      <c r="S39" s="5">
        <v>37157072400</v>
      </c>
    </row>
    <row r="40" spans="1:19">
      <c r="A40" s="2" t="s">
        <v>283</v>
      </c>
      <c r="C40" s="6" t="s">
        <v>284</v>
      </c>
      <c r="D40" s="6"/>
      <c r="E40" s="5">
        <v>5773796</v>
      </c>
      <c r="F40" s="6"/>
      <c r="G40" s="5">
        <v>500</v>
      </c>
      <c r="H40" s="6"/>
      <c r="I40" s="5">
        <v>0</v>
      </c>
      <c r="J40" s="6"/>
      <c r="K40" s="5">
        <v>0</v>
      </c>
      <c r="L40" s="6"/>
      <c r="M40" s="5">
        <v>0</v>
      </c>
      <c r="N40" s="6"/>
      <c r="O40" s="5">
        <v>2886898000</v>
      </c>
      <c r="P40" s="6"/>
      <c r="Q40" s="5">
        <v>0</v>
      </c>
      <c r="R40" s="6"/>
      <c r="S40" s="5">
        <v>2886898000</v>
      </c>
    </row>
    <row r="41" spans="1:19">
      <c r="A41" s="2" t="s">
        <v>108</v>
      </c>
      <c r="C41" s="6" t="s">
        <v>285</v>
      </c>
      <c r="D41" s="6"/>
      <c r="E41" s="5">
        <v>3591684</v>
      </c>
      <c r="F41" s="6"/>
      <c r="G41" s="5">
        <v>2400</v>
      </c>
      <c r="H41" s="6"/>
      <c r="I41" s="5">
        <v>0</v>
      </c>
      <c r="J41" s="6"/>
      <c r="K41" s="5">
        <v>0</v>
      </c>
      <c r="L41" s="6"/>
      <c r="M41" s="5">
        <v>0</v>
      </c>
      <c r="N41" s="6"/>
      <c r="O41" s="5">
        <v>8620041600</v>
      </c>
      <c r="P41" s="6"/>
      <c r="Q41" s="5">
        <v>0</v>
      </c>
      <c r="R41" s="6"/>
      <c r="S41" s="5">
        <v>8620041600</v>
      </c>
    </row>
    <row r="42" spans="1:19">
      <c r="A42" s="2" t="s">
        <v>131</v>
      </c>
      <c r="C42" s="6" t="s">
        <v>286</v>
      </c>
      <c r="D42" s="6"/>
      <c r="E42" s="5">
        <v>54599508</v>
      </c>
      <c r="F42" s="6"/>
      <c r="G42" s="5">
        <v>150</v>
      </c>
      <c r="H42" s="6"/>
      <c r="I42" s="5">
        <v>0</v>
      </c>
      <c r="J42" s="6"/>
      <c r="K42" s="5">
        <v>0</v>
      </c>
      <c r="L42" s="6"/>
      <c r="M42" s="5">
        <v>0</v>
      </c>
      <c r="N42" s="6"/>
      <c r="O42" s="5">
        <v>8189926200</v>
      </c>
      <c r="P42" s="6"/>
      <c r="Q42" s="5">
        <v>0</v>
      </c>
      <c r="R42" s="6"/>
      <c r="S42" s="5">
        <v>8189926200</v>
      </c>
    </row>
    <row r="43" spans="1:19">
      <c r="A43" s="2" t="s">
        <v>287</v>
      </c>
      <c r="C43" s="6" t="s">
        <v>288</v>
      </c>
      <c r="D43" s="6"/>
      <c r="E43" s="5">
        <v>67359</v>
      </c>
      <c r="F43" s="6"/>
      <c r="G43" s="5">
        <v>5000</v>
      </c>
      <c r="H43" s="6"/>
      <c r="I43" s="5">
        <v>0</v>
      </c>
      <c r="J43" s="6"/>
      <c r="K43" s="5">
        <v>0</v>
      </c>
      <c r="L43" s="6"/>
      <c r="M43" s="5">
        <v>0</v>
      </c>
      <c r="N43" s="6"/>
      <c r="O43" s="5">
        <v>336795000</v>
      </c>
      <c r="P43" s="6"/>
      <c r="Q43" s="5">
        <v>0</v>
      </c>
      <c r="R43" s="6"/>
      <c r="S43" s="5">
        <v>336795000</v>
      </c>
    </row>
    <row r="44" spans="1:19">
      <c r="A44" s="2" t="s">
        <v>17</v>
      </c>
      <c r="C44" s="6" t="s">
        <v>289</v>
      </c>
      <c r="D44" s="6"/>
      <c r="E44" s="5">
        <v>175460623</v>
      </c>
      <c r="F44" s="6"/>
      <c r="G44" s="5">
        <v>58</v>
      </c>
      <c r="H44" s="6"/>
      <c r="I44" s="5">
        <v>0</v>
      </c>
      <c r="J44" s="6"/>
      <c r="K44" s="5">
        <v>0</v>
      </c>
      <c r="L44" s="6"/>
      <c r="M44" s="5">
        <v>0</v>
      </c>
      <c r="N44" s="6"/>
      <c r="O44" s="5">
        <v>10176716134</v>
      </c>
      <c r="P44" s="6"/>
      <c r="Q44" s="5">
        <v>0</v>
      </c>
      <c r="R44" s="6"/>
      <c r="S44" s="5">
        <v>10176716134</v>
      </c>
    </row>
    <row r="45" spans="1:19">
      <c r="A45" s="2" t="s">
        <v>290</v>
      </c>
      <c r="C45" s="6" t="s">
        <v>289</v>
      </c>
      <c r="D45" s="6"/>
      <c r="E45" s="5">
        <v>39731244</v>
      </c>
      <c r="F45" s="6"/>
      <c r="G45" s="5">
        <v>3</v>
      </c>
      <c r="H45" s="6"/>
      <c r="I45" s="5">
        <v>0</v>
      </c>
      <c r="J45" s="6"/>
      <c r="K45" s="5">
        <v>0</v>
      </c>
      <c r="L45" s="6"/>
      <c r="M45" s="5">
        <v>0</v>
      </c>
      <c r="N45" s="6"/>
      <c r="O45" s="5">
        <v>119193732</v>
      </c>
      <c r="P45" s="6"/>
      <c r="Q45" s="5">
        <v>0</v>
      </c>
      <c r="R45" s="6"/>
      <c r="S45" s="5">
        <v>119193732</v>
      </c>
    </row>
    <row r="46" spans="1:19">
      <c r="A46" s="2" t="s">
        <v>74</v>
      </c>
      <c r="C46" s="6" t="s">
        <v>291</v>
      </c>
      <c r="D46" s="6"/>
      <c r="E46" s="5">
        <v>72316982</v>
      </c>
      <c r="F46" s="6"/>
      <c r="G46" s="5">
        <v>70</v>
      </c>
      <c r="H46" s="6"/>
      <c r="I46" s="5">
        <v>0</v>
      </c>
      <c r="J46" s="6"/>
      <c r="K46" s="5">
        <v>0</v>
      </c>
      <c r="L46" s="6"/>
      <c r="M46" s="5">
        <v>0</v>
      </c>
      <c r="N46" s="6"/>
      <c r="O46" s="5">
        <v>5062188740</v>
      </c>
      <c r="P46" s="6"/>
      <c r="Q46" s="5">
        <v>0</v>
      </c>
      <c r="R46" s="6"/>
      <c r="S46" s="5">
        <v>5062188740</v>
      </c>
    </row>
    <row r="47" spans="1:19">
      <c r="A47" s="2" t="s">
        <v>292</v>
      </c>
      <c r="C47" s="6" t="s">
        <v>293</v>
      </c>
      <c r="D47" s="6"/>
      <c r="E47" s="5">
        <v>1348241</v>
      </c>
      <c r="F47" s="6"/>
      <c r="G47" s="5">
        <v>10400</v>
      </c>
      <c r="H47" s="6"/>
      <c r="I47" s="5">
        <v>0</v>
      </c>
      <c r="J47" s="6"/>
      <c r="K47" s="5">
        <v>0</v>
      </c>
      <c r="L47" s="6"/>
      <c r="M47" s="5">
        <v>0</v>
      </c>
      <c r="N47" s="6"/>
      <c r="O47" s="5">
        <v>14021706400</v>
      </c>
      <c r="P47" s="6"/>
      <c r="Q47" s="5">
        <v>0</v>
      </c>
      <c r="R47" s="6"/>
      <c r="S47" s="5">
        <v>14021706400</v>
      </c>
    </row>
    <row r="48" spans="1:19">
      <c r="A48" s="2" t="s">
        <v>50</v>
      </c>
      <c r="C48" s="6" t="s">
        <v>293</v>
      </c>
      <c r="D48" s="6"/>
      <c r="E48" s="5">
        <v>799790</v>
      </c>
      <c r="F48" s="6"/>
      <c r="G48" s="5">
        <v>11000</v>
      </c>
      <c r="H48" s="6"/>
      <c r="I48" s="5">
        <v>0</v>
      </c>
      <c r="J48" s="6"/>
      <c r="K48" s="5">
        <v>0</v>
      </c>
      <c r="L48" s="6"/>
      <c r="M48" s="5">
        <v>0</v>
      </c>
      <c r="N48" s="6"/>
      <c r="O48" s="5">
        <v>8797690000</v>
      </c>
      <c r="P48" s="6"/>
      <c r="Q48" s="5">
        <v>0</v>
      </c>
      <c r="R48" s="6"/>
      <c r="S48" s="5">
        <v>8797690000</v>
      </c>
    </row>
    <row r="49" spans="1:19">
      <c r="A49" s="2" t="s">
        <v>134</v>
      </c>
      <c r="C49" s="6" t="s">
        <v>294</v>
      </c>
      <c r="D49" s="6"/>
      <c r="E49" s="5">
        <v>1159359</v>
      </c>
      <c r="F49" s="6"/>
      <c r="G49" s="5">
        <v>8300</v>
      </c>
      <c r="H49" s="6"/>
      <c r="I49" s="5">
        <v>0</v>
      </c>
      <c r="J49" s="6"/>
      <c r="K49" s="5">
        <v>0</v>
      </c>
      <c r="L49" s="6"/>
      <c r="M49" s="5">
        <v>0</v>
      </c>
      <c r="N49" s="6"/>
      <c r="O49" s="5">
        <v>9622679700</v>
      </c>
      <c r="P49" s="6"/>
      <c r="Q49" s="5">
        <v>0</v>
      </c>
      <c r="R49" s="6"/>
      <c r="S49" s="5">
        <v>9622679700</v>
      </c>
    </row>
    <row r="50" spans="1:19">
      <c r="A50" s="2" t="s">
        <v>44</v>
      </c>
      <c r="C50" s="6" t="s">
        <v>295</v>
      </c>
      <c r="D50" s="6"/>
      <c r="E50" s="5">
        <v>13567513</v>
      </c>
      <c r="F50" s="6"/>
      <c r="G50" s="5">
        <v>27500</v>
      </c>
      <c r="H50" s="6"/>
      <c r="I50" s="5">
        <v>0</v>
      </c>
      <c r="J50" s="6"/>
      <c r="K50" s="5">
        <v>0</v>
      </c>
      <c r="L50" s="6"/>
      <c r="M50" s="5">
        <v>0</v>
      </c>
      <c r="N50" s="6"/>
      <c r="O50" s="5">
        <v>373106607500</v>
      </c>
      <c r="P50" s="6"/>
      <c r="Q50" s="5">
        <v>0</v>
      </c>
      <c r="R50" s="6"/>
      <c r="S50" s="5">
        <v>373106607500</v>
      </c>
    </row>
    <row r="51" spans="1:19">
      <c r="A51" s="2" t="s">
        <v>154</v>
      </c>
      <c r="C51" s="6" t="s">
        <v>284</v>
      </c>
      <c r="D51" s="6"/>
      <c r="E51" s="5">
        <v>45567601</v>
      </c>
      <c r="F51" s="6"/>
      <c r="G51" s="5">
        <v>6800</v>
      </c>
      <c r="H51" s="6"/>
      <c r="I51" s="5">
        <v>0</v>
      </c>
      <c r="J51" s="6"/>
      <c r="K51" s="5">
        <v>0</v>
      </c>
      <c r="L51" s="6"/>
      <c r="M51" s="5">
        <v>0</v>
      </c>
      <c r="N51" s="6"/>
      <c r="O51" s="5">
        <v>309859686800</v>
      </c>
      <c r="P51" s="6"/>
      <c r="Q51" s="5">
        <v>0</v>
      </c>
      <c r="R51" s="6"/>
      <c r="S51" s="5">
        <v>309859686800</v>
      </c>
    </row>
    <row r="52" spans="1:19">
      <c r="A52" s="2" t="s">
        <v>35</v>
      </c>
      <c r="C52" s="6" t="s">
        <v>281</v>
      </c>
      <c r="D52" s="6"/>
      <c r="E52" s="5">
        <v>20400000</v>
      </c>
      <c r="F52" s="6"/>
      <c r="G52" s="5">
        <v>2000</v>
      </c>
      <c r="H52" s="6"/>
      <c r="I52" s="5">
        <v>0</v>
      </c>
      <c r="J52" s="6"/>
      <c r="K52" s="5">
        <v>0</v>
      </c>
      <c r="L52" s="6"/>
      <c r="M52" s="5">
        <v>0</v>
      </c>
      <c r="N52" s="6"/>
      <c r="O52" s="5">
        <v>40800000000</v>
      </c>
      <c r="P52" s="6"/>
      <c r="Q52" s="5">
        <v>0</v>
      </c>
      <c r="R52" s="6"/>
      <c r="S52" s="5">
        <v>40800000000</v>
      </c>
    </row>
    <row r="53" spans="1:19">
      <c r="A53" s="2" t="s">
        <v>296</v>
      </c>
      <c r="C53" s="6" t="s">
        <v>281</v>
      </c>
      <c r="D53" s="6"/>
      <c r="E53" s="5">
        <v>2208762</v>
      </c>
      <c r="F53" s="6"/>
      <c r="G53" s="5">
        <v>5000</v>
      </c>
      <c r="H53" s="6"/>
      <c r="I53" s="5">
        <v>0</v>
      </c>
      <c r="J53" s="6"/>
      <c r="K53" s="5">
        <v>0</v>
      </c>
      <c r="L53" s="6"/>
      <c r="M53" s="5">
        <v>0</v>
      </c>
      <c r="N53" s="6"/>
      <c r="O53" s="5">
        <v>11043810000</v>
      </c>
      <c r="P53" s="6"/>
      <c r="Q53" s="5">
        <v>0</v>
      </c>
      <c r="R53" s="6"/>
      <c r="S53" s="5">
        <v>11043810000</v>
      </c>
    </row>
    <row r="54" spans="1:19">
      <c r="A54" s="2" t="s">
        <v>169</v>
      </c>
      <c r="C54" s="6" t="s">
        <v>297</v>
      </c>
      <c r="D54" s="6"/>
      <c r="E54" s="5">
        <v>17320000</v>
      </c>
      <c r="F54" s="6"/>
      <c r="G54" s="5">
        <v>11120</v>
      </c>
      <c r="H54" s="6"/>
      <c r="I54" s="5">
        <v>0</v>
      </c>
      <c r="J54" s="6"/>
      <c r="K54" s="5">
        <v>0</v>
      </c>
      <c r="L54" s="6"/>
      <c r="M54" s="5">
        <v>0</v>
      </c>
      <c r="N54" s="6"/>
      <c r="O54" s="5">
        <v>192598400000</v>
      </c>
      <c r="P54" s="6"/>
      <c r="Q54" s="5">
        <v>0</v>
      </c>
      <c r="R54" s="6"/>
      <c r="S54" s="5">
        <v>192598400000</v>
      </c>
    </row>
    <row r="55" spans="1:19">
      <c r="A55" s="2" t="s">
        <v>126</v>
      </c>
      <c r="C55" s="6" t="s">
        <v>298</v>
      </c>
      <c r="D55" s="6"/>
      <c r="E55" s="5">
        <v>8716106</v>
      </c>
      <c r="F55" s="6"/>
      <c r="G55" s="5">
        <v>449</v>
      </c>
      <c r="H55" s="6"/>
      <c r="I55" s="5">
        <v>0</v>
      </c>
      <c r="J55" s="6"/>
      <c r="K55" s="5">
        <v>0</v>
      </c>
      <c r="L55" s="6"/>
      <c r="M55" s="5">
        <v>0</v>
      </c>
      <c r="N55" s="6"/>
      <c r="O55" s="5">
        <v>3913531594</v>
      </c>
      <c r="P55" s="6"/>
      <c r="Q55" s="5">
        <v>0</v>
      </c>
      <c r="R55" s="6"/>
      <c r="S55" s="5">
        <v>3913531594</v>
      </c>
    </row>
    <row r="56" spans="1:19">
      <c r="A56" s="2" t="s">
        <v>87</v>
      </c>
      <c r="C56" s="6" t="s">
        <v>299</v>
      </c>
      <c r="D56" s="6"/>
      <c r="E56" s="5">
        <v>140394475</v>
      </c>
      <c r="F56" s="6"/>
      <c r="G56" s="5">
        <v>250</v>
      </c>
      <c r="H56" s="6"/>
      <c r="I56" s="5">
        <v>0</v>
      </c>
      <c r="J56" s="6"/>
      <c r="K56" s="5">
        <v>0</v>
      </c>
      <c r="L56" s="6"/>
      <c r="M56" s="5">
        <v>0</v>
      </c>
      <c r="N56" s="6"/>
      <c r="O56" s="5">
        <v>35098618750</v>
      </c>
      <c r="P56" s="6"/>
      <c r="Q56" s="5">
        <v>0</v>
      </c>
      <c r="R56" s="6"/>
      <c r="S56" s="5">
        <v>35098618750</v>
      </c>
    </row>
    <row r="57" spans="1:19">
      <c r="A57" s="2" t="s">
        <v>94</v>
      </c>
      <c r="C57" s="6" t="s">
        <v>300</v>
      </c>
      <c r="D57" s="6"/>
      <c r="E57" s="5">
        <v>5320000</v>
      </c>
      <c r="F57" s="6"/>
      <c r="G57" s="5">
        <v>3860</v>
      </c>
      <c r="H57" s="6"/>
      <c r="I57" s="5">
        <v>0</v>
      </c>
      <c r="J57" s="6"/>
      <c r="K57" s="5">
        <v>0</v>
      </c>
      <c r="L57" s="6"/>
      <c r="M57" s="5">
        <v>0</v>
      </c>
      <c r="N57" s="6"/>
      <c r="O57" s="5">
        <v>20535200000</v>
      </c>
      <c r="P57" s="6"/>
      <c r="Q57" s="5">
        <v>0</v>
      </c>
      <c r="R57" s="6"/>
      <c r="S57" s="5">
        <v>20535200000</v>
      </c>
    </row>
    <row r="58" spans="1:19">
      <c r="A58" s="2" t="s">
        <v>171</v>
      </c>
      <c r="C58" s="6" t="s">
        <v>269</v>
      </c>
      <c r="D58" s="6"/>
      <c r="E58" s="5">
        <v>56056136</v>
      </c>
      <c r="F58" s="6"/>
      <c r="G58" s="5">
        <v>600</v>
      </c>
      <c r="H58" s="6"/>
      <c r="I58" s="5">
        <v>0</v>
      </c>
      <c r="J58" s="6"/>
      <c r="K58" s="5">
        <v>0</v>
      </c>
      <c r="L58" s="6"/>
      <c r="M58" s="5">
        <v>0</v>
      </c>
      <c r="N58" s="6"/>
      <c r="O58" s="5">
        <v>33633681600</v>
      </c>
      <c r="P58" s="6"/>
      <c r="Q58" s="5">
        <v>0</v>
      </c>
      <c r="R58" s="6"/>
      <c r="S58" s="5">
        <v>33633681600</v>
      </c>
    </row>
    <row r="59" spans="1:19">
      <c r="A59" s="2" t="s">
        <v>124</v>
      </c>
      <c r="C59" s="6" t="s">
        <v>237</v>
      </c>
      <c r="D59" s="6"/>
      <c r="E59" s="5">
        <v>45861974</v>
      </c>
      <c r="F59" s="6"/>
      <c r="G59" s="5">
        <v>2640</v>
      </c>
      <c r="H59" s="6"/>
      <c r="I59" s="5">
        <v>0</v>
      </c>
      <c r="J59" s="6"/>
      <c r="K59" s="5">
        <v>0</v>
      </c>
      <c r="L59" s="6"/>
      <c r="M59" s="5">
        <v>0</v>
      </c>
      <c r="N59" s="6"/>
      <c r="O59" s="5">
        <v>121075611360</v>
      </c>
      <c r="P59" s="6"/>
      <c r="Q59" s="5">
        <v>0</v>
      </c>
      <c r="R59" s="6"/>
      <c r="S59" s="5">
        <v>121075611360</v>
      </c>
    </row>
    <row r="60" spans="1:19">
      <c r="A60" s="2" t="s">
        <v>80</v>
      </c>
      <c r="C60" s="6" t="s">
        <v>265</v>
      </c>
      <c r="D60" s="6"/>
      <c r="E60" s="5">
        <v>21644108</v>
      </c>
      <c r="F60" s="6"/>
      <c r="G60" s="5">
        <v>2211</v>
      </c>
      <c r="H60" s="6"/>
      <c r="I60" s="5">
        <v>0</v>
      </c>
      <c r="J60" s="6"/>
      <c r="K60" s="5">
        <v>0</v>
      </c>
      <c r="L60" s="6"/>
      <c r="M60" s="5">
        <v>0</v>
      </c>
      <c r="N60" s="6"/>
      <c r="O60" s="5">
        <v>47855122788</v>
      </c>
      <c r="P60" s="6"/>
      <c r="Q60" s="5">
        <v>0</v>
      </c>
      <c r="R60" s="6"/>
      <c r="S60" s="5">
        <v>47855122788</v>
      </c>
    </row>
    <row r="61" spans="1:19">
      <c r="A61" s="2" t="s">
        <v>156</v>
      </c>
      <c r="C61" s="6" t="s">
        <v>301</v>
      </c>
      <c r="D61" s="6"/>
      <c r="E61" s="5">
        <v>17807538</v>
      </c>
      <c r="F61" s="6"/>
      <c r="G61" s="5">
        <v>1500</v>
      </c>
      <c r="H61" s="6"/>
      <c r="I61" s="5">
        <v>0</v>
      </c>
      <c r="J61" s="6"/>
      <c r="K61" s="5">
        <v>0</v>
      </c>
      <c r="L61" s="6"/>
      <c r="M61" s="5">
        <v>0</v>
      </c>
      <c r="N61" s="6"/>
      <c r="O61" s="5">
        <v>26711307000</v>
      </c>
      <c r="P61" s="6"/>
      <c r="Q61" s="5">
        <v>0</v>
      </c>
      <c r="R61" s="6"/>
      <c r="S61" s="5">
        <v>26711307000</v>
      </c>
    </row>
    <row r="62" spans="1:19">
      <c r="A62" s="2" t="s">
        <v>149</v>
      </c>
      <c r="C62" s="6" t="s">
        <v>289</v>
      </c>
      <c r="D62" s="6"/>
      <c r="E62" s="5">
        <v>24900000</v>
      </c>
      <c r="F62" s="6"/>
      <c r="G62" s="5">
        <v>690</v>
      </c>
      <c r="H62" s="6"/>
      <c r="I62" s="5">
        <v>0</v>
      </c>
      <c r="J62" s="6"/>
      <c r="K62" s="5">
        <v>0</v>
      </c>
      <c r="L62" s="6"/>
      <c r="M62" s="5">
        <v>0</v>
      </c>
      <c r="N62" s="6"/>
      <c r="O62" s="5">
        <v>17181000000</v>
      </c>
      <c r="P62" s="6"/>
      <c r="Q62" s="5">
        <v>0</v>
      </c>
      <c r="R62" s="6"/>
      <c r="S62" s="5">
        <v>17181000000</v>
      </c>
    </row>
    <row r="63" spans="1:19">
      <c r="A63" s="2" t="s">
        <v>129</v>
      </c>
      <c r="C63" s="6" t="s">
        <v>260</v>
      </c>
      <c r="D63" s="6"/>
      <c r="E63" s="5">
        <v>3400000</v>
      </c>
      <c r="F63" s="6"/>
      <c r="G63" s="5">
        <v>66</v>
      </c>
      <c r="H63" s="6"/>
      <c r="I63" s="5">
        <v>0</v>
      </c>
      <c r="J63" s="6"/>
      <c r="K63" s="5">
        <v>0</v>
      </c>
      <c r="L63" s="6"/>
      <c r="M63" s="5">
        <v>0</v>
      </c>
      <c r="N63" s="6"/>
      <c r="O63" s="5">
        <v>224400000</v>
      </c>
      <c r="P63" s="6"/>
      <c r="Q63" s="5">
        <v>0</v>
      </c>
      <c r="R63" s="6"/>
      <c r="S63" s="5">
        <v>224400000</v>
      </c>
    </row>
    <row r="64" spans="1:19">
      <c r="A64" s="2" t="s">
        <v>140</v>
      </c>
      <c r="C64" s="6" t="s">
        <v>235</v>
      </c>
      <c r="D64" s="6"/>
      <c r="E64" s="5">
        <v>1391646</v>
      </c>
      <c r="F64" s="6"/>
      <c r="G64" s="5">
        <v>1500</v>
      </c>
      <c r="H64" s="6"/>
      <c r="I64" s="5">
        <v>0</v>
      </c>
      <c r="J64" s="6"/>
      <c r="K64" s="5">
        <v>0</v>
      </c>
      <c r="L64" s="6"/>
      <c r="M64" s="5">
        <v>0</v>
      </c>
      <c r="N64" s="6"/>
      <c r="O64" s="5">
        <v>2087469000</v>
      </c>
      <c r="P64" s="6"/>
      <c r="Q64" s="5">
        <v>0</v>
      </c>
      <c r="R64" s="6"/>
      <c r="S64" s="5">
        <v>2087469000</v>
      </c>
    </row>
    <row r="65" spans="1:19">
      <c r="A65" s="2" t="s">
        <v>157</v>
      </c>
      <c r="C65" s="6" t="s">
        <v>258</v>
      </c>
      <c r="D65" s="6"/>
      <c r="E65" s="5">
        <v>52311932</v>
      </c>
      <c r="F65" s="6"/>
      <c r="G65" s="5">
        <v>4290</v>
      </c>
      <c r="H65" s="6"/>
      <c r="I65" s="5">
        <v>0</v>
      </c>
      <c r="J65" s="6"/>
      <c r="K65" s="5">
        <v>0</v>
      </c>
      <c r="L65" s="6"/>
      <c r="M65" s="5">
        <v>0</v>
      </c>
      <c r="N65" s="6"/>
      <c r="O65" s="5">
        <v>224418188280</v>
      </c>
      <c r="P65" s="6"/>
      <c r="Q65" s="5">
        <v>0</v>
      </c>
      <c r="R65" s="6"/>
      <c r="S65" s="5">
        <v>224418188280</v>
      </c>
    </row>
    <row r="66" spans="1:19">
      <c r="A66" s="2" t="s">
        <v>19</v>
      </c>
      <c r="C66" s="6" t="s">
        <v>264</v>
      </c>
      <c r="D66" s="6"/>
      <c r="E66" s="5">
        <v>20006819</v>
      </c>
      <c r="F66" s="6"/>
      <c r="G66" s="5">
        <v>200</v>
      </c>
      <c r="H66" s="6"/>
      <c r="I66" s="5">
        <v>0</v>
      </c>
      <c r="J66" s="6"/>
      <c r="K66" s="5">
        <v>0</v>
      </c>
      <c r="L66" s="6"/>
      <c r="M66" s="5">
        <v>0</v>
      </c>
      <c r="N66" s="6"/>
      <c r="O66" s="5">
        <v>4001363800</v>
      </c>
      <c r="P66" s="6"/>
      <c r="Q66" s="5">
        <v>0</v>
      </c>
      <c r="R66" s="6"/>
      <c r="S66" s="5">
        <v>4001363800</v>
      </c>
    </row>
    <row r="67" spans="1:19">
      <c r="A67" s="2" t="s">
        <v>138</v>
      </c>
      <c r="C67" s="6" t="s">
        <v>281</v>
      </c>
      <c r="D67" s="6"/>
      <c r="E67" s="5">
        <v>22399700</v>
      </c>
      <c r="F67" s="6"/>
      <c r="G67" s="5">
        <v>3300</v>
      </c>
      <c r="H67" s="6"/>
      <c r="I67" s="5">
        <v>0</v>
      </c>
      <c r="J67" s="6"/>
      <c r="K67" s="5">
        <v>0</v>
      </c>
      <c r="L67" s="6"/>
      <c r="M67" s="5">
        <v>0</v>
      </c>
      <c r="N67" s="6"/>
      <c r="O67" s="5">
        <v>73919010000</v>
      </c>
      <c r="P67" s="6"/>
      <c r="Q67" s="5">
        <v>0</v>
      </c>
      <c r="R67" s="6"/>
      <c r="S67" s="5">
        <v>73919010000</v>
      </c>
    </row>
    <row r="68" spans="1:19">
      <c r="A68" s="2" t="s">
        <v>302</v>
      </c>
      <c r="C68" s="6" t="s">
        <v>303</v>
      </c>
      <c r="D68" s="6"/>
      <c r="E68" s="5">
        <v>663903</v>
      </c>
      <c r="F68" s="6"/>
      <c r="G68" s="5">
        <v>135</v>
      </c>
      <c r="H68" s="6"/>
      <c r="I68" s="5">
        <v>0</v>
      </c>
      <c r="J68" s="6"/>
      <c r="K68" s="5">
        <v>0</v>
      </c>
      <c r="L68" s="6"/>
      <c r="M68" s="5">
        <v>0</v>
      </c>
      <c r="N68" s="6"/>
      <c r="O68" s="5">
        <v>146058660</v>
      </c>
      <c r="P68" s="6"/>
      <c r="Q68" s="5">
        <v>0</v>
      </c>
      <c r="R68" s="6"/>
      <c r="S68" s="5">
        <v>89626905</v>
      </c>
    </row>
    <row r="69" spans="1:19">
      <c r="A69" s="2" t="s">
        <v>39</v>
      </c>
      <c r="C69" s="6" t="s">
        <v>304</v>
      </c>
      <c r="D69" s="6"/>
      <c r="E69" s="5">
        <v>25205961</v>
      </c>
      <c r="F69" s="6"/>
      <c r="G69" s="5">
        <v>600</v>
      </c>
      <c r="H69" s="6"/>
      <c r="I69" s="5">
        <v>0</v>
      </c>
      <c r="J69" s="6"/>
      <c r="K69" s="5">
        <v>0</v>
      </c>
      <c r="L69" s="6"/>
      <c r="M69" s="5">
        <v>0</v>
      </c>
      <c r="N69" s="6"/>
      <c r="O69" s="5">
        <v>15123576600</v>
      </c>
      <c r="P69" s="6"/>
      <c r="Q69" s="5">
        <v>0</v>
      </c>
      <c r="R69" s="6"/>
      <c r="S69" s="5">
        <v>15123576600</v>
      </c>
    </row>
    <row r="70" spans="1:19">
      <c r="A70" s="2" t="s">
        <v>161</v>
      </c>
      <c r="C70" s="6" t="s">
        <v>266</v>
      </c>
      <c r="D70" s="6"/>
      <c r="E70" s="5">
        <v>1756567</v>
      </c>
      <c r="F70" s="6"/>
      <c r="G70" s="5">
        <v>750</v>
      </c>
      <c r="H70" s="6"/>
      <c r="I70" s="5">
        <v>0</v>
      </c>
      <c r="J70" s="6"/>
      <c r="K70" s="5">
        <v>0</v>
      </c>
      <c r="L70" s="6"/>
      <c r="M70" s="5">
        <v>0</v>
      </c>
      <c r="N70" s="6"/>
      <c r="O70" s="5">
        <v>1317425250</v>
      </c>
      <c r="P70" s="6"/>
      <c r="Q70" s="5">
        <v>0</v>
      </c>
      <c r="R70" s="6"/>
      <c r="S70" s="5">
        <v>1049838812</v>
      </c>
    </row>
    <row r="71" spans="1:19">
      <c r="A71" s="2" t="s">
        <v>161</v>
      </c>
      <c r="C71" s="6" t="s">
        <v>220</v>
      </c>
      <c r="D71" s="6"/>
      <c r="E71" s="5">
        <v>2101747</v>
      </c>
      <c r="F71" s="6"/>
      <c r="G71" s="5">
        <v>1000</v>
      </c>
      <c r="H71" s="6"/>
      <c r="I71" s="5">
        <v>0</v>
      </c>
      <c r="J71" s="6"/>
      <c r="K71" s="5">
        <v>0</v>
      </c>
      <c r="L71" s="6"/>
      <c r="M71" s="5">
        <v>0</v>
      </c>
      <c r="N71" s="6"/>
      <c r="O71" s="5">
        <v>2101747000</v>
      </c>
      <c r="P71" s="6"/>
      <c r="Q71" s="5">
        <v>267586438</v>
      </c>
      <c r="R71" s="6"/>
      <c r="S71" s="5">
        <v>1834160562</v>
      </c>
    </row>
    <row r="72" spans="1:19">
      <c r="A72" s="2" t="s">
        <v>305</v>
      </c>
      <c r="C72" s="6" t="s">
        <v>258</v>
      </c>
      <c r="D72" s="6"/>
      <c r="E72" s="5">
        <v>120572895</v>
      </c>
      <c r="F72" s="6"/>
      <c r="G72" s="5">
        <v>260</v>
      </c>
      <c r="H72" s="6"/>
      <c r="I72" s="5">
        <v>0</v>
      </c>
      <c r="J72" s="6"/>
      <c r="K72" s="5">
        <v>0</v>
      </c>
      <c r="L72" s="6"/>
      <c r="M72" s="5">
        <v>0</v>
      </c>
      <c r="N72" s="6"/>
      <c r="O72" s="5">
        <v>31348952700</v>
      </c>
      <c r="P72" s="6"/>
      <c r="Q72" s="5">
        <v>0</v>
      </c>
      <c r="R72" s="6"/>
      <c r="S72" s="5">
        <v>31348952700</v>
      </c>
    </row>
    <row r="73" spans="1:19">
      <c r="A73" s="2" t="s">
        <v>54</v>
      </c>
      <c r="C73" s="6" t="s">
        <v>268</v>
      </c>
      <c r="D73" s="6"/>
      <c r="E73" s="5">
        <v>2532184</v>
      </c>
      <c r="F73" s="6"/>
      <c r="G73" s="5">
        <v>13200</v>
      </c>
      <c r="H73" s="6"/>
      <c r="I73" s="5">
        <v>0</v>
      </c>
      <c r="J73" s="6"/>
      <c r="K73" s="5">
        <v>0</v>
      </c>
      <c r="L73" s="6"/>
      <c r="M73" s="5">
        <v>0</v>
      </c>
      <c r="N73" s="6"/>
      <c r="O73" s="5">
        <v>33424828800</v>
      </c>
      <c r="P73" s="6"/>
      <c r="Q73" s="5">
        <v>0</v>
      </c>
      <c r="R73" s="6"/>
      <c r="S73" s="5">
        <v>33424828800</v>
      </c>
    </row>
    <row r="74" spans="1:19">
      <c r="A74" s="2" t="s">
        <v>48</v>
      </c>
      <c r="C74" s="6" t="s">
        <v>273</v>
      </c>
      <c r="D74" s="6"/>
      <c r="E74" s="5">
        <v>3420000</v>
      </c>
      <c r="F74" s="6"/>
      <c r="G74" s="5">
        <v>21000</v>
      </c>
      <c r="H74" s="6"/>
      <c r="I74" s="5">
        <v>0</v>
      </c>
      <c r="J74" s="6"/>
      <c r="K74" s="5">
        <v>0</v>
      </c>
      <c r="L74" s="6"/>
      <c r="M74" s="5">
        <v>0</v>
      </c>
      <c r="N74" s="6"/>
      <c r="O74" s="5">
        <v>71820000000</v>
      </c>
      <c r="P74" s="6"/>
      <c r="Q74" s="5">
        <v>0</v>
      </c>
      <c r="R74" s="6"/>
      <c r="S74" s="5">
        <v>71820000000</v>
      </c>
    </row>
    <row r="75" spans="1:19">
      <c r="A75" s="2" t="s">
        <v>96</v>
      </c>
      <c r="C75" s="6" t="s">
        <v>306</v>
      </c>
      <c r="D75" s="6"/>
      <c r="E75" s="5">
        <v>15599999</v>
      </c>
      <c r="F75" s="6"/>
      <c r="G75" s="5">
        <v>2250</v>
      </c>
      <c r="H75" s="6"/>
      <c r="I75" s="5">
        <v>0</v>
      </c>
      <c r="J75" s="6"/>
      <c r="K75" s="5">
        <v>0</v>
      </c>
      <c r="L75" s="6"/>
      <c r="M75" s="5">
        <v>0</v>
      </c>
      <c r="N75" s="6"/>
      <c r="O75" s="5">
        <v>35099997750</v>
      </c>
      <c r="P75" s="6"/>
      <c r="Q75" s="5">
        <v>0</v>
      </c>
      <c r="R75" s="6"/>
      <c r="S75" s="5">
        <v>35099997750</v>
      </c>
    </row>
    <row r="76" spans="1:19">
      <c r="A76" s="2" t="s">
        <v>59</v>
      </c>
      <c r="C76" s="6" t="s">
        <v>307</v>
      </c>
      <c r="D76" s="6"/>
      <c r="E76" s="5">
        <v>14781376</v>
      </c>
      <c r="F76" s="6"/>
      <c r="G76" s="5">
        <v>3875</v>
      </c>
      <c r="H76" s="6"/>
      <c r="I76" s="5">
        <v>0</v>
      </c>
      <c r="J76" s="6"/>
      <c r="K76" s="5">
        <v>0</v>
      </c>
      <c r="L76" s="6"/>
      <c r="M76" s="5">
        <v>0</v>
      </c>
      <c r="N76" s="6"/>
      <c r="O76" s="5">
        <v>57277832000</v>
      </c>
      <c r="P76" s="6"/>
      <c r="Q76" s="5">
        <v>0</v>
      </c>
      <c r="R76" s="6"/>
      <c r="S76" s="5">
        <v>57277832000</v>
      </c>
    </row>
    <row r="77" spans="1:19">
      <c r="A77" s="2" t="s">
        <v>112</v>
      </c>
      <c r="C77" s="6" t="s">
        <v>260</v>
      </c>
      <c r="D77" s="6"/>
      <c r="E77" s="5">
        <v>5409630</v>
      </c>
      <c r="F77" s="6"/>
      <c r="G77" s="5">
        <v>15000</v>
      </c>
      <c r="H77" s="6"/>
      <c r="I77" s="5">
        <v>0</v>
      </c>
      <c r="J77" s="6"/>
      <c r="K77" s="5">
        <v>0</v>
      </c>
      <c r="L77" s="6"/>
      <c r="M77" s="5">
        <v>0</v>
      </c>
      <c r="N77" s="6"/>
      <c r="O77" s="5">
        <v>81144450000</v>
      </c>
      <c r="P77" s="6"/>
      <c r="Q77" s="5">
        <v>0</v>
      </c>
      <c r="R77" s="6"/>
      <c r="S77" s="5">
        <v>81144450000</v>
      </c>
    </row>
    <row r="78" spans="1:19">
      <c r="A78" s="2" t="s">
        <v>46</v>
      </c>
      <c r="C78" s="6" t="s">
        <v>308</v>
      </c>
      <c r="D78" s="6"/>
      <c r="E78" s="5">
        <v>22604504</v>
      </c>
      <c r="F78" s="6"/>
      <c r="G78" s="5">
        <v>1300</v>
      </c>
      <c r="H78" s="6"/>
      <c r="I78" s="5">
        <v>0</v>
      </c>
      <c r="J78" s="6"/>
      <c r="K78" s="5">
        <v>0</v>
      </c>
      <c r="L78" s="6"/>
      <c r="M78" s="5">
        <v>0</v>
      </c>
      <c r="N78" s="6"/>
      <c r="O78" s="5">
        <v>29385855200</v>
      </c>
      <c r="P78" s="6"/>
      <c r="Q78" s="5">
        <v>0</v>
      </c>
      <c r="R78" s="6"/>
      <c r="S78" s="5">
        <v>29385855200</v>
      </c>
    </row>
    <row r="79" spans="1:19">
      <c r="A79" s="2" t="s">
        <v>309</v>
      </c>
      <c r="C79" s="6" t="s">
        <v>310</v>
      </c>
      <c r="D79" s="6"/>
      <c r="E79" s="5">
        <v>147766665</v>
      </c>
      <c r="F79" s="6"/>
      <c r="G79" s="5">
        <v>550</v>
      </c>
      <c r="H79" s="6"/>
      <c r="I79" s="5">
        <v>0</v>
      </c>
      <c r="J79" s="6"/>
      <c r="K79" s="5">
        <v>0</v>
      </c>
      <c r="L79" s="6"/>
      <c r="M79" s="5">
        <v>0</v>
      </c>
      <c r="N79" s="6"/>
      <c r="O79" s="5">
        <v>81271665750</v>
      </c>
      <c r="P79" s="6"/>
      <c r="Q79" s="5">
        <v>0</v>
      </c>
      <c r="R79" s="6"/>
      <c r="S79" s="5">
        <v>81271665750</v>
      </c>
    </row>
    <row r="80" spans="1:19">
      <c r="A80" s="2" t="s">
        <v>92</v>
      </c>
      <c r="C80" s="6" t="s">
        <v>311</v>
      </c>
      <c r="D80" s="6"/>
      <c r="E80" s="5">
        <v>1398959883</v>
      </c>
      <c r="F80" s="6"/>
      <c r="G80" s="5">
        <v>188</v>
      </c>
      <c r="H80" s="6"/>
      <c r="I80" s="5">
        <v>0</v>
      </c>
      <c r="J80" s="6"/>
      <c r="K80" s="5">
        <v>0</v>
      </c>
      <c r="L80" s="6"/>
      <c r="M80" s="5">
        <v>0</v>
      </c>
      <c r="N80" s="6"/>
      <c r="O80" s="5">
        <v>263004458004</v>
      </c>
      <c r="P80" s="6"/>
      <c r="Q80" s="5">
        <v>0</v>
      </c>
      <c r="R80" s="6"/>
      <c r="S80" s="5">
        <v>263004458004</v>
      </c>
    </row>
    <row r="81" spans="1:19">
      <c r="A81" s="2" t="s">
        <v>312</v>
      </c>
      <c r="C81" s="6" t="s">
        <v>313</v>
      </c>
      <c r="D81" s="6"/>
      <c r="E81" s="5">
        <v>5400000</v>
      </c>
      <c r="F81" s="6"/>
      <c r="G81" s="5">
        <v>2400</v>
      </c>
      <c r="H81" s="6"/>
      <c r="I81" s="5">
        <v>0</v>
      </c>
      <c r="J81" s="6"/>
      <c r="K81" s="5">
        <v>0</v>
      </c>
      <c r="L81" s="6"/>
      <c r="M81" s="5">
        <v>0</v>
      </c>
      <c r="N81" s="6"/>
      <c r="O81" s="5">
        <v>12960000000</v>
      </c>
      <c r="P81" s="6"/>
      <c r="Q81" s="5">
        <v>0</v>
      </c>
      <c r="R81" s="6"/>
      <c r="S81" s="5">
        <v>12960000000</v>
      </c>
    </row>
    <row r="82" spans="1:19">
      <c r="A82" s="2" t="s">
        <v>42</v>
      </c>
      <c r="C82" s="6" t="s">
        <v>314</v>
      </c>
      <c r="D82" s="6"/>
      <c r="E82" s="5">
        <v>10200000</v>
      </c>
      <c r="F82" s="6"/>
      <c r="G82" s="5">
        <v>5600</v>
      </c>
      <c r="H82" s="6"/>
      <c r="I82" s="5">
        <v>0</v>
      </c>
      <c r="J82" s="6"/>
      <c r="K82" s="5">
        <v>0</v>
      </c>
      <c r="L82" s="6"/>
      <c r="M82" s="5">
        <v>0</v>
      </c>
      <c r="N82" s="6"/>
      <c r="O82" s="5">
        <v>57120000000</v>
      </c>
      <c r="P82" s="6"/>
      <c r="Q82" s="5">
        <v>0</v>
      </c>
      <c r="R82" s="6"/>
      <c r="S82" s="5">
        <v>57120000000</v>
      </c>
    </row>
    <row r="83" spans="1:19">
      <c r="A83" s="2" t="s">
        <v>86</v>
      </c>
      <c r="C83" s="6" t="s">
        <v>298</v>
      </c>
      <c r="D83" s="6"/>
      <c r="E83" s="5">
        <v>5779305</v>
      </c>
      <c r="F83" s="6"/>
      <c r="G83" s="5">
        <v>2550</v>
      </c>
      <c r="H83" s="6"/>
      <c r="I83" s="5">
        <v>0</v>
      </c>
      <c r="J83" s="6"/>
      <c r="K83" s="5">
        <v>0</v>
      </c>
      <c r="L83" s="6"/>
      <c r="M83" s="5">
        <v>0</v>
      </c>
      <c r="N83" s="6"/>
      <c r="O83" s="5">
        <v>14737227750</v>
      </c>
      <c r="P83" s="6"/>
      <c r="Q83" s="5">
        <v>0</v>
      </c>
      <c r="R83" s="6"/>
      <c r="S83" s="5">
        <v>14737227750</v>
      </c>
    </row>
    <row r="84" spans="1:19">
      <c r="A84" s="2" t="s">
        <v>315</v>
      </c>
      <c r="C84" s="6" t="s">
        <v>316</v>
      </c>
      <c r="D84" s="6"/>
      <c r="E84" s="5">
        <v>682417</v>
      </c>
      <c r="F84" s="6"/>
      <c r="G84" s="5">
        <v>4100</v>
      </c>
      <c r="H84" s="6"/>
      <c r="I84" s="5">
        <v>0</v>
      </c>
      <c r="J84" s="6"/>
      <c r="K84" s="5">
        <v>0</v>
      </c>
      <c r="L84" s="6"/>
      <c r="M84" s="5">
        <v>0</v>
      </c>
      <c r="N84" s="6"/>
      <c r="O84" s="5">
        <v>2797909700</v>
      </c>
      <c r="P84" s="6"/>
      <c r="Q84" s="5">
        <v>0</v>
      </c>
      <c r="R84" s="6"/>
      <c r="S84" s="5">
        <v>2797909700</v>
      </c>
    </row>
    <row r="85" spans="1:19">
      <c r="A85" s="2" t="s">
        <v>76</v>
      </c>
      <c r="C85" s="6" t="s">
        <v>317</v>
      </c>
      <c r="D85" s="6"/>
      <c r="E85" s="5">
        <v>19534256</v>
      </c>
      <c r="F85" s="6"/>
      <c r="G85" s="5">
        <v>1000</v>
      </c>
      <c r="H85" s="6"/>
      <c r="I85" s="5">
        <v>0</v>
      </c>
      <c r="J85" s="6"/>
      <c r="K85" s="5">
        <v>0</v>
      </c>
      <c r="L85" s="6"/>
      <c r="M85" s="5">
        <v>0</v>
      </c>
      <c r="N85" s="6"/>
      <c r="O85" s="5">
        <v>19534256000</v>
      </c>
      <c r="P85" s="6"/>
      <c r="Q85" s="5">
        <v>0</v>
      </c>
      <c r="R85" s="6"/>
      <c r="S85" s="5">
        <v>19534256000</v>
      </c>
    </row>
    <row r="86" spans="1:19">
      <c r="A86" s="2" t="s">
        <v>29</v>
      </c>
      <c r="C86" s="6" t="s">
        <v>318</v>
      </c>
      <c r="D86" s="6"/>
      <c r="E86" s="5">
        <v>17693030</v>
      </c>
      <c r="F86" s="6"/>
      <c r="G86" s="5">
        <v>580</v>
      </c>
      <c r="H86" s="6"/>
      <c r="I86" s="5">
        <v>0</v>
      </c>
      <c r="J86" s="6"/>
      <c r="K86" s="5">
        <v>0</v>
      </c>
      <c r="L86" s="6"/>
      <c r="M86" s="5">
        <v>0</v>
      </c>
      <c r="N86" s="6"/>
      <c r="O86" s="5">
        <v>10261957400</v>
      </c>
      <c r="P86" s="6"/>
      <c r="Q86" s="5">
        <v>0</v>
      </c>
      <c r="R86" s="6"/>
      <c r="S86" s="5">
        <v>10261957400</v>
      </c>
    </row>
    <row r="87" spans="1:19">
      <c r="A87" s="2" t="s">
        <v>319</v>
      </c>
      <c r="C87" s="6" t="s">
        <v>320</v>
      </c>
      <c r="D87" s="6"/>
      <c r="E87" s="5">
        <v>20403795</v>
      </c>
      <c r="F87" s="6"/>
      <c r="G87" s="5">
        <v>100</v>
      </c>
      <c r="H87" s="6"/>
      <c r="I87" s="5">
        <v>0</v>
      </c>
      <c r="J87" s="6"/>
      <c r="K87" s="5">
        <v>0</v>
      </c>
      <c r="L87" s="6"/>
      <c r="M87" s="5">
        <v>0</v>
      </c>
      <c r="N87" s="6"/>
      <c r="O87" s="5">
        <v>2040379500</v>
      </c>
      <c r="P87" s="6"/>
      <c r="Q87" s="5">
        <v>0</v>
      </c>
      <c r="R87" s="6"/>
      <c r="S87" s="5">
        <v>2040379500</v>
      </c>
    </row>
    <row r="88" spans="1:19">
      <c r="A88" s="2" t="s">
        <v>135</v>
      </c>
      <c r="C88" s="6" t="s">
        <v>294</v>
      </c>
      <c r="D88" s="6"/>
      <c r="E88" s="5">
        <v>4165054</v>
      </c>
      <c r="F88" s="6"/>
      <c r="G88" s="5">
        <v>4327</v>
      </c>
      <c r="H88" s="6"/>
      <c r="I88" s="5">
        <v>0</v>
      </c>
      <c r="J88" s="6"/>
      <c r="K88" s="5">
        <v>0</v>
      </c>
      <c r="L88" s="6"/>
      <c r="M88" s="5">
        <v>0</v>
      </c>
      <c r="N88" s="6"/>
      <c r="O88" s="5">
        <v>18022188658</v>
      </c>
      <c r="P88" s="6"/>
      <c r="Q88" s="5">
        <v>0</v>
      </c>
      <c r="R88" s="6"/>
      <c r="S88" s="5">
        <v>18022188658</v>
      </c>
    </row>
    <row r="89" spans="1:19">
      <c r="A89" s="2" t="s">
        <v>321</v>
      </c>
      <c r="C89" s="6" t="s">
        <v>322</v>
      </c>
      <c r="D89" s="6"/>
      <c r="E89" s="5">
        <v>5847144</v>
      </c>
      <c r="F89" s="6"/>
      <c r="G89" s="5">
        <v>540</v>
      </c>
      <c r="H89" s="6"/>
      <c r="I89" s="5">
        <v>0</v>
      </c>
      <c r="J89" s="6"/>
      <c r="K89" s="5">
        <v>0</v>
      </c>
      <c r="L89" s="6"/>
      <c r="M89" s="5">
        <v>0</v>
      </c>
      <c r="N89" s="6"/>
      <c r="O89" s="5">
        <v>3157457760</v>
      </c>
      <c r="P89" s="6"/>
      <c r="Q89" s="5">
        <v>23611173</v>
      </c>
      <c r="R89" s="6"/>
      <c r="S89" s="5">
        <v>3133846587</v>
      </c>
    </row>
    <row r="90" spans="1:19">
      <c r="A90" s="2" t="s">
        <v>31</v>
      </c>
      <c r="C90" s="6" t="s">
        <v>322</v>
      </c>
      <c r="D90" s="6"/>
      <c r="E90" s="5">
        <v>43638230</v>
      </c>
      <c r="F90" s="6"/>
      <c r="G90" s="5">
        <v>220</v>
      </c>
      <c r="H90" s="6"/>
      <c r="I90" s="5">
        <v>0</v>
      </c>
      <c r="J90" s="6"/>
      <c r="K90" s="5">
        <v>0</v>
      </c>
      <c r="L90" s="6"/>
      <c r="M90" s="5">
        <v>0</v>
      </c>
      <c r="N90" s="6"/>
      <c r="O90" s="5">
        <v>9600410600</v>
      </c>
      <c r="P90" s="6"/>
      <c r="Q90" s="5">
        <v>0</v>
      </c>
      <c r="R90" s="6"/>
      <c r="S90" s="5">
        <v>9600410600</v>
      </c>
    </row>
    <row r="91" spans="1:19">
      <c r="A91" s="2" t="s">
        <v>166</v>
      </c>
      <c r="C91" s="6" t="s">
        <v>323</v>
      </c>
      <c r="D91" s="6"/>
      <c r="E91" s="5">
        <v>1540332</v>
      </c>
      <c r="F91" s="6"/>
      <c r="G91" s="5">
        <v>410</v>
      </c>
      <c r="H91" s="6"/>
      <c r="I91" s="5">
        <v>631536120</v>
      </c>
      <c r="J91" s="6"/>
      <c r="K91" s="5">
        <v>90113492</v>
      </c>
      <c r="L91" s="6"/>
      <c r="M91" s="5">
        <v>541422628</v>
      </c>
      <c r="N91" s="6"/>
      <c r="O91" s="5">
        <v>631544272</v>
      </c>
      <c r="P91" s="6"/>
      <c r="Q91" s="5">
        <v>90113492</v>
      </c>
      <c r="R91" s="6"/>
      <c r="S91" s="5">
        <v>541422628</v>
      </c>
    </row>
    <row r="92" spans="1:19">
      <c r="A92" s="2" t="s">
        <v>132</v>
      </c>
      <c r="C92" s="6" t="s">
        <v>324</v>
      </c>
      <c r="D92" s="6"/>
      <c r="E92" s="5">
        <v>21000000</v>
      </c>
      <c r="F92" s="6"/>
      <c r="G92" s="5">
        <v>700</v>
      </c>
      <c r="H92" s="6"/>
      <c r="I92" s="5">
        <v>14700000000</v>
      </c>
      <c r="J92" s="6"/>
      <c r="K92" s="5">
        <v>2112316716</v>
      </c>
      <c r="L92" s="6"/>
      <c r="M92" s="5">
        <v>12587683284</v>
      </c>
      <c r="N92" s="6"/>
      <c r="O92" s="5">
        <v>14700000000</v>
      </c>
      <c r="P92" s="6"/>
      <c r="Q92" s="5">
        <v>2112316716</v>
      </c>
      <c r="R92" s="6"/>
      <c r="S92" s="5">
        <v>12587683284</v>
      </c>
    </row>
    <row r="93" spans="1:19">
      <c r="A93" s="2" t="s">
        <v>41</v>
      </c>
      <c r="C93" s="6" t="s">
        <v>291</v>
      </c>
      <c r="D93" s="6"/>
      <c r="E93" s="5">
        <v>23983165</v>
      </c>
      <c r="F93" s="6"/>
      <c r="G93" s="5">
        <v>2940</v>
      </c>
      <c r="H93" s="6"/>
      <c r="I93" s="5">
        <v>0</v>
      </c>
      <c r="J93" s="6"/>
      <c r="K93" s="5">
        <v>0</v>
      </c>
      <c r="L93" s="6"/>
      <c r="M93" s="5">
        <v>0</v>
      </c>
      <c r="N93" s="6"/>
      <c r="O93" s="5">
        <v>70510505100</v>
      </c>
      <c r="P93" s="6"/>
      <c r="Q93" s="5">
        <v>0</v>
      </c>
      <c r="R93" s="6"/>
      <c r="S93" s="5">
        <v>70510505100</v>
      </c>
    </row>
    <row r="94" spans="1:19">
      <c r="A94" s="2" t="s">
        <v>180</v>
      </c>
      <c r="C94" s="6" t="s">
        <v>180</v>
      </c>
      <c r="D94" s="6"/>
      <c r="E94" s="6" t="s">
        <v>180</v>
      </c>
      <c r="F94" s="6"/>
      <c r="G94" s="6" t="s">
        <v>180</v>
      </c>
      <c r="H94" s="6"/>
      <c r="I94" s="7">
        <f>SUM(I8:I93)</f>
        <v>365147502120</v>
      </c>
      <c r="J94" s="6"/>
      <c r="K94" s="7">
        <f>SUM(K8:K93)</f>
        <v>9129142282</v>
      </c>
      <c r="L94" s="6"/>
      <c r="M94" s="7">
        <f>SUM(M8:M93)</f>
        <v>356018359838</v>
      </c>
      <c r="N94" s="6"/>
      <c r="O94" s="7">
        <f>SUM(O8:O93)</f>
        <v>4591706352012</v>
      </c>
      <c r="P94" s="6"/>
      <c r="Q94" s="7">
        <f>SUM(Q8:Q93)</f>
        <v>11763531122</v>
      </c>
      <c r="R94" s="6"/>
      <c r="S94" s="7">
        <f>SUM(S8:S93)</f>
        <v>4574748565079</v>
      </c>
    </row>
    <row r="95" spans="1:19">
      <c r="O95" s="3"/>
      <c r="Q95" s="3"/>
    </row>
    <row r="96" spans="1:19">
      <c r="O96" s="3"/>
      <c r="Q96" s="3"/>
    </row>
    <row r="98" spans="15:15">
      <c r="O98" s="3"/>
    </row>
  </sheetData>
  <autoFilter ref="A7:A94" xr:uid="{00000000-0001-0000-0700-000000000000}"/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107"/>
  <sheetViews>
    <sheetView rightToLeft="1" topLeftCell="B88" workbookViewId="0">
      <selection activeCell="M108" sqref="M108"/>
    </sheetView>
  </sheetViews>
  <sheetFormatPr defaultRowHeight="24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20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18.7109375" style="2" bestFit="1" customWidth="1"/>
    <col min="20" max="21" width="18.140625" style="2" bestFit="1" customWidth="1"/>
    <col min="22" max="16384" width="9.140625" style="2"/>
  </cols>
  <sheetData>
    <row r="2" spans="1:17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</row>
    <row r="4" spans="1:17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>
      <c r="A6" s="24" t="s">
        <v>3</v>
      </c>
      <c r="C6" s="24" t="s">
        <v>225</v>
      </c>
      <c r="D6" s="24" t="s">
        <v>225</v>
      </c>
      <c r="E6" s="24" t="s">
        <v>225</v>
      </c>
      <c r="F6" s="24" t="s">
        <v>225</v>
      </c>
      <c r="G6" s="24" t="s">
        <v>225</v>
      </c>
      <c r="H6" s="24" t="s">
        <v>225</v>
      </c>
      <c r="I6" s="24" t="s">
        <v>225</v>
      </c>
      <c r="K6" s="24" t="s">
        <v>226</v>
      </c>
      <c r="L6" s="24" t="s">
        <v>226</v>
      </c>
      <c r="M6" s="24" t="s">
        <v>226</v>
      </c>
      <c r="N6" s="24" t="s">
        <v>226</v>
      </c>
      <c r="O6" s="24" t="s">
        <v>226</v>
      </c>
      <c r="P6" s="24" t="s">
        <v>226</v>
      </c>
      <c r="Q6" s="24" t="s">
        <v>226</v>
      </c>
    </row>
    <row r="7" spans="1:17" ht="24.75">
      <c r="A7" s="24" t="s">
        <v>3</v>
      </c>
      <c r="C7" s="24" t="s">
        <v>7</v>
      </c>
      <c r="E7" s="24" t="s">
        <v>325</v>
      </c>
      <c r="G7" s="24" t="s">
        <v>326</v>
      </c>
      <c r="I7" s="24" t="s">
        <v>327</v>
      </c>
      <c r="K7" s="24" t="s">
        <v>7</v>
      </c>
      <c r="M7" s="24" t="s">
        <v>325</v>
      </c>
      <c r="O7" s="24" t="s">
        <v>326</v>
      </c>
      <c r="Q7" s="24" t="s">
        <v>327</v>
      </c>
    </row>
    <row r="8" spans="1:17">
      <c r="A8" s="2" t="s">
        <v>124</v>
      </c>
      <c r="C8" s="12">
        <v>45861974</v>
      </c>
      <c r="D8" s="12"/>
      <c r="E8" s="12">
        <v>1189875386147</v>
      </c>
      <c r="F8" s="12"/>
      <c r="G8" s="12">
        <v>1162521928994</v>
      </c>
      <c r="H8" s="12"/>
      <c r="I8" s="12">
        <f>E8-G8</f>
        <v>27353457153</v>
      </c>
      <c r="J8" s="12"/>
      <c r="K8" s="12">
        <v>45861974</v>
      </c>
      <c r="L8" s="12"/>
      <c r="M8" s="12">
        <v>1189875386147</v>
      </c>
      <c r="N8" s="12"/>
      <c r="O8" s="12">
        <v>1144286290892</v>
      </c>
      <c r="P8" s="12"/>
      <c r="Q8" s="12">
        <f>M8-O8</f>
        <v>45589095255</v>
      </c>
    </row>
    <row r="9" spans="1:17">
      <c r="A9" s="2" t="s">
        <v>100</v>
      </c>
      <c r="C9" s="12">
        <v>141290388</v>
      </c>
      <c r="D9" s="12"/>
      <c r="E9" s="12">
        <v>601546108749</v>
      </c>
      <c r="F9" s="12"/>
      <c r="G9" s="12">
        <v>593400025558</v>
      </c>
      <c r="H9" s="12"/>
      <c r="I9" s="12">
        <f t="shared" ref="I9:I72" si="0">E9-G9</f>
        <v>8146083191</v>
      </c>
      <c r="J9" s="12"/>
      <c r="K9" s="12">
        <v>141290388</v>
      </c>
      <c r="L9" s="12"/>
      <c r="M9" s="12">
        <v>601546108749</v>
      </c>
      <c r="N9" s="12"/>
      <c r="O9" s="12">
        <v>760867427325</v>
      </c>
      <c r="P9" s="12"/>
      <c r="Q9" s="12">
        <f t="shared" ref="Q9:Q72" si="1">M9-O9</f>
        <v>-159321318576</v>
      </c>
    </row>
    <row r="10" spans="1:17">
      <c r="A10" s="2" t="s">
        <v>151</v>
      </c>
      <c r="C10" s="12">
        <v>182722218</v>
      </c>
      <c r="D10" s="12"/>
      <c r="E10" s="12">
        <v>547266317679</v>
      </c>
      <c r="F10" s="12"/>
      <c r="G10" s="12">
        <v>548356127803</v>
      </c>
      <c r="H10" s="12"/>
      <c r="I10" s="12">
        <f t="shared" si="0"/>
        <v>-1089810124</v>
      </c>
      <c r="J10" s="12"/>
      <c r="K10" s="12">
        <v>182722218</v>
      </c>
      <c r="L10" s="12"/>
      <c r="M10" s="12">
        <v>547266317679</v>
      </c>
      <c r="N10" s="12"/>
      <c r="O10" s="12">
        <v>557302764900</v>
      </c>
      <c r="P10" s="12"/>
      <c r="Q10" s="12">
        <f t="shared" si="1"/>
        <v>-10036447221</v>
      </c>
    </row>
    <row r="11" spans="1:17">
      <c r="A11" s="2" t="s">
        <v>76</v>
      </c>
      <c r="C11" s="12">
        <v>46371859</v>
      </c>
      <c r="D11" s="12"/>
      <c r="E11" s="12">
        <v>216604852316</v>
      </c>
      <c r="F11" s="12"/>
      <c r="G11" s="12">
        <v>250300987790</v>
      </c>
      <c r="H11" s="12"/>
      <c r="I11" s="12">
        <f t="shared" si="0"/>
        <v>-33696135474</v>
      </c>
      <c r="J11" s="12"/>
      <c r="K11" s="12">
        <v>46371859</v>
      </c>
      <c r="L11" s="12"/>
      <c r="M11" s="12">
        <v>216604852316</v>
      </c>
      <c r="N11" s="12"/>
      <c r="O11" s="12">
        <v>313989492677</v>
      </c>
      <c r="P11" s="12"/>
      <c r="Q11" s="12">
        <f t="shared" si="1"/>
        <v>-97384640361</v>
      </c>
    </row>
    <row r="12" spans="1:17">
      <c r="A12" s="2" t="s">
        <v>177</v>
      </c>
      <c r="C12" s="12">
        <v>13833515</v>
      </c>
      <c r="D12" s="12"/>
      <c r="E12" s="12">
        <v>141774929589</v>
      </c>
      <c r="F12" s="12"/>
      <c r="G12" s="12">
        <v>150988237331</v>
      </c>
      <c r="H12" s="12"/>
      <c r="I12" s="12">
        <f t="shared" si="0"/>
        <v>-9213307742</v>
      </c>
      <c r="J12" s="12"/>
      <c r="K12" s="12">
        <v>13833515</v>
      </c>
      <c r="L12" s="12"/>
      <c r="M12" s="12">
        <v>141774929589</v>
      </c>
      <c r="N12" s="12"/>
      <c r="O12" s="12">
        <v>151069714463</v>
      </c>
      <c r="P12" s="12"/>
      <c r="Q12" s="12">
        <f t="shared" si="1"/>
        <v>-9294784874</v>
      </c>
    </row>
    <row r="13" spans="1:17">
      <c r="A13" s="2" t="s">
        <v>15</v>
      </c>
      <c r="C13" s="12">
        <v>37600000</v>
      </c>
      <c r="D13" s="12"/>
      <c r="E13" s="12">
        <v>329285026800</v>
      </c>
      <c r="F13" s="12"/>
      <c r="G13" s="12">
        <v>300879054000</v>
      </c>
      <c r="H13" s="12"/>
      <c r="I13" s="12">
        <f t="shared" si="0"/>
        <v>28405972800</v>
      </c>
      <c r="J13" s="12"/>
      <c r="K13" s="12">
        <v>37600000</v>
      </c>
      <c r="L13" s="12"/>
      <c r="M13" s="12">
        <v>329285026800</v>
      </c>
      <c r="N13" s="12"/>
      <c r="O13" s="12">
        <v>299039240160</v>
      </c>
      <c r="P13" s="12"/>
      <c r="Q13" s="12">
        <f t="shared" si="1"/>
        <v>30245786640</v>
      </c>
    </row>
    <row r="14" spans="1:17">
      <c r="A14" s="2" t="s">
        <v>78</v>
      </c>
      <c r="C14" s="12">
        <v>29089643</v>
      </c>
      <c r="D14" s="12"/>
      <c r="E14" s="12">
        <v>493316507187</v>
      </c>
      <c r="F14" s="12"/>
      <c r="G14" s="12">
        <v>496497328746</v>
      </c>
      <c r="H14" s="12"/>
      <c r="I14" s="12">
        <f t="shared" si="0"/>
        <v>-3180821559</v>
      </c>
      <c r="J14" s="12"/>
      <c r="K14" s="12">
        <v>29089643</v>
      </c>
      <c r="L14" s="12"/>
      <c r="M14" s="12">
        <v>493316507187</v>
      </c>
      <c r="N14" s="12"/>
      <c r="O14" s="12">
        <v>590448997422</v>
      </c>
      <c r="P14" s="12"/>
      <c r="Q14" s="12">
        <f t="shared" si="1"/>
        <v>-97132490235</v>
      </c>
    </row>
    <row r="15" spans="1:17">
      <c r="A15" s="2" t="s">
        <v>159</v>
      </c>
      <c r="C15" s="12">
        <v>32200000</v>
      </c>
      <c r="D15" s="12"/>
      <c r="E15" s="12">
        <v>306320483700</v>
      </c>
      <c r="F15" s="12"/>
      <c r="G15" s="12">
        <v>331607127600</v>
      </c>
      <c r="H15" s="12"/>
      <c r="I15" s="12">
        <f t="shared" si="0"/>
        <v>-25286643900</v>
      </c>
      <c r="J15" s="12"/>
      <c r="K15" s="12">
        <v>32200000</v>
      </c>
      <c r="L15" s="12"/>
      <c r="M15" s="12">
        <v>306320483700</v>
      </c>
      <c r="N15" s="12"/>
      <c r="O15" s="12">
        <v>429872946388</v>
      </c>
      <c r="P15" s="12"/>
      <c r="Q15" s="12">
        <f t="shared" si="1"/>
        <v>-123552462688</v>
      </c>
    </row>
    <row r="16" spans="1:17">
      <c r="A16" s="2" t="s">
        <v>104</v>
      </c>
      <c r="C16" s="12">
        <v>49951230</v>
      </c>
      <c r="D16" s="12"/>
      <c r="E16" s="12">
        <v>904199707505</v>
      </c>
      <c r="F16" s="12"/>
      <c r="G16" s="12">
        <v>871428054185</v>
      </c>
      <c r="H16" s="12"/>
      <c r="I16" s="12">
        <f t="shared" si="0"/>
        <v>32771653320</v>
      </c>
      <c r="J16" s="12"/>
      <c r="K16" s="12">
        <v>49951230</v>
      </c>
      <c r="L16" s="12"/>
      <c r="M16" s="12">
        <v>904199707505</v>
      </c>
      <c r="N16" s="12"/>
      <c r="O16" s="12">
        <v>1059120250918</v>
      </c>
      <c r="P16" s="12"/>
      <c r="Q16" s="12">
        <f t="shared" si="1"/>
        <v>-154920543413</v>
      </c>
    </row>
    <row r="17" spans="1:17">
      <c r="A17" s="2" t="s">
        <v>41</v>
      </c>
      <c r="C17" s="12">
        <v>23416367</v>
      </c>
      <c r="D17" s="12"/>
      <c r="E17" s="12">
        <v>296083943919</v>
      </c>
      <c r="F17" s="12"/>
      <c r="G17" s="12">
        <v>292224713258</v>
      </c>
      <c r="H17" s="12"/>
      <c r="I17" s="12">
        <f t="shared" si="0"/>
        <v>3859230661</v>
      </c>
      <c r="J17" s="12"/>
      <c r="K17" s="12">
        <v>23416367</v>
      </c>
      <c r="L17" s="12"/>
      <c r="M17" s="12">
        <v>296083943919</v>
      </c>
      <c r="N17" s="12"/>
      <c r="O17" s="12">
        <v>413298877550</v>
      </c>
      <c r="P17" s="12"/>
      <c r="Q17" s="12">
        <f>M17-O17</f>
        <v>-117214933631</v>
      </c>
    </row>
    <row r="18" spans="1:17">
      <c r="A18" s="2" t="s">
        <v>157</v>
      </c>
      <c r="C18" s="12">
        <v>150945796</v>
      </c>
      <c r="D18" s="12"/>
      <c r="E18" s="12">
        <v>1275405182367</v>
      </c>
      <c r="F18" s="12"/>
      <c r="G18" s="12">
        <v>1272404228997</v>
      </c>
      <c r="H18" s="12"/>
      <c r="I18" s="12">
        <f t="shared" si="0"/>
        <v>3000953370</v>
      </c>
      <c r="J18" s="12"/>
      <c r="K18" s="12">
        <v>150945796</v>
      </c>
      <c r="L18" s="12"/>
      <c r="M18" s="12">
        <v>1275405182367</v>
      </c>
      <c r="N18" s="12"/>
      <c r="O18" s="12">
        <v>2279010895330</v>
      </c>
      <c r="P18" s="12"/>
      <c r="Q18" s="12">
        <f t="shared" si="1"/>
        <v>-1003605712963</v>
      </c>
    </row>
    <row r="19" spans="1:17">
      <c r="A19" s="2" t="s">
        <v>145</v>
      </c>
      <c r="C19" s="12">
        <v>235866759</v>
      </c>
      <c r="D19" s="12"/>
      <c r="E19" s="12">
        <v>1245000397972</v>
      </c>
      <c r="F19" s="12"/>
      <c r="G19" s="12">
        <v>1214989090188</v>
      </c>
      <c r="H19" s="12"/>
      <c r="I19" s="12">
        <f>E19-G19</f>
        <v>30011307784</v>
      </c>
      <c r="J19" s="12"/>
      <c r="K19" s="12">
        <v>235866759</v>
      </c>
      <c r="L19" s="12"/>
      <c r="M19" s="12">
        <v>1245000397972</v>
      </c>
      <c r="N19" s="12"/>
      <c r="O19" s="12">
        <v>921476300133</v>
      </c>
      <c r="P19" s="12"/>
      <c r="Q19" s="12">
        <f t="shared" si="1"/>
        <v>323524097839</v>
      </c>
    </row>
    <row r="20" spans="1:17">
      <c r="A20" s="2" t="s">
        <v>122</v>
      </c>
      <c r="C20" s="12">
        <v>5327559</v>
      </c>
      <c r="D20" s="12"/>
      <c r="E20" s="12">
        <v>176934683400</v>
      </c>
      <c r="F20" s="12"/>
      <c r="G20" s="12">
        <v>186943858845</v>
      </c>
      <c r="H20" s="12"/>
      <c r="I20" s="12">
        <f t="shared" si="0"/>
        <v>-10009175445</v>
      </c>
      <c r="J20" s="12"/>
      <c r="K20" s="12">
        <v>5327559</v>
      </c>
      <c r="L20" s="12"/>
      <c r="M20" s="12">
        <v>176934683400</v>
      </c>
      <c r="N20" s="12"/>
      <c r="O20" s="12">
        <v>152108726568</v>
      </c>
      <c r="P20" s="12"/>
      <c r="Q20" s="12">
        <f t="shared" si="1"/>
        <v>24825956832</v>
      </c>
    </row>
    <row r="21" spans="1:17">
      <c r="A21" s="2" t="s">
        <v>132</v>
      </c>
      <c r="C21" s="12">
        <v>21000000</v>
      </c>
      <c r="D21" s="12"/>
      <c r="E21" s="12">
        <v>80076691800</v>
      </c>
      <c r="F21" s="12"/>
      <c r="G21" s="12">
        <v>99031237200</v>
      </c>
      <c r="H21" s="12"/>
      <c r="I21" s="12">
        <f t="shared" si="0"/>
        <v>-18954545400</v>
      </c>
      <c r="J21" s="12"/>
      <c r="K21" s="12">
        <v>21000000</v>
      </c>
      <c r="L21" s="12"/>
      <c r="M21" s="12">
        <v>80076691800</v>
      </c>
      <c r="N21" s="12"/>
      <c r="O21" s="12">
        <v>101619000000</v>
      </c>
      <c r="P21" s="12"/>
      <c r="Q21" s="12">
        <f t="shared" si="1"/>
        <v>-21542308200</v>
      </c>
    </row>
    <row r="22" spans="1:17">
      <c r="A22" s="2" t="s">
        <v>68</v>
      </c>
      <c r="C22" s="12">
        <v>361300</v>
      </c>
      <c r="D22" s="12"/>
      <c r="E22" s="12">
        <v>1601905891624</v>
      </c>
      <c r="F22" s="12"/>
      <c r="G22" s="12">
        <v>1375291668731</v>
      </c>
      <c r="H22" s="12"/>
      <c r="I22" s="12">
        <f t="shared" si="0"/>
        <v>226614222893</v>
      </c>
      <c r="J22" s="12"/>
      <c r="K22" s="12">
        <v>361300</v>
      </c>
      <c r="L22" s="12"/>
      <c r="M22" s="12">
        <v>1601905891624</v>
      </c>
      <c r="N22" s="12"/>
      <c r="O22" s="12">
        <v>1134316402209</v>
      </c>
      <c r="P22" s="12"/>
      <c r="Q22" s="12">
        <f t="shared" si="1"/>
        <v>467589489415</v>
      </c>
    </row>
    <row r="23" spans="1:17">
      <c r="A23" s="2" t="s">
        <v>56</v>
      </c>
      <c r="C23" s="12">
        <v>3890102</v>
      </c>
      <c r="D23" s="12"/>
      <c r="E23" s="12">
        <v>191414316708</v>
      </c>
      <c r="F23" s="12"/>
      <c r="G23" s="12">
        <v>189790195233</v>
      </c>
      <c r="H23" s="12"/>
      <c r="I23" s="12">
        <f t="shared" si="0"/>
        <v>1624121475</v>
      </c>
      <c r="J23" s="12"/>
      <c r="K23" s="12">
        <v>3890102</v>
      </c>
      <c r="L23" s="12"/>
      <c r="M23" s="12">
        <v>191414316708</v>
      </c>
      <c r="N23" s="12"/>
      <c r="O23" s="12">
        <v>240486966348</v>
      </c>
      <c r="P23" s="12"/>
      <c r="Q23" s="12">
        <f t="shared" si="1"/>
        <v>-49072649640</v>
      </c>
    </row>
    <row r="24" spans="1:17">
      <c r="A24" s="2" t="s">
        <v>168</v>
      </c>
      <c r="C24" s="12">
        <v>572500</v>
      </c>
      <c r="D24" s="12"/>
      <c r="E24" s="12">
        <v>9065661446</v>
      </c>
      <c r="F24" s="12"/>
      <c r="G24" s="12">
        <v>8382749096</v>
      </c>
      <c r="H24" s="12"/>
      <c r="I24" s="12">
        <f t="shared" si="0"/>
        <v>682912350</v>
      </c>
      <c r="J24" s="12"/>
      <c r="K24" s="12">
        <v>572500</v>
      </c>
      <c r="L24" s="12"/>
      <c r="M24" s="12">
        <v>9065661446</v>
      </c>
      <c r="N24" s="12"/>
      <c r="O24" s="12">
        <v>7335914465</v>
      </c>
      <c r="P24" s="12"/>
      <c r="Q24" s="12">
        <f t="shared" si="1"/>
        <v>1729746981</v>
      </c>
    </row>
    <row r="25" spans="1:17">
      <c r="A25" s="2" t="s">
        <v>161</v>
      </c>
      <c r="C25" s="12">
        <v>2101747</v>
      </c>
      <c r="D25" s="12"/>
      <c r="E25" s="12">
        <v>32675738707</v>
      </c>
      <c r="F25" s="12"/>
      <c r="G25" s="12">
        <v>33574112597</v>
      </c>
      <c r="H25" s="12"/>
      <c r="I25" s="12">
        <f t="shared" si="0"/>
        <v>-898373890</v>
      </c>
      <c r="J25" s="12"/>
      <c r="K25" s="12">
        <v>2101747</v>
      </c>
      <c r="L25" s="12"/>
      <c r="M25" s="12">
        <v>32675738707</v>
      </c>
      <c r="N25" s="12"/>
      <c r="O25" s="12">
        <v>56038618024</v>
      </c>
      <c r="P25" s="12"/>
      <c r="Q25" s="12">
        <f t="shared" si="1"/>
        <v>-23362879317</v>
      </c>
    </row>
    <row r="26" spans="1:17">
      <c r="A26" s="2" t="s">
        <v>169</v>
      </c>
      <c r="C26" s="12">
        <v>16864805</v>
      </c>
      <c r="D26" s="12"/>
      <c r="E26" s="12">
        <v>1336127414996</v>
      </c>
      <c r="F26" s="12"/>
      <c r="G26" s="12">
        <v>1259849124680</v>
      </c>
      <c r="H26" s="12"/>
      <c r="I26" s="12">
        <f t="shared" si="0"/>
        <v>76278290316</v>
      </c>
      <c r="J26" s="12"/>
      <c r="K26" s="12">
        <v>16864805</v>
      </c>
      <c r="L26" s="12"/>
      <c r="M26" s="12">
        <v>1336127414996</v>
      </c>
      <c r="N26" s="12"/>
      <c r="O26" s="12">
        <v>1634534792563</v>
      </c>
      <c r="P26" s="12"/>
      <c r="Q26" s="12">
        <f t="shared" si="1"/>
        <v>-298407377567</v>
      </c>
    </row>
    <row r="27" spans="1:17">
      <c r="A27" s="2" t="s">
        <v>37</v>
      </c>
      <c r="C27" s="12">
        <v>12750577</v>
      </c>
      <c r="D27" s="12"/>
      <c r="E27" s="12">
        <v>159828106552</v>
      </c>
      <c r="F27" s="12"/>
      <c r="G27" s="12">
        <v>159575264280</v>
      </c>
      <c r="H27" s="12"/>
      <c r="I27" s="12">
        <f t="shared" si="0"/>
        <v>252842272</v>
      </c>
      <c r="J27" s="12"/>
      <c r="K27" s="12">
        <v>12750577</v>
      </c>
      <c r="L27" s="12"/>
      <c r="M27" s="12">
        <v>159828106552</v>
      </c>
      <c r="N27" s="12"/>
      <c r="O27" s="12">
        <v>243600002078</v>
      </c>
      <c r="P27" s="12"/>
      <c r="Q27" s="12">
        <f t="shared" si="1"/>
        <v>-83771895526</v>
      </c>
    </row>
    <row r="28" spans="1:17">
      <c r="A28" s="2" t="s">
        <v>102</v>
      </c>
      <c r="C28" s="12">
        <v>17439506</v>
      </c>
      <c r="D28" s="12"/>
      <c r="E28" s="12">
        <v>74647700484</v>
      </c>
      <c r="F28" s="12"/>
      <c r="G28" s="12">
        <v>81911375938</v>
      </c>
      <c r="H28" s="12"/>
      <c r="I28" s="12">
        <f t="shared" si="0"/>
        <v>-7263675454</v>
      </c>
      <c r="J28" s="12"/>
      <c r="K28" s="12">
        <v>17439506</v>
      </c>
      <c r="L28" s="12"/>
      <c r="M28" s="12">
        <v>74647700484</v>
      </c>
      <c r="N28" s="12"/>
      <c r="O28" s="12">
        <v>115802749659</v>
      </c>
      <c r="P28" s="12"/>
      <c r="Q28" s="12">
        <f t="shared" si="1"/>
        <v>-41155049175</v>
      </c>
    </row>
    <row r="29" spans="1:17">
      <c r="A29" s="2" t="s">
        <v>129</v>
      </c>
      <c r="C29" s="12">
        <v>2250567</v>
      </c>
      <c r="D29" s="12"/>
      <c r="E29" s="12">
        <v>15660232884</v>
      </c>
      <c r="F29" s="12"/>
      <c r="G29" s="12">
        <v>16980166798</v>
      </c>
      <c r="H29" s="12"/>
      <c r="I29" s="12">
        <f t="shared" si="0"/>
        <v>-1319933914</v>
      </c>
      <c r="J29" s="12"/>
      <c r="K29" s="12">
        <v>2250567</v>
      </c>
      <c r="L29" s="12"/>
      <c r="M29" s="12">
        <v>15660232884</v>
      </c>
      <c r="N29" s="12"/>
      <c r="O29" s="12">
        <v>15018801950</v>
      </c>
      <c r="P29" s="12"/>
      <c r="Q29" s="12">
        <f t="shared" si="1"/>
        <v>641430934</v>
      </c>
    </row>
    <row r="30" spans="1:17">
      <c r="A30" s="2" t="s">
        <v>134</v>
      </c>
      <c r="C30" s="12">
        <v>5038077</v>
      </c>
      <c r="D30" s="12"/>
      <c r="E30" s="12">
        <v>99510955779</v>
      </c>
      <c r="F30" s="12"/>
      <c r="G30" s="12">
        <v>100745790627</v>
      </c>
      <c r="H30" s="12"/>
      <c r="I30" s="12">
        <f t="shared" si="0"/>
        <v>-1234834848</v>
      </c>
      <c r="J30" s="12"/>
      <c r="K30" s="12">
        <v>5038077</v>
      </c>
      <c r="L30" s="12"/>
      <c r="M30" s="12">
        <v>99510955779</v>
      </c>
      <c r="N30" s="12"/>
      <c r="O30" s="12">
        <v>127150655488</v>
      </c>
      <c r="P30" s="12"/>
      <c r="Q30" s="12">
        <f t="shared" si="1"/>
        <v>-27639699709</v>
      </c>
    </row>
    <row r="31" spans="1:17">
      <c r="A31" s="2" t="s">
        <v>52</v>
      </c>
      <c r="C31" s="12">
        <v>8646922</v>
      </c>
      <c r="D31" s="12"/>
      <c r="E31" s="12">
        <v>265600109955</v>
      </c>
      <c r="F31" s="12"/>
      <c r="G31" s="12">
        <v>274969175323</v>
      </c>
      <c r="H31" s="12"/>
      <c r="I31" s="12">
        <f t="shared" si="0"/>
        <v>-9369065368</v>
      </c>
      <c r="J31" s="12"/>
      <c r="K31" s="12">
        <v>8646922</v>
      </c>
      <c r="L31" s="12"/>
      <c r="M31" s="12">
        <v>265600109955</v>
      </c>
      <c r="N31" s="12"/>
      <c r="O31" s="12">
        <v>377612339368</v>
      </c>
      <c r="P31" s="12"/>
      <c r="Q31" s="12">
        <f t="shared" si="1"/>
        <v>-112012229413</v>
      </c>
    </row>
    <row r="32" spans="1:17">
      <c r="A32" s="2" t="s">
        <v>50</v>
      </c>
      <c r="C32" s="12">
        <v>999790</v>
      </c>
      <c r="D32" s="12"/>
      <c r="E32" s="12">
        <v>128752133872</v>
      </c>
      <c r="F32" s="12"/>
      <c r="G32" s="12">
        <v>133422605479</v>
      </c>
      <c r="H32" s="12"/>
      <c r="I32" s="12">
        <f t="shared" si="0"/>
        <v>-4670471607</v>
      </c>
      <c r="J32" s="12"/>
      <c r="K32" s="12">
        <v>999790</v>
      </c>
      <c r="L32" s="12"/>
      <c r="M32" s="12">
        <v>128752133872</v>
      </c>
      <c r="N32" s="12"/>
      <c r="O32" s="12">
        <v>178063610226</v>
      </c>
      <c r="P32" s="12"/>
      <c r="Q32" s="12">
        <f t="shared" si="1"/>
        <v>-49311476354</v>
      </c>
    </row>
    <row r="33" spans="1:17">
      <c r="A33" s="2" t="s">
        <v>179</v>
      </c>
      <c r="C33" s="12">
        <v>16226811</v>
      </c>
      <c r="D33" s="12"/>
      <c r="E33" s="12">
        <v>70989280749</v>
      </c>
      <c r="F33" s="12"/>
      <c r="G33" s="12">
        <v>69714990093</v>
      </c>
      <c r="H33" s="12"/>
      <c r="I33" s="12">
        <f t="shared" si="0"/>
        <v>1274290656</v>
      </c>
      <c r="J33" s="12"/>
      <c r="K33" s="12">
        <v>16226811</v>
      </c>
      <c r="L33" s="12"/>
      <c r="M33" s="12">
        <v>70989280749</v>
      </c>
      <c r="N33" s="12"/>
      <c r="O33" s="12">
        <v>89794414652</v>
      </c>
      <c r="P33" s="12"/>
      <c r="Q33" s="12">
        <f t="shared" si="1"/>
        <v>-18805133903</v>
      </c>
    </row>
    <row r="34" spans="1:17">
      <c r="A34" s="2" t="s">
        <v>62</v>
      </c>
      <c r="C34" s="12">
        <v>28419330</v>
      </c>
      <c r="D34" s="12"/>
      <c r="E34" s="12">
        <v>259337157176</v>
      </c>
      <c r="F34" s="12"/>
      <c r="G34" s="12">
        <v>266682218272</v>
      </c>
      <c r="H34" s="12"/>
      <c r="I34" s="12">
        <f t="shared" si="0"/>
        <v>-7345061096</v>
      </c>
      <c r="J34" s="12"/>
      <c r="K34" s="12">
        <v>28419330</v>
      </c>
      <c r="L34" s="12"/>
      <c r="M34" s="12">
        <v>259337157176</v>
      </c>
      <c r="N34" s="12"/>
      <c r="O34" s="12">
        <v>313153855105</v>
      </c>
      <c r="P34" s="12"/>
      <c r="Q34" s="12">
        <f t="shared" si="1"/>
        <v>-53816697929</v>
      </c>
    </row>
    <row r="35" spans="1:17">
      <c r="A35" s="2" t="s">
        <v>92</v>
      </c>
      <c r="C35" s="12">
        <v>1351801451</v>
      </c>
      <c r="D35" s="12"/>
      <c r="E35" s="12">
        <v>1514415527877</v>
      </c>
      <c r="F35" s="12"/>
      <c r="G35" s="12">
        <v>1594239956537</v>
      </c>
      <c r="H35" s="12"/>
      <c r="I35" s="12">
        <f t="shared" si="0"/>
        <v>-79824428660</v>
      </c>
      <c r="J35" s="12"/>
      <c r="K35" s="12">
        <v>1351801451</v>
      </c>
      <c r="L35" s="12"/>
      <c r="M35" s="12">
        <v>1514415527877</v>
      </c>
      <c r="N35" s="12"/>
      <c r="O35" s="12">
        <v>1933441419408</v>
      </c>
      <c r="P35" s="12"/>
      <c r="Q35" s="12">
        <f t="shared" si="1"/>
        <v>-419025891531</v>
      </c>
    </row>
    <row r="36" spans="1:17">
      <c r="A36" s="2" t="s">
        <v>114</v>
      </c>
      <c r="C36" s="12">
        <v>6601911</v>
      </c>
      <c r="D36" s="12"/>
      <c r="E36" s="12">
        <v>244786085182</v>
      </c>
      <c r="F36" s="12"/>
      <c r="G36" s="12">
        <v>229429531849</v>
      </c>
      <c r="H36" s="12"/>
      <c r="I36" s="12">
        <f t="shared" si="0"/>
        <v>15356553333</v>
      </c>
      <c r="J36" s="12"/>
      <c r="K36" s="12">
        <v>6601911</v>
      </c>
      <c r="L36" s="12"/>
      <c r="M36" s="12">
        <v>244786085182</v>
      </c>
      <c r="N36" s="12"/>
      <c r="O36" s="12">
        <v>243932943330</v>
      </c>
      <c r="P36" s="12"/>
      <c r="Q36" s="12">
        <f t="shared" si="1"/>
        <v>853141852</v>
      </c>
    </row>
    <row r="37" spans="1:17">
      <c r="A37" s="2" t="s">
        <v>82</v>
      </c>
      <c r="C37" s="12">
        <v>3500000</v>
      </c>
      <c r="D37" s="12"/>
      <c r="E37" s="12">
        <v>44150730750</v>
      </c>
      <c r="F37" s="12"/>
      <c r="G37" s="12">
        <v>46273027500</v>
      </c>
      <c r="H37" s="12"/>
      <c r="I37" s="12">
        <f t="shared" si="0"/>
        <v>-2122296750</v>
      </c>
      <c r="J37" s="12"/>
      <c r="K37" s="12">
        <v>3500000</v>
      </c>
      <c r="L37" s="12"/>
      <c r="M37" s="12">
        <v>44150730750</v>
      </c>
      <c r="N37" s="12"/>
      <c r="O37" s="12">
        <v>53079211816</v>
      </c>
      <c r="P37" s="12"/>
      <c r="Q37" s="12">
        <f t="shared" si="1"/>
        <v>-8928481066</v>
      </c>
    </row>
    <row r="38" spans="1:17">
      <c r="A38" s="2" t="s">
        <v>127</v>
      </c>
      <c r="C38" s="12">
        <v>119221</v>
      </c>
      <c r="D38" s="12"/>
      <c r="E38" s="12">
        <v>615164447334</v>
      </c>
      <c r="F38" s="12"/>
      <c r="G38" s="12">
        <v>509393526971</v>
      </c>
      <c r="H38" s="12"/>
      <c r="I38" s="12">
        <f t="shared" si="0"/>
        <v>105770920363</v>
      </c>
      <c r="J38" s="12"/>
      <c r="K38" s="12">
        <v>119221</v>
      </c>
      <c r="L38" s="12"/>
      <c r="M38" s="12">
        <v>615164447334</v>
      </c>
      <c r="N38" s="12"/>
      <c r="O38" s="12">
        <v>399999586299</v>
      </c>
      <c r="P38" s="12"/>
      <c r="Q38" s="12">
        <f t="shared" si="1"/>
        <v>215164861035</v>
      </c>
    </row>
    <row r="39" spans="1:17">
      <c r="A39" s="2" t="s">
        <v>116</v>
      </c>
      <c r="C39" s="12">
        <v>6470000</v>
      </c>
      <c r="D39" s="12"/>
      <c r="E39" s="12">
        <v>198733458150</v>
      </c>
      <c r="F39" s="12"/>
      <c r="G39" s="12">
        <v>228511319355</v>
      </c>
      <c r="H39" s="12"/>
      <c r="I39" s="12">
        <f t="shared" si="0"/>
        <v>-29777861205</v>
      </c>
      <c r="J39" s="12"/>
      <c r="K39" s="12">
        <v>6470000</v>
      </c>
      <c r="L39" s="12"/>
      <c r="M39" s="12">
        <v>198733458150</v>
      </c>
      <c r="N39" s="12"/>
      <c r="O39" s="12">
        <v>178667167230</v>
      </c>
      <c r="P39" s="12"/>
      <c r="Q39" s="12">
        <f t="shared" si="1"/>
        <v>20066290920</v>
      </c>
    </row>
    <row r="40" spans="1:17">
      <c r="A40" s="2" t="s">
        <v>33</v>
      </c>
      <c r="C40" s="12">
        <v>255821848</v>
      </c>
      <c r="D40" s="12"/>
      <c r="E40" s="12">
        <v>1459680323945</v>
      </c>
      <c r="F40" s="12"/>
      <c r="G40" s="12">
        <v>1439336347304</v>
      </c>
      <c r="H40" s="12"/>
      <c r="I40" s="12">
        <f t="shared" si="0"/>
        <v>20343976641</v>
      </c>
      <c r="J40" s="12"/>
      <c r="K40" s="12">
        <v>255821848</v>
      </c>
      <c r="L40" s="12"/>
      <c r="M40" s="12">
        <v>1459680323945</v>
      </c>
      <c r="N40" s="12"/>
      <c r="O40" s="12">
        <v>1452028722393</v>
      </c>
      <c r="P40" s="12"/>
      <c r="Q40" s="12">
        <f t="shared" si="1"/>
        <v>7651601552</v>
      </c>
    </row>
    <row r="41" spans="1:17">
      <c r="A41" s="2" t="s">
        <v>42</v>
      </c>
      <c r="C41" s="12">
        <v>10200000</v>
      </c>
      <c r="D41" s="12"/>
      <c r="E41" s="12">
        <v>702350003700</v>
      </c>
      <c r="F41" s="12"/>
      <c r="G41" s="12">
        <v>598624862400</v>
      </c>
      <c r="H41" s="12"/>
      <c r="I41" s="12">
        <f t="shared" si="0"/>
        <v>103725141300</v>
      </c>
      <c r="J41" s="12"/>
      <c r="K41" s="12">
        <v>10200000</v>
      </c>
      <c r="L41" s="12"/>
      <c r="M41" s="12">
        <v>702350003700</v>
      </c>
      <c r="N41" s="12"/>
      <c r="O41" s="12">
        <v>528359444156</v>
      </c>
      <c r="P41" s="12"/>
      <c r="Q41" s="12">
        <f t="shared" si="1"/>
        <v>173990559544</v>
      </c>
    </row>
    <row r="42" spans="1:17">
      <c r="A42" s="2" t="s">
        <v>164</v>
      </c>
      <c r="C42" s="12">
        <v>191077204</v>
      </c>
      <c r="D42" s="12"/>
      <c r="E42" s="12">
        <v>1358073106648</v>
      </c>
      <c r="F42" s="12"/>
      <c r="G42" s="12">
        <v>1300389402759</v>
      </c>
      <c r="H42" s="12"/>
      <c r="I42" s="12">
        <f t="shared" si="0"/>
        <v>57683703889</v>
      </c>
      <c r="J42" s="12"/>
      <c r="K42" s="12">
        <v>191077204</v>
      </c>
      <c r="L42" s="12"/>
      <c r="M42" s="12">
        <v>1358073106648</v>
      </c>
      <c r="N42" s="12"/>
      <c r="O42" s="12">
        <v>1158888242426</v>
      </c>
      <c r="P42" s="12"/>
      <c r="Q42" s="12">
        <f t="shared" si="1"/>
        <v>199184864222</v>
      </c>
    </row>
    <row r="43" spans="1:17">
      <c r="A43" s="2" t="s">
        <v>39</v>
      </c>
      <c r="C43" s="12">
        <v>36648453</v>
      </c>
      <c r="D43" s="12"/>
      <c r="E43" s="12">
        <v>108380424246</v>
      </c>
      <c r="F43" s="12"/>
      <c r="G43" s="12">
        <v>117597314106</v>
      </c>
      <c r="H43" s="12"/>
      <c r="I43" s="12">
        <f t="shared" si="0"/>
        <v>-9216889860</v>
      </c>
      <c r="J43" s="12"/>
      <c r="K43" s="12">
        <v>36648453</v>
      </c>
      <c r="L43" s="12"/>
      <c r="M43" s="12">
        <v>108380424246</v>
      </c>
      <c r="N43" s="12"/>
      <c r="O43" s="12">
        <v>148257190169</v>
      </c>
      <c r="P43" s="12"/>
      <c r="Q43" s="12">
        <f t="shared" si="1"/>
        <v>-39876765923</v>
      </c>
    </row>
    <row r="44" spans="1:17">
      <c r="A44" s="2" t="s">
        <v>66</v>
      </c>
      <c r="C44" s="12">
        <v>4500</v>
      </c>
      <c r="D44" s="12"/>
      <c r="E44" s="12">
        <v>20174867353</v>
      </c>
      <c r="F44" s="12"/>
      <c r="G44" s="12">
        <v>17133523790</v>
      </c>
      <c r="H44" s="12"/>
      <c r="I44" s="12">
        <f t="shared" si="0"/>
        <v>3041343563</v>
      </c>
      <c r="J44" s="12"/>
      <c r="K44" s="12">
        <v>4500</v>
      </c>
      <c r="L44" s="12"/>
      <c r="M44" s="12">
        <v>20174867353</v>
      </c>
      <c r="N44" s="12"/>
      <c r="O44" s="12">
        <v>14138953188</v>
      </c>
      <c r="P44" s="12"/>
      <c r="Q44" s="12">
        <f t="shared" si="1"/>
        <v>6035914165</v>
      </c>
    </row>
    <row r="45" spans="1:17">
      <c r="A45" s="2" t="s">
        <v>106</v>
      </c>
      <c r="C45" s="12">
        <v>104674642</v>
      </c>
      <c r="D45" s="12"/>
      <c r="E45" s="12">
        <v>2257924664998</v>
      </c>
      <c r="F45" s="12"/>
      <c r="G45" s="12">
        <v>2503298625487</v>
      </c>
      <c r="H45" s="12"/>
      <c r="I45" s="12">
        <f t="shared" si="0"/>
        <v>-245373960489</v>
      </c>
      <c r="J45" s="12"/>
      <c r="K45" s="12">
        <v>104674642</v>
      </c>
      <c r="L45" s="12"/>
      <c r="M45" s="12">
        <v>2257924664998</v>
      </c>
      <c r="N45" s="12"/>
      <c r="O45" s="12">
        <v>2963926427785</v>
      </c>
      <c r="P45" s="12"/>
      <c r="Q45" s="12">
        <f t="shared" si="1"/>
        <v>-706001762787</v>
      </c>
    </row>
    <row r="46" spans="1:17">
      <c r="A46" s="2" t="s">
        <v>126</v>
      </c>
      <c r="C46" s="12">
        <v>10338785</v>
      </c>
      <c r="D46" s="12"/>
      <c r="E46" s="12">
        <v>42743162724</v>
      </c>
      <c r="F46" s="12"/>
      <c r="G46" s="12">
        <v>41756544878</v>
      </c>
      <c r="H46" s="12"/>
      <c r="I46" s="12">
        <f t="shared" si="0"/>
        <v>986617846</v>
      </c>
      <c r="J46" s="12"/>
      <c r="K46" s="12">
        <v>10338785</v>
      </c>
      <c r="L46" s="12"/>
      <c r="M46" s="12">
        <v>42743162724</v>
      </c>
      <c r="N46" s="12"/>
      <c r="O46" s="12">
        <v>64895196396</v>
      </c>
      <c r="P46" s="12"/>
      <c r="Q46" s="12">
        <f t="shared" si="1"/>
        <v>-22152033672</v>
      </c>
    </row>
    <row r="47" spans="1:17">
      <c r="A47" s="2" t="s">
        <v>135</v>
      </c>
      <c r="C47" s="12">
        <v>62370972</v>
      </c>
      <c r="D47" s="12"/>
      <c r="E47" s="12">
        <v>134353706840</v>
      </c>
      <c r="F47" s="12"/>
      <c r="G47" s="12">
        <v>134353706840</v>
      </c>
      <c r="H47" s="12"/>
      <c r="I47" s="12">
        <f t="shared" si="0"/>
        <v>0</v>
      </c>
      <c r="J47" s="12"/>
      <c r="K47" s="12">
        <v>62370972</v>
      </c>
      <c r="L47" s="12"/>
      <c r="M47" s="12">
        <v>134353706840</v>
      </c>
      <c r="N47" s="12"/>
      <c r="O47" s="12">
        <v>231293939764</v>
      </c>
      <c r="P47" s="12"/>
      <c r="Q47" s="12">
        <f t="shared" si="1"/>
        <v>-96940232924</v>
      </c>
    </row>
    <row r="48" spans="1:17">
      <c r="A48" s="2" t="s">
        <v>31</v>
      </c>
      <c r="C48" s="12">
        <v>21152825</v>
      </c>
      <c r="D48" s="12"/>
      <c r="E48" s="12">
        <v>295008328648</v>
      </c>
      <c r="F48" s="12"/>
      <c r="G48" s="12">
        <v>295218598305</v>
      </c>
      <c r="H48" s="12"/>
      <c r="I48" s="12">
        <f t="shared" si="0"/>
        <v>-210269657</v>
      </c>
      <c r="J48" s="12"/>
      <c r="K48" s="12">
        <v>21152825</v>
      </c>
      <c r="L48" s="12"/>
      <c r="M48" s="12">
        <v>295008328648</v>
      </c>
      <c r="N48" s="12"/>
      <c r="O48" s="12">
        <v>296742574455</v>
      </c>
      <c r="P48" s="12"/>
      <c r="Q48" s="12">
        <f t="shared" si="1"/>
        <v>-1734245807</v>
      </c>
    </row>
    <row r="49" spans="1:17">
      <c r="A49" s="2" t="s">
        <v>119</v>
      </c>
      <c r="C49" s="12">
        <v>11741531</v>
      </c>
      <c r="D49" s="12"/>
      <c r="E49" s="12">
        <v>263546283548</v>
      </c>
      <c r="F49" s="12"/>
      <c r="G49" s="12">
        <v>260278216259</v>
      </c>
      <c r="H49" s="12"/>
      <c r="I49" s="12">
        <f t="shared" si="0"/>
        <v>3268067289</v>
      </c>
      <c r="J49" s="12"/>
      <c r="K49" s="12">
        <v>11741531</v>
      </c>
      <c r="L49" s="12"/>
      <c r="M49" s="12">
        <v>263546283548</v>
      </c>
      <c r="N49" s="12"/>
      <c r="O49" s="12">
        <v>278952886484</v>
      </c>
      <c r="P49" s="12"/>
      <c r="Q49" s="12">
        <f t="shared" si="1"/>
        <v>-15406602936</v>
      </c>
    </row>
    <row r="50" spans="1:17">
      <c r="A50" s="2" t="s">
        <v>94</v>
      </c>
      <c r="C50" s="12">
        <v>5320000</v>
      </c>
      <c r="D50" s="12"/>
      <c r="E50" s="12">
        <v>149290007580</v>
      </c>
      <c r="F50" s="12"/>
      <c r="G50" s="12">
        <v>149025590280</v>
      </c>
      <c r="H50" s="12"/>
      <c r="I50" s="12">
        <f t="shared" si="0"/>
        <v>264417300</v>
      </c>
      <c r="J50" s="12"/>
      <c r="K50" s="12">
        <v>5320000</v>
      </c>
      <c r="L50" s="12"/>
      <c r="M50" s="12">
        <v>149290007580</v>
      </c>
      <c r="N50" s="12"/>
      <c r="O50" s="12">
        <v>178587444420</v>
      </c>
      <c r="P50" s="12"/>
      <c r="Q50" s="12">
        <f t="shared" si="1"/>
        <v>-29297436840</v>
      </c>
    </row>
    <row r="51" spans="1:17">
      <c r="A51" s="2" t="s">
        <v>137</v>
      </c>
      <c r="C51" s="12">
        <v>3150000</v>
      </c>
      <c r="D51" s="12"/>
      <c r="E51" s="12">
        <v>14075002462</v>
      </c>
      <c r="F51" s="12"/>
      <c r="G51" s="12">
        <v>14772191346</v>
      </c>
      <c r="H51" s="12"/>
      <c r="I51" s="12">
        <f t="shared" si="0"/>
        <v>-697188884</v>
      </c>
      <c r="J51" s="12"/>
      <c r="K51" s="12">
        <v>3150000</v>
      </c>
      <c r="L51" s="12"/>
      <c r="M51" s="12">
        <v>14075002462</v>
      </c>
      <c r="N51" s="12"/>
      <c r="O51" s="12">
        <v>15094099675</v>
      </c>
      <c r="P51" s="12"/>
      <c r="Q51" s="12">
        <f t="shared" si="1"/>
        <v>-1019097213</v>
      </c>
    </row>
    <row r="52" spans="1:17">
      <c r="A52" s="2" t="s">
        <v>154</v>
      </c>
      <c r="C52" s="12">
        <v>45567601</v>
      </c>
      <c r="D52" s="12"/>
      <c r="E52" s="12">
        <v>1620254866897</v>
      </c>
      <c r="F52" s="12"/>
      <c r="G52" s="12">
        <v>1593076982633</v>
      </c>
      <c r="H52" s="12"/>
      <c r="I52" s="12">
        <f t="shared" si="0"/>
        <v>27177884264</v>
      </c>
      <c r="J52" s="12"/>
      <c r="K52" s="12">
        <v>45567601</v>
      </c>
      <c r="L52" s="12"/>
      <c r="M52" s="12">
        <v>1620254866897</v>
      </c>
      <c r="N52" s="12"/>
      <c r="O52" s="12">
        <v>1587367168155</v>
      </c>
      <c r="P52" s="12"/>
      <c r="Q52" s="12">
        <f t="shared" si="1"/>
        <v>32887698742</v>
      </c>
    </row>
    <row r="53" spans="1:17">
      <c r="A53" s="2" t="s">
        <v>35</v>
      </c>
      <c r="C53" s="12">
        <v>40400000</v>
      </c>
      <c r="D53" s="12"/>
      <c r="E53" s="12">
        <v>432519107400</v>
      </c>
      <c r="F53" s="12"/>
      <c r="G53" s="12">
        <v>446574974400</v>
      </c>
      <c r="H53" s="12"/>
      <c r="I53" s="12">
        <f t="shared" si="0"/>
        <v>-14055867000</v>
      </c>
      <c r="J53" s="12"/>
      <c r="K53" s="12">
        <v>40400000</v>
      </c>
      <c r="L53" s="12"/>
      <c r="M53" s="12">
        <v>432519107400</v>
      </c>
      <c r="N53" s="12"/>
      <c r="O53" s="12">
        <v>483737678800</v>
      </c>
      <c r="P53" s="12"/>
      <c r="Q53" s="12">
        <f t="shared" si="1"/>
        <v>-51218571400</v>
      </c>
    </row>
    <row r="54" spans="1:17">
      <c r="A54" s="2" t="s">
        <v>176</v>
      </c>
      <c r="C54" s="12">
        <v>2639418</v>
      </c>
      <c r="D54" s="12"/>
      <c r="E54" s="12">
        <v>60634018127</v>
      </c>
      <c r="F54" s="12"/>
      <c r="G54" s="12">
        <v>64254742706</v>
      </c>
      <c r="H54" s="12"/>
      <c r="I54" s="12">
        <f t="shared" si="0"/>
        <v>-3620724579</v>
      </c>
      <c r="J54" s="12"/>
      <c r="K54" s="12">
        <v>2639418</v>
      </c>
      <c r="L54" s="12"/>
      <c r="M54" s="12">
        <v>60634018127</v>
      </c>
      <c r="N54" s="12"/>
      <c r="O54" s="12">
        <v>78186661199</v>
      </c>
      <c r="P54" s="12"/>
      <c r="Q54" s="12">
        <f t="shared" si="1"/>
        <v>-17552643072</v>
      </c>
    </row>
    <row r="55" spans="1:17">
      <c r="A55" s="2" t="s">
        <v>149</v>
      </c>
      <c r="C55" s="12">
        <v>24760000</v>
      </c>
      <c r="D55" s="12"/>
      <c r="E55" s="12">
        <v>285507064800</v>
      </c>
      <c r="F55" s="12"/>
      <c r="G55" s="12">
        <v>274810887995</v>
      </c>
      <c r="H55" s="12"/>
      <c r="I55" s="12">
        <f t="shared" si="0"/>
        <v>10696176805</v>
      </c>
      <c r="J55" s="12"/>
      <c r="K55" s="12">
        <v>24760000</v>
      </c>
      <c r="L55" s="12"/>
      <c r="M55" s="12">
        <v>285507064800</v>
      </c>
      <c r="N55" s="12"/>
      <c r="O55" s="12">
        <v>294859882541</v>
      </c>
      <c r="P55" s="12"/>
      <c r="Q55" s="12">
        <f t="shared" si="1"/>
        <v>-9352817741</v>
      </c>
    </row>
    <row r="56" spans="1:17">
      <c r="A56" s="2" t="s">
        <v>54</v>
      </c>
      <c r="C56" s="12">
        <v>4545779</v>
      </c>
      <c r="D56" s="12"/>
      <c r="E56" s="12">
        <v>787750482434</v>
      </c>
      <c r="F56" s="12"/>
      <c r="G56" s="12">
        <v>683864842606</v>
      </c>
      <c r="H56" s="12"/>
      <c r="I56" s="12">
        <f t="shared" si="0"/>
        <v>103885639828</v>
      </c>
      <c r="J56" s="12"/>
      <c r="K56" s="12">
        <v>4545779</v>
      </c>
      <c r="L56" s="12"/>
      <c r="M56" s="12">
        <v>787750482434</v>
      </c>
      <c r="N56" s="12"/>
      <c r="O56" s="12">
        <v>649467688862</v>
      </c>
      <c r="P56" s="12"/>
      <c r="Q56" s="12">
        <f t="shared" si="1"/>
        <v>138282793572</v>
      </c>
    </row>
    <row r="57" spans="1:17">
      <c r="A57" s="2" t="s">
        <v>86</v>
      </c>
      <c r="C57" s="12">
        <v>5779305</v>
      </c>
      <c r="D57" s="12"/>
      <c r="E57" s="12">
        <v>130122395763</v>
      </c>
      <c r="F57" s="12"/>
      <c r="G57" s="12">
        <v>132707608924</v>
      </c>
      <c r="H57" s="12"/>
      <c r="I57" s="12">
        <f t="shared" si="0"/>
        <v>-2585213161</v>
      </c>
      <c r="J57" s="12"/>
      <c r="K57" s="12">
        <v>5779305</v>
      </c>
      <c r="L57" s="12"/>
      <c r="M57" s="12">
        <v>130122395763</v>
      </c>
      <c r="N57" s="12"/>
      <c r="O57" s="12">
        <v>179241445831</v>
      </c>
      <c r="P57" s="12"/>
      <c r="Q57" s="12">
        <f t="shared" si="1"/>
        <v>-49119050068</v>
      </c>
    </row>
    <row r="58" spans="1:17">
      <c r="A58" s="2" t="s">
        <v>74</v>
      </c>
      <c r="C58" s="12">
        <v>69776500</v>
      </c>
      <c r="D58" s="12"/>
      <c r="E58" s="12">
        <v>482061242283</v>
      </c>
      <c r="F58" s="12"/>
      <c r="G58" s="12">
        <v>485911023974</v>
      </c>
      <c r="H58" s="12"/>
      <c r="I58" s="12">
        <f t="shared" si="0"/>
        <v>-3849781691</v>
      </c>
      <c r="J58" s="12"/>
      <c r="K58" s="12">
        <v>69776500</v>
      </c>
      <c r="L58" s="12"/>
      <c r="M58" s="12">
        <v>482061242283</v>
      </c>
      <c r="N58" s="12"/>
      <c r="O58" s="12">
        <v>452235870455</v>
      </c>
      <c r="P58" s="12"/>
      <c r="Q58" s="12">
        <f t="shared" si="1"/>
        <v>29825371828</v>
      </c>
    </row>
    <row r="59" spans="1:17">
      <c r="A59" s="2" t="s">
        <v>153</v>
      </c>
      <c r="C59" s="12">
        <v>52200000</v>
      </c>
      <c r="D59" s="12"/>
      <c r="E59" s="12">
        <v>79183239660</v>
      </c>
      <c r="F59" s="12"/>
      <c r="G59" s="12">
        <v>82659830130</v>
      </c>
      <c r="H59" s="12"/>
      <c r="I59" s="12">
        <f t="shared" si="0"/>
        <v>-3476590470</v>
      </c>
      <c r="J59" s="12"/>
      <c r="K59" s="12">
        <v>52200000</v>
      </c>
      <c r="L59" s="12"/>
      <c r="M59" s="12">
        <v>79183239660</v>
      </c>
      <c r="N59" s="12"/>
      <c r="O59" s="12">
        <v>79871577811</v>
      </c>
      <c r="P59" s="12"/>
      <c r="Q59" s="12">
        <f t="shared" si="1"/>
        <v>-688338151</v>
      </c>
    </row>
    <row r="60" spans="1:17">
      <c r="A60" s="2" t="s">
        <v>59</v>
      </c>
      <c r="C60" s="12">
        <v>16189409</v>
      </c>
      <c r="D60" s="12"/>
      <c r="E60" s="12">
        <v>429685289839</v>
      </c>
      <c r="F60" s="12"/>
      <c r="G60" s="12">
        <v>448996988258</v>
      </c>
      <c r="H60" s="12"/>
      <c r="I60" s="12">
        <f t="shared" si="0"/>
        <v>-19311698419</v>
      </c>
      <c r="J60" s="12"/>
      <c r="K60" s="12">
        <v>16189409</v>
      </c>
      <c r="L60" s="12"/>
      <c r="M60" s="12">
        <v>429685289839</v>
      </c>
      <c r="N60" s="12"/>
      <c r="O60" s="12">
        <v>585730301983</v>
      </c>
      <c r="P60" s="12"/>
      <c r="Q60" s="12">
        <f t="shared" si="1"/>
        <v>-156045012144</v>
      </c>
    </row>
    <row r="61" spans="1:17">
      <c r="A61" s="2" t="s">
        <v>117</v>
      </c>
      <c r="C61" s="12">
        <v>3083596</v>
      </c>
      <c r="D61" s="12"/>
      <c r="E61" s="12">
        <v>168619325695</v>
      </c>
      <c r="F61" s="12"/>
      <c r="G61" s="12">
        <v>155561366642</v>
      </c>
      <c r="H61" s="12"/>
      <c r="I61" s="12">
        <f t="shared" si="0"/>
        <v>13057959053</v>
      </c>
      <c r="J61" s="12"/>
      <c r="K61" s="12">
        <v>3083596</v>
      </c>
      <c r="L61" s="12"/>
      <c r="M61" s="12">
        <v>168619325695</v>
      </c>
      <c r="N61" s="12"/>
      <c r="O61" s="12">
        <v>145047563950</v>
      </c>
      <c r="P61" s="12"/>
      <c r="Q61" s="12">
        <f t="shared" si="1"/>
        <v>23571761745</v>
      </c>
    </row>
    <row r="62" spans="1:17">
      <c r="A62" s="2" t="s">
        <v>143</v>
      </c>
      <c r="C62" s="12">
        <v>346399418</v>
      </c>
      <c r="D62" s="12"/>
      <c r="E62" s="12">
        <v>1349806298534</v>
      </c>
      <c r="F62" s="12"/>
      <c r="G62" s="12">
        <v>1334264451660</v>
      </c>
      <c r="H62" s="12"/>
      <c r="I62" s="12">
        <f t="shared" si="0"/>
        <v>15541846874</v>
      </c>
      <c r="J62" s="12"/>
      <c r="K62" s="12">
        <v>346399418</v>
      </c>
      <c r="L62" s="12"/>
      <c r="M62" s="12">
        <v>1349806298534</v>
      </c>
      <c r="N62" s="12"/>
      <c r="O62" s="12">
        <v>1485131266797</v>
      </c>
      <c r="P62" s="12"/>
      <c r="Q62" s="12">
        <f t="shared" si="1"/>
        <v>-135324968263</v>
      </c>
    </row>
    <row r="63" spans="1:17">
      <c r="A63" s="2" t="s">
        <v>48</v>
      </c>
      <c r="C63" s="12">
        <v>2191827</v>
      </c>
      <c r="D63" s="12"/>
      <c r="E63" s="12">
        <v>394011593211</v>
      </c>
      <c r="F63" s="12"/>
      <c r="G63" s="12">
        <v>378956184512</v>
      </c>
      <c r="H63" s="12"/>
      <c r="I63" s="12">
        <f t="shared" si="0"/>
        <v>15055408699</v>
      </c>
      <c r="J63" s="12"/>
      <c r="K63" s="12">
        <v>2191827</v>
      </c>
      <c r="L63" s="12"/>
      <c r="M63" s="12">
        <v>394011593211</v>
      </c>
      <c r="N63" s="12"/>
      <c r="O63" s="12">
        <v>427477741196</v>
      </c>
      <c r="P63" s="12"/>
      <c r="Q63" s="12">
        <f t="shared" si="1"/>
        <v>-33466147985</v>
      </c>
    </row>
    <row r="64" spans="1:17">
      <c r="A64" s="2" t="s">
        <v>29</v>
      </c>
      <c r="C64" s="12">
        <v>27204196</v>
      </c>
      <c r="D64" s="12"/>
      <c r="E64" s="12">
        <v>71067245956</v>
      </c>
      <c r="F64" s="12"/>
      <c r="G64" s="12">
        <v>71229499943</v>
      </c>
      <c r="H64" s="12"/>
      <c r="I64" s="12">
        <f t="shared" si="0"/>
        <v>-162253987</v>
      </c>
      <c r="J64" s="12"/>
      <c r="K64" s="12">
        <v>27204196</v>
      </c>
      <c r="L64" s="12"/>
      <c r="M64" s="12">
        <v>71067245956</v>
      </c>
      <c r="N64" s="12"/>
      <c r="O64" s="12">
        <v>135049595858</v>
      </c>
      <c r="P64" s="12"/>
      <c r="Q64" s="12">
        <f t="shared" si="1"/>
        <v>-63982349902</v>
      </c>
    </row>
    <row r="65" spans="1:21">
      <c r="A65" s="2" t="s">
        <v>25</v>
      </c>
      <c r="C65" s="12">
        <v>57363734</v>
      </c>
      <c r="D65" s="12"/>
      <c r="E65" s="12">
        <v>171637483545</v>
      </c>
      <c r="F65" s="12"/>
      <c r="G65" s="12">
        <v>165935241567</v>
      </c>
      <c r="H65" s="12"/>
      <c r="I65" s="12">
        <f t="shared" si="0"/>
        <v>5702241978</v>
      </c>
      <c r="J65" s="12"/>
      <c r="K65" s="12">
        <v>57363734</v>
      </c>
      <c r="L65" s="12"/>
      <c r="M65" s="12">
        <v>171637483545</v>
      </c>
      <c r="N65" s="12"/>
      <c r="O65" s="12">
        <v>139798444043</v>
      </c>
      <c r="P65" s="12"/>
      <c r="Q65" s="12">
        <f t="shared" si="1"/>
        <v>31839039502</v>
      </c>
    </row>
    <row r="66" spans="1:21">
      <c r="A66" s="2" t="s">
        <v>108</v>
      </c>
      <c r="C66" s="12">
        <v>3391684</v>
      </c>
      <c r="D66" s="12"/>
      <c r="E66" s="12">
        <v>101583399858</v>
      </c>
      <c r="F66" s="12"/>
      <c r="G66" s="12">
        <v>95818128907</v>
      </c>
      <c r="H66" s="12"/>
      <c r="I66" s="12">
        <f t="shared" si="0"/>
        <v>5765270951</v>
      </c>
      <c r="J66" s="12"/>
      <c r="K66" s="12">
        <v>3391684</v>
      </c>
      <c r="L66" s="12"/>
      <c r="M66" s="12">
        <v>101583399858</v>
      </c>
      <c r="N66" s="12"/>
      <c r="O66" s="12">
        <v>76027403501</v>
      </c>
      <c r="P66" s="12"/>
      <c r="Q66" s="12">
        <f t="shared" si="1"/>
        <v>25555996357</v>
      </c>
    </row>
    <row r="67" spans="1:21">
      <c r="A67" s="2" t="s">
        <v>142</v>
      </c>
      <c r="C67" s="12">
        <v>16680623</v>
      </c>
      <c r="D67" s="12"/>
      <c r="E67" s="12">
        <v>95177082702</v>
      </c>
      <c r="F67" s="12"/>
      <c r="G67" s="12">
        <v>92689876708</v>
      </c>
      <c r="H67" s="12"/>
      <c r="I67" s="12">
        <f t="shared" si="0"/>
        <v>2487205994</v>
      </c>
      <c r="J67" s="12"/>
      <c r="K67" s="12">
        <v>16680623</v>
      </c>
      <c r="L67" s="12"/>
      <c r="M67" s="12">
        <v>95177082702</v>
      </c>
      <c r="N67" s="12"/>
      <c r="O67" s="12">
        <v>126582500422</v>
      </c>
      <c r="P67" s="12"/>
      <c r="Q67" s="12">
        <f t="shared" si="1"/>
        <v>-31405417720</v>
      </c>
    </row>
    <row r="68" spans="1:21">
      <c r="A68" s="2" t="s">
        <v>89</v>
      </c>
      <c r="C68" s="12">
        <v>13359573</v>
      </c>
      <c r="D68" s="12"/>
      <c r="E68" s="12">
        <v>100264630731</v>
      </c>
      <c r="F68" s="12"/>
      <c r="G68" s="12">
        <v>107303075008</v>
      </c>
      <c r="H68" s="12"/>
      <c r="I68" s="12">
        <f t="shared" si="0"/>
        <v>-7038444277</v>
      </c>
      <c r="J68" s="12"/>
      <c r="K68" s="12">
        <v>13359573</v>
      </c>
      <c r="L68" s="12"/>
      <c r="M68" s="12">
        <v>100264630731</v>
      </c>
      <c r="N68" s="12"/>
      <c r="O68" s="12">
        <v>115056179264</v>
      </c>
      <c r="P68" s="12"/>
      <c r="Q68" s="12">
        <f t="shared" si="1"/>
        <v>-14791548533</v>
      </c>
    </row>
    <row r="69" spans="1:21">
      <c r="A69" s="2" t="s">
        <v>147</v>
      </c>
      <c r="C69" s="12">
        <v>617803929</v>
      </c>
      <c r="D69" s="12"/>
      <c r="E69" s="12">
        <v>3113628937805</v>
      </c>
      <c r="F69" s="12"/>
      <c r="G69" s="12">
        <v>3056020908679</v>
      </c>
      <c r="H69" s="12"/>
      <c r="I69" s="12">
        <f t="shared" si="0"/>
        <v>57608029126</v>
      </c>
      <c r="J69" s="12"/>
      <c r="K69" s="12">
        <v>617803929</v>
      </c>
      <c r="L69" s="12"/>
      <c r="M69" s="12">
        <v>3113628937805</v>
      </c>
      <c r="N69" s="12"/>
      <c r="O69" s="12">
        <v>2870555929017</v>
      </c>
      <c r="P69" s="12"/>
      <c r="Q69" s="12">
        <f t="shared" si="1"/>
        <v>243073008788</v>
      </c>
    </row>
    <row r="70" spans="1:21">
      <c r="A70" s="2" t="s">
        <v>96</v>
      </c>
      <c r="C70" s="12">
        <v>17667741</v>
      </c>
      <c r="D70" s="12"/>
      <c r="E70" s="12">
        <v>152267897548</v>
      </c>
      <c r="F70" s="12"/>
      <c r="G70" s="12">
        <v>145964056488</v>
      </c>
      <c r="H70" s="12"/>
      <c r="I70" s="12">
        <f t="shared" si="0"/>
        <v>6303841060</v>
      </c>
      <c r="J70" s="12"/>
      <c r="K70" s="12">
        <v>17667741</v>
      </c>
      <c r="L70" s="12"/>
      <c r="M70" s="12">
        <v>152267897548</v>
      </c>
      <c r="N70" s="12"/>
      <c r="O70" s="12">
        <v>150741825519</v>
      </c>
      <c r="P70" s="12"/>
      <c r="Q70" s="12">
        <f t="shared" si="1"/>
        <v>1526072029</v>
      </c>
    </row>
    <row r="71" spans="1:21">
      <c r="A71" s="2" t="s">
        <v>166</v>
      </c>
      <c r="C71" s="12">
        <v>1540332</v>
      </c>
      <c r="D71" s="12"/>
      <c r="E71" s="12">
        <v>7044899480</v>
      </c>
      <c r="F71" s="12"/>
      <c r="G71" s="12">
        <v>7810482992</v>
      </c>
      <c r="H71" s="12"/>
      <c r="I71" s="12">
        <f t="shared" si="0"/>
        <v>-765583512</v>
      </c>
      <c r="J71" s="12"/>
      <c r="K71" s="12">
        <v>1540332</v>
      </c>
      <c r="L71" s="12"/>
      <c r="M71" s="12">
        <v>7044899480</v>
      </c>
      <c r="N71" s="12"/>
      <c r="O71" s="12">
        <v>9951871164</v>
      </c>
      <c r="P71" s="12"/>
      <c r="Q71" s="12">
        <f t="shared" si="1"/>
        <v>-2906971684</v>
      </c>
    </row>
    <row r="72" spans="1:21">
      <c r="A72" s="2" t="s">
        <v>71</v>
      </c>
      <c r="C72" s="12">
        <v>25100</v>
      </c>
      <c r="D72" s="12"/>
      <c r="E72" s="12">
        <v>111625523262</v>
      </c>
      <c r="F72" s="12"/>
      <c r="G72" s="12">
        <v>95376792596</v>
      </c>
      <c r="H72" s="12"/>
      <c r="I72" s="12">
        <f t="shared" si="0"/>
        <v>16248730666</v>
      </c>
      <c r="J72" s="12"/>
      <c r="K72" s="12">
        <v>25100</v>
      </c>
      <c r="L72" s="12"/>
      <c r="M72" s="12">
        <v>103612651690</v>
      </c>
      <c r="N72" s="12"/>
      <c r="O72" s="12">
        <v>70624171200</v>
      </c>
      <c r="P72" s="12"/>
      <c r="Q72" s="12">
        <f t="shared" si="1"/>
        <v>32988480490</v>
      </c>
      <c r="S72" s="17"/>
      <c r="T72" s="18"/>
      <c r="U72" s="18"/>
    </row>
    <row r="73" spans="1:21">
      <c r="A73" s="2" t="s">
        <v>23</v>
      </c>
      <c r="C73" s="12">
        <v>90590698</v>
      </c>
      <c r="D73" s="12"/>
      <c r="E73" s="12">
        <v>192710602362</v>
      </c>
      <c r="F73" s="12"/>
      <c r="G73" s="12">
        <v>204777527930</v>
      </c>
      <c r="H73" s="12"/>
      <c r="I73" s="12">
        <f t="shared" ref="I73:I101" si="2">E73-G73</f>
        <v>-12066925568</v>
      </c>
      <c r="J73" s="12"/>
      <c r="K73" s="12">
        <v>90590698</v>
      </c>
      <c r="L73" s="12"/>
      <c r="M73" s="12">
        <v>192710602362</v>
      </c>
      <c r="N73" s="12"/>
      <c r="O73" s="12">
        <v>259102049897</v>
      </c>
      <c r="P73" s="12"/>
      <c r="Q73" s="12">
        <f t="shared" ref="Q73:Q101" si="3">M73-O73</f>
        <v>-66391447535</v>
      </c>
    </row>
    <row r="74" spans="1:21">
      <c r="A74" s="2" t="s">
        <v>80</v>
      </c>
      <c r="C74" s="12">
        <v>21644108</v>
      </c>
      <c r="D74" s="12"/>
      <c r="E74" s="12">
        <v>457200668094</v>
      </c>
      <c r="F74" s="12"/>
      <c r="G74" s="12">
        <v>479791759930</v>
      </c>
      <c r="H74" s="12"/>
      <c r="I74" s="12">
        <f t="shared" si="2"/>
        <v>-22591091836</v>
      </c>
      <c r="J74" s="12"/>
      <c r="K74" s="12">
        <v>21644108</v>
      </c>
      <c r="L74" s="12"/>
      <c r="M74" s="12">
        <v>457200668094</v>
      </c>
      <c r="N74" s="12"/>
      <c r="O74" s="12">
        <v>504964690832</v>
      </c>
      <c r="P74" s="12"/>
      <c r="Q74" s="12">
        <f t="shared" si="3"/>
        <v>-47764022738</v>
      </c>
    </row>
    <row r="75" spans="1:21">
      <c r="A75" s="2" t="s">
        <v>110</v>
      </c>
      <c r="C75" s="12">
        <v>6118000</v>
      </c>
      <c r="D75" s="12"/>
      <c r="E75" s="12">
        <v>313141475871</v>
      </c>
      <c r="F75" s="12"/>
      <c r="G75" s="12">
        <v>307850485698</v>
      </c>
      <c r="H75" s="12"/>
      <c r="I75" s="12">
        <f t="shared" si="2"/>
        <v>5290990173</v>
      </c>
      <c r="J75" s="12"/>
      <c r="K75" s="12">
        <v>6118000</v>
      </c>
      <c r="L75" s="12"/>
      <c r="M75" s="12">
        <v>313141475871</v>
      </c>
      <c r="N75" s="12"/>
      <c r="O75" s="12">
        <v>295235658182</v>
      </c>
      <c r="P75" s="12"/>
      <c r="Q75" s="12">
        <f t="shared" si="3"/>
        <v>17905817689</v>
      </c>
    </row>
    <row r="76" spans="1:21">
      <c r="A76" s="2" t="s">
        <v>171</v>
      </c>
      <c r="C76" s="12">
        <v>55256136</v>
      </c>
      <c r="D76" s="12"/>
      <c r="E76" s="12">
        <v>267715962343</v>
      </c>
      <c r="F76" s="12"/>
      <c r="G76" s="12">
        <v>255741797429</v>
      </c>
      <c r="H76" s="12"/>
      <c r="I76" s="12">
        <f t="shared" si="2"/>
        <v>11974164914</v>
      </c>
      <c r="J76" s="12"/>
      <c r="K76" s="12">
        <v>55256136</v>
      </c>
      <c r="L76" s="12"/>
      <c r="M76" s="12">
        <v>267715962343</v>
      </c>
      <c r="N76" s="12"/>
      <c r="O76" s="12">
        <v>355929305716</v>
      </c>
      <c r="P76" s="12"/>
      <c r="Q76" s="12">
        <f t="shared" si="3"/>
        <v>-88213343373</v>
      </c>
    </row>
    <row r="77" spans="1:21">
      <c r="A77" s="2" t="s">
        <v>163</v>
      </c>
      <c r="C77" s="12">
        <v>108164141</v>
      </c>
      <c r="D77" s="12"/>
      <c r="E77" s="12">
        <v>493841952110</v>
      </c>
      <c r="F77" s="12"/>
      <c r="G77" s="12">
        <v>478896592023</v>
      </c>
      <c r="H77" s="12"/>
      <c r="I77" s="12">
        <f t="shared" si="2"/>
        <v>14945360087</v>
      </c>
      <c r="J77" s="12"/>
      <c r="K77" s="12">
        <v>108164141</v>
      </c>
      <c r="L77" s="12"/>
      <c r="M77" s="12">
        <v>493841952110</v>
      </c>
      <c r="N77" s="12"/>
      <c r="O77" s="12">
        <v>656468901676</v>
      </c>
      <c r="P77" s="12"/>
      <c r="Q77" s="12">
        <f t="shared" si="3"/>
        <v>-162626949566</v>
      </c>
    </row>
    <row r="78" spans="1:21">
      <c r="A78" s="2" t="s">
        <v>60</v>
      </c>
      <c r="C78" s="12">
        <v>101931034</v>
      </c>
      <c r="D78" s="12"/>
      <c r="E78" s="12">
        <v>593761829877</v>
      </c>
      <c r="F78" s="12"/>
      <c r="G78" s="12">
        <v>536006839599</v>
      </c>
      <c r="H78" s="12"/>
      <c r="I78" s="12">
        <f t="shared" si="2"/>
        <v>57754990278</v>
      </c>
      <c r="J78" s="12"/>
      <c r="K78" s="12">
        <v>101931034</v>
      </c>
      <c r="L78" s="12"/>
      <c r="M78" s="12">
        <v>593761829877</v>
      </c>
      <c r="N78" s="12"/>
      <c r="O78" s="12">
        <v>446254580080</v>
      </c>
      <c r="P78" s="12"/>
      <c r="Q78" s="12">
        <f t="shared" si="3"/>
        <v>147507249797</v>
      </c>
    </row>
    <row r="79" spans="1:21">
      <c r="A79" s="2" t="s">
        <v>131</v>
      </c>
      <c r="C79" s="12">
        <v>89707193</v>
      </c>
      <c r="D79" s="12"/>
      <c r="E79" s="12">
        <v>261188991705</v>
      </c>
      <c r="F79" s="12"/>
      <c r="G79" s="12">
        <v>271354763318</v>
      </c>
      <c r="H79" s="12"/>
      <c r="I79" s="12">
        <f t="shared" si="2"/>
        <v>-10165771613</v>
      </c>
      <c r="J79" s="12"/>
      <c r="K79" s="12">
        <v>89707193</v>
      </c>
      <c r="L79" s="12"/>
      <c r="M79" s="12">
        <v>261188991705</v>
      </c>
      <c r="N79" s="12"/>
      <c r="O79" s="12">
        <v>305725708135</v>
      </c>
      <c r="P79" s="12"/>
      <c r="Q79" s="12">
        <f t="shared" si="3"/>
        <v>-44536716430</v>
      </c>
    </row>
    <row r="80" spans="1:21">
      <c r="A80" s="2" t="s">
        <v>140</v>
      </c>
      <c r="C80" s="12">
        <v>1721275</v>
      </c>
      <c r="D80" s="12"/>
      <c r="E80" s="12">
        <v>29104678367</v>
      </c>
      <c r="F80" s="12"/>
      <c r="G80" s="12">
        <v>30302401757</v>
      </c>
      <c r="H80" s="12"/>
      <c r="I80" s="12">
        <f t="shared" si="2"/>
        <v>-1197723390</v>
      </c>
      <c r="J80" s="12"/>
      <c r="K80" s="12">
        <v>1721275</v>
      </c>
      <c r="L80" s="12"/>
      <c r="M80" s="12">
        <v>29104678367</v>
      </c>
      <c r="N80" s="12"/>
      <c r="O80" s="12">
        <v>37584692440</v>
      </c>
      <c r="P80" s="12"/>
      <c r="Q80" s="12">
        <f t="shared" si="3"/>
        <v>-8480014073</v>
      </c>
    </row>
    <row r="81" spans="1:17">
      <c r="A81" s="2" t="s">
        <v>27</v>
      </c>
      <c r="C81" s="12">
        <v>31125000</v>
      </c>
      <c r="D81" s="12"/>
      <c r="E81" s="12">
        <v>95789640150</v>
      </c>
      <c r="F81" s="12"/>
      <c r="G81" s="12">
        <v>95356482862</v>
      </c>
      <c r="H81" s="12"/>
      <c r="I81" s="12">
        <f t="shared" si="2"/>
        <v>433157288</v>
      </c>
      <c r="J81" s="12"/>
      <c r="K81" s="12">
        <v>31125000</v>
      </c>
      <c r="L81" s="12"/>
      <c r="M81" s="12">
        <v>95789640150</v>
      </c>
      <c r="N81" s="12"/>
      <c r="O81" s="12">
        <v>110674477590</v>
      </c>
      <c r="P81" s="12"/>
      <c r="Q81" s="12">
        <f t="shared" si="3"/>
        <v>-14884837440</v>
      </c>
    </row>
    <row r="82" spans="1:17">
      <c r="A82" s="2" t="s">
        <v>73</v>
      </c>
      <c r="C82" s="12">
        <v>59238540</v>
      </c>
      <c r="D82" s="12"/>
      <c r="E82" s="12">
        <v>192439679005</v>
      </c>
      <c r="F82" s="12"/>
      <c r="G82" s="12">
        <v>198507219106</v>
      </c>
      <c r="H82" s="12"/>
      <c r="I82" s="12">
        <f t="shared" si="2"/>
        <v>-6067540101</v>
      </c>
      <c r="J82" s="12"/>
      <c r="K82" s="12">
        <v>59238540</v>
      </c>
      <c r="L82" s="12"/>
      <c r="M82" s="12">
        <v>192439679005</v>
      </c>
      <c r="N82" s="12"/>
      <c r="O82" s="12">
        <v>267041647494</v>
      </c>
      <c r="P82" s="12"/>
      <c r="Q82" s="12">
        <f t="shared" si="3"/>
        <v>-74601968489</v>
      </c>
    </row>
    <row r="83" spans="1:17">
      <c r="A83" s="2" t="s">
        <v>138</v>
      </c>
      <c r="C83" s="12">
        <v>21900000</v>
      </c>
      <c r="D83" s="12"/>
      <c r="E83" s="12">
        <v>488511955800</v>
      </c>
      <c r="F83" s="12"/>
      <c r="G83" s="12">
        <v>483287229000</v>
      </c>
      <c r="H83" s="12"/>
      <c r="I83" s="12">
        <f t="shared" si="2"/>
        <v>5224726800</v>
      </c>
      <c r="J83" s="12"/>
      <c r="K83" s="12">
        <v>21900000</v>
      </c>
      <c r="L83" s="12"/>
      <c r="M83" s="12">
        <v>488511955800</v>
      </c>
      <c r="N83" s="12"/>
      <c r="O83" s="12">
        <v>626314125157</v>
      </c>
      <c r="P83" s="12"/>
      <c r="Q83" s="12">
        <f t="shared" si="3"/>
        <v>-137802169357</v>
      </c>
    </row>
    <row r="84" spans="1:17">
      <c r="A84" s="2" t="s">
        <v>64</v>
      </c>
      <c r="C84" s="12">
        <v>375100</v>
      </c>
      <c r="D84" s="12"/>
      <c r="E84" s="12">
        <v>1665105353624</v>
      </c>
      <c r="F84" s="12"/>
      <c r="G84" s="12">
        <v>1425149997119</v>
      </c>
      <c r="H84" s="12"/>
      <c r="I84" s="12">
        <f t="shared" si="2"/>
        <v>239955356505</v>
      </c>
      <c r="J84" s="12"/>
      <c r="K84" s="12">
        <v>375100</v>
      </c>
      <c r="L84" s="12"/>
      <c r="M84" s="12">
        <v>1665105353624</v>
      </c>
      <c r="N84" s="12"/>
      <c r="O84" s="12">
        <v>1177076758767</v>
      </c>
      <c r="P84" s="12"/>
      <c r="Q84" s="12">
        <f t="shared" si="3"/>
        <v>488028594857</v>
      </c>
    </row>
    <row r="85" spans="1:17">
      <c r="A85" s="2" t="s">
        <v>87</v>
      </c>
      <c r="C85" s="12">
        <v>140394475</v>
      </c>
      <c r="D85" s="12"/>
      <c r="E85" s="12">
        <v>234459334827</v>
      </c>
      <c r="F85" s="12"/>
      <c r="G85" s="12">
        <v>242414205116</v>
      </c>
      <c r="H85" s="12"/>
      <c r="I85" s="12">
        <f t="shared" si="2"/>
        <v>-7954870289</v>
      </c>
      <c r="J85" s="12"/>
      <c r="K85" s="12">
        <v>140394475</v>
      </c>
      <c r="L85" s="12"/>
      <c r="M85" s="12">
        <v>234459334827</v>
      </c>
      <c r="N85" s="12"/>
      <c r="O85" s="12">
        <v>266028217588</v>
      </c>
      <c r="P85" s="12"/>
      <c r="Q85" s="12">
        <f t="shared" si="3"/>
        <v>-31568882761</v>
      </c>
    </row>
    <row r="86" spans="1:17">
      <c r="A86" s="2" t="s">
        <v>44</v>
      </c>
      <c r="C86" s="12">
        <v>13567513</v>
      </c>
      <c r="D86" s="12"/>
      <c r="E86" s="12">
        <v>2117695184457</v>
      </c>
      <c r="F86" s="12"/>
      <c r="G86" s="12">
        <v>2157885807624</v>
      </c>
      <c r="H86" s="12"/>
      <c r="I86" s="12">
        <f t="shared" si="2"/>
        <v>-40190623167</v>
      </c>
      <c r="J86" s="12"/>
      <c r="K86" s="12">
        <v>13567513</v>
      </c>
      <c r="L86" s="12"/>
      <c r="M86" s="12">
        <v>2117695184457</v>
      </c>
      <c r="N86" s="12"/>
      <c r="O86" s="12">
        <v>2509587558028</v>
      </c>
      <c r="P86" s="12"/>
      <c r="Q86" s="12">
        <f t="shared" si="3"/>
        <v>-391892373571</v>
      </c>
    </row>
    <row r="87" spans="1:17">
      <c r="A87" s="2" t="s">
        <v>90</v>
      </c>
      <c r="C87" s="12">
        <v>11359792</v>
      </c>
      <c r="D87" s="12"/>
      <c r="E87" s="12">
        <v>59284056497</v>
      </c>
      <c r="F87" s="12"/>
      <c r="G87" s="12">
        <v>61542496744</v>
      </c>
      <c r="H87" s="12"/>
      <c r="I87" s="12">
        <f t="shared" si="2"/>
        <v>-2258440247</v>
      </c>
      <c r="J87" s="12"/>
      <c r="K87" s="12">
        <v>11359792</v>
      </c>
      <c r="L87" s="12"/>
      <c r="M87" s="12">
        <v>59284056497</v>
      </c>
      <c r="N87" s="12"/>
      <c r="O87" s="12">
        <v>63462170955</v>
      </c>
      <c r="P87" s="12"/>
      <c r="Q87" s="12">
        <f t="shared" si="3"/>
        <v>-4178114458</v>
      </c>
    </row>
    <row r="88" spans="1:17">
      <c r="A88" s="2" t="s">
        <v>98</v>
      </c>
      <c r="C88" s="12">
        <v>151137468</v>
      </c>
      <c r="D88" s="12"/>
      <c r="E88" s="12">
        <v>663451891488</v>
      </c>
      <c r="F88" s="12"/>
      <c r="G88" s="12">
        <v>681611130850</v>
      </c>
      <c r="H88" s="12"/>
      <c r="I88" s="12">
        <f t="shared" si="2"/>
        <v>-18159239362</v>
      </c>
      <c r="J88" s="12"/>
      <c r="K88" s="12">
        <v>151137468</v>
      </c>
      <c r="L88" s="12"/>
      <c r="M88" s="12">
        <v>663451891488</v>
      </c>
      <c r="N88" s="12"/>
      <c r="O88" s="12">
        <v>798602280471</v>
      </c>
      <c r="P88" s="12"/>
      <c r="Q88" s="12">
        <f t="shared" si="3"/>
        <v>-135150388983</v>
      </c>
    </row>
    <row r="89" spans="1:17">
      <c r="A89" s="2" t="s">
        <v>173</v>
      </c>
      <c r="C89" s="12">
        <v>2650933</v>
      </c>
      <c r="D89" s="12"/>
      <c r="E89" s="12">
        <v>40291595614</v>
      </c>
      <c r="F89" s="12"/>
      <c r="G89" s="12">
        <v>38442855429</v>
      </c>
      <c r="H89" s="12"/>
      <c r="I89" s="12">
        <f t="shared" si="2"/>
        <v>1848740185</v>
      </c>
      <c r="J89" s="12"/>
      <c r="K89" s="12">
        <v>2650933</v>
      </c>
      <c r="L89" s="12"/>
      <c r="M89" s="12">
        <v>40291595614</v>
      </c>
      <c r="N89" s="12"/>
      <c r="O89" s="12">
        <v>55405197179</v>
      </c>
      <c r="P89" s="12"/>
      <c r="Q89" s="12">
        <f t="shared" si="3"/>
        <v>-15113601565</v>
      </c>
    </row>
    <row r="90" spans="1:17">
      <c r="A90" s="2" t="s">
        <v>17</v>
      </c>
      <c r="C90" s="12">
        <v>141231714</v>
      </c>
      <c r="D90" s="12"/>
      <c r="E90" s="12">
        <v>197530679119</v>
      </c>
      <c r="F90" s="12"/>
      <c r="G90" s="12">
        <v>213254514273</v>
      </c>
      <c r="H90" s="12"/>
      <c r="I90" s="12">
        <f t="shared" si="2"/>
        <v>-15723835154</v>
      </c>
      <c r="J90" s="12"/>
      <c r="K90" s="12">
        <v>141231714</v>
      </c>
      <c r="L90" s="12"/>
      <c r="M90" s="12">
        <v>197530679119</v>
      </c>
      <c r="N90" s="12"/>
      <c r="O90" s="12">
        <v>229212335737</v>
      </c>
      <c r="P90" s="12"/>
      <c r="Q90" s="12">
        <f t="shared" si="3"/>
        <v>-31681656618</v>
      </c>
    </row>
    <row r="91" spans="1:17">
      <c r="A91" s="2" t="s">
        <v>57</v>
      </c>
      <c r="C91" s="12">
        <v>31619307</v>
      </c>
      <c r="D91" s="12"/>
      <c r="E91" s="12">
        <v>822868086189</v>
      </c>
      <c r="F91" s="12"/>
      <c r="G91" s="12">
        <v>816267540043</v>
      </c>
      <c r="H91" s="12"/>
      <c r="I91" s="12">
        <f t="shared" si="2"/>
        <v>6600546146</v>
      </c>
      <c r="J91" s="12"/>
      <c r="K91" s="12">
        <v>31619307</v>
      </c>
      <c r="L91" s="12"/>
      <c r="M91" s="12">
        <v>822868086189</v>
      </c>
      <c r="N91" s="12"/>
      <c r="O91" s="12">
        <v>1162010433400</v>
      </c>
      <c r="P91" s="12"/>
      <c r="Q91" s="12">
        <f t="shared" si="3"/>
        <v>-339142347211</v>
      </c>
    </row>
    <row r="92" spans="1:17">
      <c r="A92" s="2" t="s">
        <v>21</v>
      </c>
      <c r="C92" s="12">
        <v>141275282</v>
      </c>
      <c r="D92" s="12"/>
      <c r="E92" s="12">
        <v>248569408507</v>
      </c>
      <c r="F92" s="12"/>
      <c r="G92" s="12">
        <v>269634612618</v>
      </c>
      <c r="H92" s="12"/>
      <c r="I92" s="12">
        <f t="shared" si="2"/>
        <v>-21065204111</v>
      </c>
      <c r="J92" s="12"/>
      <c r="K92" s="12">
        <v>141275282</v>
      </c>
      <c r="L92" s="12"/>
      <c r="M92" s="12">
        <v>248569408507</v>
      </c>
      <c r="N92" s="12"/>
      <c r="O92" s="12">
        <v>268000395639</v>
      </c>
      <c r="P92" s="12"/>
      <c r="Q92" s="12">
        <f t="shared" si="3"/>
        <v>-19430987132</v>
      </c>
    </row>
    <row r="93" spans="1:17">
      <c r="A93" s="2" t="s">
        <v>120</v>
      </c>
      <c r="C93" s="12">
        <v>11481221</v>
      </c>
      <c r="D93" s="12"/>
      <c r="E93" s="12">
        <v>795822056365</v>
      </c>
      <c r="F93" s="12"/>
      <c r="G93" s="12">
        <v>797305734370</v>
      </c>
      <c r="H93" s="12"/>
      <c r="I93" s="12">
        <f t="shared" si="2"/>
        <v>-1483678005</v>
      </c>
      <c r="J93" s="12"/>
      <c r="K93" s="12">
        <v>11481221</v>
      </c>
      <c r="L93" s="12"/>
      <c r="M93" s="12">
        <v>795822056365</v>
      </c>
      <c r="N93" s="12"/>
      <c r="O93" s="12">
        <v>740469453850</v>
      </c>
      <c r="P93" s="12"/>
      <c r="Q93" s="12">
        <f t="shared" si="3"/>
        <v>55352602515</v>
      </c>
    </row>
    <row r="94" spans="1:17">
      <c r="A94" s="2" t="s">
        <v>84</v>
      </c>
      <c r="C94" s="12">
        <v>8831842</v>
      </c>
      <c r="D94" s="12"/>
      <c r="E94" s="12">
        <v>37338331173</v>
      </c>
      <c r="F94" s="12"/>
      <c r="G94" s="12">
        <v>38576211421</v>
      </c>
      <c r="H94" s="12"/>
      <c r="I94" s="12">
        <f t="shared" si="2"/>
        <v>-1237880248</v>
      </c>
      <c r="J94" s="12"/>
      <c r="K94" s="12">
        <v>8831842</v>
      </c>
      <c r="L94" s="12"/>
      <c r="M94" s="12">
        <v>37338331173</v>
      </c>
      <c r="N94" s="12"/>
      <c r="O94" s="12">
        <v>27813324724</v>
      </c>
      <c r="P94" s="12"/>
      <c r="Q94" s="12">
        <f t="shared" si="3"/>
        <v>9525006449</v>
      </c>
    </row>
    <row r="95" spans="1:17">
      <c r="A95" s="2" t="s">
        <v>112</v>
      </c>
      <c r="C95" s="12">
        <v>4356736</v>
      </c>
      <c r="D95" s="12"/>
      <c r="E95" s="12">
        <v>682103113776</v>
      </c>
      <c r="F95" s="12"/>
      <c r="G95" s="12">
        <v>646157362383</v>
      </c>
      <c r="H95" s="12"/>
      <c r="I95" s="12">
        <f t="shared" si="2"/>
        <v>35945751393</v>
      </c>
      <c r="J95" s="12"/>
      <c r="K95" s="12">
        <v>4356736</v>
      </c>
      <c r="L95" s="12"/>
      <c r="M95" s="12">
        <v>682103113776</v>
      </c>
      <c r="N95" s="12"/>
      <c r="O95" s="12">
        <v>572750074960</v>
      </c>
      <c r="P95" s="12"/>
      <c r="Q95" s="12">
        <f t="shared" si="3"/>
        <v>109353038816</v>
      </c>
    </row>
    <row r="96" spans="1:17">
      <c r="A96" s="2" t="s">
        <v>156</v>
      </c>
      <c r="C96" s="12">
        <v>35633483</v>
      </c>
      <c r="D96" s="12"/>
      <c r="E96" s="12">
        <v>264952549045</v>
      </c>
      <c r="F96" s="12"/>
      <c r="G96" s="12">
        <v>286207736949</v>
      </c>
      <c r="H96" s="12"/>
      <c r="I96" s="12">
        <f t="shared" si="2"/>
        <v>-21255187904</v>
      </c>
      <c r="J96" s="12"/>
      <c r="K96" s="12">
        <v>35633483</v>
      </c>
      <c r="L96" s="12"/>
      <c r="M96" s="12">
        <v>264952549045</v>
      </c>
      <c r="N96" s="12"/>
      <c r="O96" s="12">
        <v>407082243273</v>
      </c>
      <c r="P96" s="12"/>
      <c r="Q96" s="12">
        <f t="shared" si="3"/>
        <v>-142129694228</v>
      </c>
    </row>
    <row r="97" spans="1:19">
      <c r="A97" s="2" t="s">
        <v>19</v>
      </c>
      <c r="C97" s="12">
        <v>28581169</v>
      </c>
      <c r="D97" s="12"/>
      <c r="E97" s="12">
        <v>97364877549</v>
      </c>
      <c r="F97" s="12"/>
      <c r="G97" s="12">
        <v>96739833106</v>
      </c>
      <c r="H97" s="12"/>
      <c r="I97" s="12">
        <f t="shared" si="2"/>
        <v>625044443</v>
      </c>
      <c r="J97" s="12"/>
      <c r="K97" s="12">
        <v>28581169</v>
      </c>
      <c r="L97" s="12"/>
      <c r="M97" s="12">
        <v>97364877549</v>
      </c>
      <c r="N97" s="12"/>
      <c r="O97" s="12">
        <v>105502008904</v>
      </c>
      <c r="P97" s="12"/>
      <c r="Q97" s="12">
        <f t="shared" si="3"/>
        <v>-8137131355</v>
      </c>
    </row>
    <row r="98" spans="1:19">
      <c r="A98" s="2" t="s">
        <v>175</v>
      </c>
      <c r="C98" s="12">
        <v>2421993</v>
      </c>
      <c r="D98" s="12"/>
      <c r="E98" s="12">
        <v>29083592271</v>
      </c>
      <c r="F98" s="12"/>
      <c r="G98" s="12">
        <v>29878094377</v>
      </c>
      <c r="H98" s="12"/>
      <c r="I98" s="12">
        <f t="shared" si="2"/>
        <v>-794502106</v>
      </c>
      <c r="J98" s="12"/>
      <c r="K98" s="12">
        <v>2421993</v>
      </c>
      <c r="L98" s="12"/>
      <c r="M98" s="12">
        <v>29083592271</v>
      </c>
      <c r="N98" s="12"/>
      <c r="O98" s="12">
        <v>27864876686</v>
      </c>
      <c r="P98" s="12"/>
      <c r="Q98" s="12">
        <f t="shared" si="3"/>
        <v>1218715585</v>
      </c>
    </row>
    <row r="99" spans="1:19">
      <c r="A99" s="2" t="s">
        <v>70</v>
      </c>
      <c r="C99" s="12">
        <v>4300</v>
      </c>
      <c r="D99" s="12"/>
      <c r="E99" s="12">
        <v>19023964781</v>
      </c>
      <c r="F99" s="12"/>
      <c r="G99" s="12">
        <v>16352493300</v>
      </c>
      <c r="H99" s="12"/>
      <c r="I99" s="12">
        <f t="shared" si="2"/>
        <v>2671471481</v>
      </c>
      <c r="J99" s="12"/>
      <c r="K99" s="12">
        <v>4300</v>
      </c>
      <c r="L99" s="12"/>
      <c r="M99" s="12">
        <v>19023964781</v>
      </c>
      <c r="N99" s="12"/>
      <c r="O99" s="12">
        <v>13502292410</v>
      </c>
      <c r="P99" s="12"/>
      <c r="Q99" s="12">
        <f t="shared" si="3"/>
        <v>5521672371</v>
      </c>
    </row>
    <row r="100" spans="1:19">
      <c r="A100" s="2" t="s">
        <v>46</v>
      </c>
      <c r="C100" s="12">
        <v>22604504</v>
      </c>
      <c r="D100" s="12"/>
      <c r="E100" s="12">
        <v>398617927749</v>
      </c>
      <c r="F100" s="12"/>
      <c r="G100" s="12">
        <v>376822020764</v>
      </c>
      <c r="H100" s="12"/>
      <c r="I100" s="12">
        <f t="shared" si="2"/>
        <v>21795906985</v>
      </c>
      <c r="J100" s="12"/>
      <c r="K100" s="12">
        <v>22604504</v>
      </c>
      <c r="L100" s="12"/>
      <c r="M100" s="12">
        <v>398617927749</v>
      </c>
      <c r="N100" s="12"/>
      <c r="O100" s="12">
        <v>400640228397</v>
      </c>
      <c r="P100" s="12"/>
      <c r="Q100" s="12">
        <f t="shared" si="3"/>
        <v>-2022300648</v>
      </c>
    </row>
    <row r="101" spans="1:19">
      <c r="A101" s="2" t="s">
        <v>191</v>
      </c>
      <c r="C101" s="12">
        <v>53116</v>
      </c>
      <c r="D101" s="12"/>
      <c r="E101" s="12">
        <v>47505243593</v>
      </c>
      <c r="F101" s="12"/>
      <c r="G101" s="12">
        <v>49887923643</v>
      </c>
      <c r="H101" s="12"/>
      <c r="I101" s="12">
        <f t="shared" si="2"/>
        <v>-2382680050</v>
      </c>
      <c r="J101" s="12"/>
      <c r="K101" s="12">
        <v>53116</v>
      </c>
      <c r="L101" s="12"/>
      <c r="M101" s="12">
        <v>47505243593</v>
      </c>
      <c r="N101" s="12"/>
      <c r="O101" s="12">
        <v>49939663200</v>
      </c>
      <c r="P101" s="12"/>
      <c r="Q101" s="12">
        <f t="shared" si="3"/>
        <v>-2434419607</v>
      </c>
    </row>
    <row r="102" spans="1:19">
      <c r="A102" s="2" t="s">
        <v>180</v>
      </c>
      <c r="C102" s="12" t="s">
        <v>180</v>
      </c>
      <c r="D102" s="12"/>
      <c r="E102" s="15">
        <f>SUM(E8:E101)</f>
        <v>43422981759885</v>
      </c>
      <c r="F102" s="12"/>
      <c r="G102" s="15">
        <f>SUM(G8:G101)</f>
        <v>42727885339717</v>
      </c>
      <c r="H102" s="12"/>
      <c r="I102" s="15">
        <f>SUM(I8:I101)</f>
        <v>695096420168</v>
      </c>
      <c r="J102" s="12"/>
      <c r="K102" s="12" t="s">
        <v>180</v>
      </c>
      <c r="L102" s="12"/>
      <c r="M102" s="15">
        <f>SUM(M8:M101)</f>
        <v>43414968888313</v>
      </c>
      <c r="N102" s="12"/>
      <c r="O102" s="15">
        <f>SUM(O8:O101)</f>
        <v>46729693615190</v>
      </c>
      <c r="P102" s="12"/>
      <c r="Q102" s="15">
        <f>SUM(Q8:Q101)</f>
        <v>-3314724726877</v>
      </c>
    </row>
    <row r="103" spans="1:19">
      <c r="I103" s="16"/>
      <c r="J103" s="16"/>
      <c r="K103" s="16"/>
      <c r="L103" s="16"/>
      <c r="M103" s="16"/>
      <c r="N103" s="16"/>
      <c r="O103" s="16"/>
      <c r="P103" s="16"/>
      <c r="Q103" s="16"/>
      <c r="S103" s="3"/>
    </row>
    <row r="104" spans="1:19">
      <c r="I104" s="3"/>
      <c r="J104" s="3"/>
      <c r="K104" s="3"/>
      <c r="L104" s="3"/>
      <c r="M104" s="3"/>
      <c r="N104" s="3"/>
      <c r="O104" s="3"/>
      <c r="P104" s="3"/>
      <c r="Q104" s="3"/>
      <c r="S104" s="3"/>
    </row>
    <row r="105" spans="1:19">
      <c r="I105" s="3"/>
      <c r="J105" s="3"/>
      <c r="K105" s="3"/>
      <c r="L105" s="3"/>
      <c r="M105" s="3"/>
      <c r="N105" s="3"/>
      <c r="O105" s="3"/>
      <c r="P105" s="3"/>
      <c r="Q105" s="3"/>
    </row>
    <row r="107" spans="1:19">
      <c r="I107" s="16"/>
      <c r="J107" s="16"/>
      <c r="K107" s="16"/>
      <c r="L107" s="16"/>
      <c r="M107" s="16"/>
      <c r="N107" s="16"/>
      <c r="O107" s="16"/>
      <c r="P107" s="16"/>
      <c r="Q107" s="16"/>
    </row>
  </sheetData>
  <autoFilter ref="A7:A102" xr:uid="{00000000-0001-0000-0800-000000000000}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43"/>
  <sheetViews>
    <sheetView rightToLeft="1" topLeftCell="A125" workbookViewId="0">
      <selection activeCell="E146" sqref="E146"/>
    </sheetView>
  </sheetViews>
  <sheetFormatPr defaultRowHeight="24"/>
  <cols>
    <col min="1" max="1" width="35.7109375" style="2" bestFit="1" customWidth="1"/>
    <col min="2" max="2" width="1" style="2" customWidth="1"/>
    <col min="3" max="3" width="17" style="2" customWidth="1"/>
    <col min="4" max="4" width="1" style="2" customWidth="1"/>
    <col min="5" max="5" width="21" style="2" customWidth="1"/>
    <col min="6" max="6" width="1" style="2" customWidth="1"/>
    <col min="7" max="7" width="20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6.5703125" style="2" bestFit="1" customWidth="1"/>
    <col min="21" max="16384" width="9.140625" style="2"/>
  </cols>
  <sheetData>
    <row r="2" spans="1:17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</row>
    <row r="4" spans="1:17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>
      <c r="A6" s="24" t="s">
        <v>3</v>
      </c>
      <c r="C6" s="24" t="s">
        <v>225</v>
      </c>
      <c r="D6" s="24" t="s">
        <v>225</v>
      </c>
      <c r="E6" s="24" t="s">
        <v>225</v>
      </c>
      <c r="F6" s="24" t="s">
        <v>225</v>
      </c>
      <c r="G6" s="24" t="s">
        <v>225</v>
      </c>
      <c r="H6" s="24" t="s">
        <v>225</v>
      </c>
      <c r="I6" s="24" t="s">
        <v>225</v>
      </c>
      <c r="K6" s="24" t="s">
        <v>226</v>
      </c>
      <c r="L6" s="24" t="s">
        <v>226</v>
      </c>
      <c r="M6" s="24" t="s">
        <v>226</v>
      </c>
      <c r="N6" s="24" t="s">
        <v>226</v>
      </c>
      <c r="O6" s="24" t="s">
        <v>226</v>
      </c>
      <c r="P6" s="24" t="s">
        <v>226</v>
      </c>
      <c r="Q6" s="24" t="s">
        <v>226</v>
      </c>
    </row>
    <row r="7" spans="1:17" ht="24.75">
      <c r="A7" s="24" t="s">
        <v>3</v>
      </c>
      <c r="C7" s="24" t="s">
        <v>7</v>
      </c>
      <c r="E7" s="24" t="s">
        <v>325</v>
      </c>
      <c r="G7" s="24" t="s">
        <v>326</v>
      </c>
      <c r="I7" s="24" t="s">
        <v>328</v>
      </c>
      <c r="K7" s="24" t="s">
        <v>7</v>
      </c>
      <c r="M7" s="24" t="s">
        <v>325</v>
      </c>
      <c r="O7" s="24" t="s">
        <v>326</v>
      </c>
      <c r="Q7" s="24" t="s">
        <v>328</v>
      </c>
    </row>
    <row r="8" spans="1:17">
      <c r="A8" s="2" t="s">
        <v>92</v>
      </c>
      <c r="C8" s="12">
        <v>3200000</v>
      </c>
      <c r="D8" s="12"/>
      <c r="E8" s="12">
        <v>3857283636</v>
      </c>
      <c r="F8" s="12"/>
      <c r="G8" s="12">
        <v>4576864802</v>
      </c>
      <c r="H8" s="12"/>
      <c r="I8" s="12">
        <f>E8-G8</f>
        <v>-719581166</v>
      </c>
      <c r="J8" s="12"/>
      <c r="K8" s="12">
        <v>55558432</v>
      </c>
      <c r="L8" s="12"/>
      <c r="M8" s="12">
        <v>68117272547</v>
      </c>
      <c r="N8" s="12"/>
      <c r="O8" s="12">
        <v>79469613846</v>
      </c>
      <c r="P8" s="12"/>
      <c r="Q8" s="12">
        <f>M8-O8</f>
        <v>-11352341299</v>
      </c>
    </row>
    <row r="9" spans="1:17">
      <c r="A9" s="2" t="s">
        <v>41</v>
      </c>
      <c r="C9" s="12">
        <v>300000</v>
      </c>
      <c r="D9" s="12"/>
      <c r="E9" s="12">
        <v>3951348769</v>
      </c>
      <c r="F9" s="12"/>
      <c r="G9" s="12">
        <v>5295000000</v>
      </c>
      <c r="H9" s="12"/>
      <c r="I9" s="12">
        <f t="shared" ref="I9:I72" si="0">E9-G9</f>
        <v>-1343651231</v>
      </c>
      <c r="J9" s="12"/>
      <c r="K9" s="12">
        <v>727661</v>
      </c>
      <c r="L9" s="12"/>
      <c r="M9" s="12">
        <v>10173490793</v>
      </c>
      <c r="N9" s="12"/>
      <c r="O9" s="12">
        <v>12843216650</v>
      </c>
      <c r="P9" s="12"/>
      <c r="Q9" s="12">
        <f t="shared" ref="Q9:Q72" si="1">M9-O9</f>
        <v>-2669725857</v>
      </c>
    </row>
    <row r="10" spans="1:17">
      <c r="A10" s="2" t="s">
        <v>145</v>
      </c>
      <c r="C10" s="12">
        <v>1</v>
      </c>
      <c r="D10" s="12"/>
      <c r="E10" s="12">
        <v>1</v>
      </c>
      <c r="F10" s="12"/>
      <c r="G10" s="12">
        <v>3907</v>
      </c>
      <c r="H10" s="12"/>
      <c r="I10" s="12">
        <f t="shared" si="0"/>
        <v>-3906</v>
      </c>
      <c r="J10" s="12"/>
      <c r="K10" s="12">
        <v>1</v>
      </c>
      <c r="L10" s="12"/>
      <c r="M10" s="12">
        <v>1</v>
      </c>
      <c r="N10" s="12"/>
      <c r="O10" s="12">
        <v>3907</v>
      </c>
      <c r="P10" s="12"/>
      <c r="Q10" s="12">
        <f t="shared" si="1"/>
        <v>-3906</v>
      </c>
    </row>
    <row r="11" spans="1:17">
      <c r="A11" s="2" t="s">
        <v>73</v>
      </c>
      <c r="C11" s="12">
        <v>100000</v>
      </c>
      <c r="D11" s="12"/>
      <c r="E11" s="12">
        <v>342345980</v>
      </c>
      <c r="F11" s="12"/>
      <c r="G11" s="12">
        <v>450790386</v>
      </c>
      <c r="H11" s="12"/>
      <c r="I11" s="12">
        <f t="shared" si="0"/>
        <v>-108444406</v>
      </c>
      <c r="J11" s="12"/>
      <c r="K11" s="12">
        <v>4100001</v>
      </c>
      <c r="L11" s="12"/>
      <c r="M11" s="12">
        <v>19805542515</v>
      </c>
      <c r="N11" s="12"/>
      <c r="O11" s="12">
        <v>24530481520</v>
      </c>
      <c r="P11" s="12"/>
      <c r="Q11" s="12">
        <f t="shared" si="1"/>
        <v>-4724939005</v>
      </c>
    </row>
    <row r="12" spans="1:17">
      <c r="A12" s="2" t="s">
        <v>76</v>
      </c>
      <c r="C12" s="12">
        <v>1</v>
      </c>
      <c r="D12" s="12"/>
      <c r="E12" s="12">
        <v>1</v>
      </c>
      <c r="F12" s="12"/>
      <c r="G12" s="12">
        <v>6771</v>
      </c>
      <c r="H12" s="12"/>
      <c r="I12" s="12">
        <f t="shared" si="0"/>
        <v>-6770</v>
      </c>
      <c r="J12" s="12"/>
      <c r="K12" s="12">
        <v>1</v>
      </c>
      <c r="L12" s="12"/>
      <c r="M12" s="12">
        <v>1</v>
      </c>
      <c r="N12" s="12"/>
      <c r="O12" s="12">
        <v>6771</v>
      </c>
      <c r="P12" s="12"/>
      <c r="Q12" s="12">
        <f t="shared" si="1"/>
        <v>-6770</v>
      </c>
    </row>
    <row r="13" spans="1:17">
      <c r="A13" s="2" t="s">
        <v>147</v>
      </c>
      <c r="C13" s="12">
        <v>400000</v>
      </c>
      <c r="D13" s="12"/>
      <c r="E13" s="12">
        <v>2047928978</v>
      </c>
      <c r="F13" s="12"/>
      <c r="G13" s="12">
        <v>1858554658</v>
      </c>
      <c r="H13" s="12"/>
      <c r="I13" s="12">
        <f t="shared" si="0"/>
        <v>189374320</v>
      </c>
      <c r="J13" s="12"/>
      <c r="K13" s="12">
        <v>400001</v>
      </c>
      <c r="L13" s="12"/>
      <c r="M13" s="12">
        <v>2047928979</v>
      </c>
      <c r="N13" s="12"/>
      <c r="O13" s="12">
        <v>1858559303</v>
      </c>
      <c r="P13" s="12"/>
      <c r="Q13" s="12">
        <f t="shared" si="1"/>
        <v>189369676</v>
      </c>
    </row>
    <row r="14" spans="1:17">
      <c r="A14" s="2" t="s">
        <v>96</v>
      </c>
      <c r="C14" s="12">
        <v>600000</v>
      </c>
      <c r="D14" s="12"/>
      <c r="E14" s="12">
        <v>5150367030</v>
      </c>
      <c r="F14" s="12"/>
      <c r="G14" s="12">
        <v>5119222381</v>
      </c>
      <c r="H14" s="12"/>
      <c r="I14" s="12">
        <f t="shared" si="0"/>
        <v>31144649</v>
      </c>
      <c r="J14" s="12"/>
      <c r="K14" s="12">
        <v>16300001</v>
      </c>
      <c r="L14" s="12"/>
      <c r="M14" s="12">
        <v>142641169476</v>
      </c>
      <c r="N14" s="12"/>
      <c r="O14" s="12">
        <v>139072217681</v>
      </c>
      <c r="P14" s="12"/>
      <c r="Q14" s="12">
        <f t="shared" si="1"/>
        <v>3568951795</v>
      </c>
    </row>
    <row r="15" spans="1:17">
      <c r="A15" s="2" t="s">
        <v>143</v>
      </c>
      <c r="C15" s="12">
        <v>900000</v>
      </c>
      <c r="D15" s="12"/>
      <c r="E15" s="12">
        <v>3632040439</v>
      </c>
      <c r="F15" s="12"/>
      <c r="G15" s="12">
        <v>3858603870</v>
      </c>
      <c r="H15" s="12"/>
      <c r="I15" s="12">
        <f t="shared" si="0"/>
        <v>-226563431</v>
      </c>
      <c r="J15" s="12"/>
      <c r="K15" s="12">
        <v>6100000</v>
      </c>
      <c r="L15" s="12"/>
      <c r="M15" s="12">
        <v>23212199656</v>
      </c>
      <c r="N15" s="12"/>
      <c r="O15" s="12">
        <v>26152759597</v>
      </c>
      <c r="P15" s="12"/>
      <c r="Q15" s="12">
        <f t="shared" si="1"/>
        <v>-2940559941</v>
      </c>
    </row>
    <row r="16" spans="1:17">
      <c r="A16" s="2" t="s">
        <v>149</v>
      </c>
      <c r="C16" s="12">
        <v>140000</v>
      </c>
      <c r="D16" s="12"/>
      <c r="E16" s="12">
        <v>1613474364</v>
      </c>
      <c r="F16" s="12"/>
      <c r="G16" s="12">
        <v>1667220655</v>
      </c>
      <c r="H16" s="12"/>
      <c r="I16" s="12">
        <f t="shared" si="0"/>
        <v>-53746291</v>
      </c>
      <c r="J16" s="12"/>
      <c r="K16" s="12">
        <v>1773395</v>
      </c>
      <c r="L16" s="12"/>
      <c r="M16" s="12">
        <v>20638739492</v>
      </c>
      <c r="N16" s="12"/>
      <c r="O16" s="12">
        <v>21118862630</v>
      </c>
      <c r="P16" s="12"/>
      <c r="Q16" s="12">
        <f t="shared" si="1"/>
        <v>-480123138</v>
      </c>
    </row>
    <row r="17" spans="1:17">
      <c r="A17" s="2" t="s">
        <v>74</v>
      </c>
      <c r="C17" s="12">
        <v>800000</v>
      </c>
      <c r="D17" s="12"/>
      <c r="E17" s="12">
        <v>5842414571</v>
      </c>
      <c r="F17" s="12"/>
      <c r="G17" s="12">
        <v>5184964801</v>
      </c>
      <c r="H17" s="12"/>
      <c r="I17" s="12">
        <f t="shared" si="0"/>
        <v>657449770</v>
      </c>
      <c r="J17" s="12"/>
      <c r="K17" s="12">
        <v>8343682</v>
      </c>
      <c r="L17" s="12"/>
      <c r="M17" s="12">
        <v>60705640429</v>
      </c>
      <c r="N17" s="12"/>
      <c r="O17" s="12">
        <v>54077121844</v>
      </c>
      <c r="P17" s="12"/>
      <c r="Q17" s="12">
        <f t="shared" si="1"/>
        <v>6628518585</v>
      </c>
    </row>
    <row r="18" spans="1:17">
      <c r="A18" s="2" t="s">
        <v>137</v>
      </c>
      <c r="C18" s="12">
        <v>512455</v>
      </c>
      <c r="D18" s="12"/>
      <c r="E18" s="12">
        <v>2561802270</v>
      </c>
      <c r="F18" s="12"/>
      <c r="G18" s="12">
        <v>2445558930</v>
      </c>
      <c r="H18" s="12"/>
      <c r="I18" s="12">
        <f t="shared" si="0"/>
        <v>116243340</v>
      </c>
      <c r="J18" s="12"/>
      <c r="K18" s="12">
        <v>1312455</v>
      </c>
      <c r="L18" s="12"/>
      <c r="M18" s="12">
        <v>6553907092</v>
      </c>
      <c r="N18" s="12"/>
      <c r="O18" s="12">
        <v>6263351995</v>
      </c>
      <c r="P18" s="12"/>
      <c r="Q18" s="12">
        <f t="shared" si="1"/>
        <v>290555097</v>
      </c>
    </row>
    <row r="19" spans="1:17">
      <c r="A19" s="2" t="s">
        <v>163</v>
      </c>
      <c r="C19" s="12">
        <v>1</v>
      </c>
      <c r="D19" s="12"/>
      <c r="E19" s="12">
        <v>1</v>
      </c>
      <c r="F19" s="12"/>
      <c r="G19" s="12">
        <v>6068</v>
      </c>
      <c r="H19" s="12"/>
      <c r="I19" s="12">
        <f t="shared" si="0"/>
        <v>-6067</v>
      </c>
      <c r="J19" s="12"/>
      <c r="K19" s="12">
        <v>1928211</v>
      </c>
      <c r="L19" s="12"/>
      <c r="M19" s="12">
        <v>14244258755</v>
      </c>
      <c r="N19" s="12"/>
      <c r="O19" s="12">
        <v>17654555328</v>
      </c>
      <c r="P19" s="12"/>
      <c r="Q19" s="12">
        <f t="shared" si="1"/>
        <v>-3410296573</v>
      </c>
    </row>
    <row r="20" spans="1:17">
      <c r="A20" s="2" t="s">
        <v>164</v>
      </c>
      <c r="C20" s="12">
        <v>1631250</v>
      </c>
      <c r="D20" s="12"/>
      <c r="E20" s="12">
        <v>11558240503</v>
      </c>
      <c r="F20" s="12"/>
      <c r="G20" s="12">
        <v>9893573940</v>
      </c>
      <c r="H20" s="12"/>
      <c r="I20" s="12">
        <f t="shared" si="0"/>
        <v>1664666563</v>
      </c>
      <c r="J20" s="12"/>
      <c r="K20" s="12">
        <v>23900687</v>
      </c>
      <c r="L20" s="12"/>
      <c r="M20" s="12">
        <v>171097699404</v>
      </c>
      <c r="N20" s="12"/>
      <c r="O20" s="12">
        <v>184580617064</v>
      </c>
      <c r="P20" s="12"/>
      <c r="Q20" s="12">
        <f t="shared" si="1"/>
        <v>-13482917660</v>
      </c>
    </row>
    <row r="21" spans="1:17">
      <c r="A21" s="2" t="s">
        <v>106</v>
      </c>
      <c r="C21" s="12">
        <v>280000</v>
      </c>
      <c r="D21" s="12"/>
      <c r="E21" s="12">
        <v>6938868112</v>
      </c>
      <c r="F21" s="12"/>
      <c r="G21" s="12">
        <v>7928370967</v>
      </c>
      <c r="H21" s="12"/>
      <c r="I21" s="12">
        <f t="shared" si="0"/>
        <v>-989502855</v>
      </c>
      <c r="J21" s="12"/>
      <c r="K21" s="12">
        <v>3780981</v>
      </c>
      <c r="L21" s="12"/>
      <c r="M21" s="12">
        <v>85124417312</v>
      </c>
      <c r="N21" s="12"/>
      <c r="O21" s="12">
        <v>107509758501</v>
      </c>
      <c r="P21" s="12"/>
      <c r="Q21" s="12">
        <f t="shared" si="1"/>
        <v>-22385341189</v>
      </c>
    </row>
    <row r="22" spans="1:17">
      <c r="A22" s="2" t="s">
        <v>173</v>
      </c>
      <c r="C22" s="12">
        <v>200000</v>
      </c>
      <c r="D22" s="12"/>
      <c r="E22" s="12">
        <v>3316150845</v>
      </c>
      <c r="F22" s="12"/>
      <c r="G22" s="12">
        <v>4180052598</v>
      </c>
      <c r="H22" s="12"/>
      <c r="I22" s="12">
        <f t="shared" si="0"/>
        <v>-863901753</v>
      </c>
      <c r="J22" s="12"/>
      <c r="K22" s="12">
        <v>1154928</v>
      </c>
      <c r="L22" s="12"/>
      <c r="M22" s="12">
        <v>28352364281</v>
      </c>
      <c r="N22" s="12"/>
      <c r="O22" s="12">
        <v>34242678972</v>
      </c>
      <c r="P22" s="12"/>
      <c r="Q22" s="12">
        <f t="shared" si="1"/>
        <v>-5890314691</v>
      </c>
    </row>
    <row r="23" spans="1:17">
      <c r="A23" s="2" t="s">
        <v>50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370686</v>
      </c>
      <c r="L23" s="12"/>
      <c r="M23" s="12">
        <v>65891427350</v>
      </c>
      <c r="N23" s="12"/>
      <c r="O23" s="12">
        <v>70453455892</v>
      </c>
      <c r="P23" s="12"/>
      <c r="Q23" s="12">
        <f t="shared" si="1"/>
        <v>-4562028542</v>
      </c>
    </row>
    <row r="24" spans="1:17">
      <c r="A24" s="2" t="s">
        <v>179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10773189</v>
      </c>
      <c r="L24" s="12"/>
      <c r="M24" s="12">
        <v>54948641725</v>
      </c>
      <c r="N24" s="12"/>
      <c r="O24" s="12">
        <v>59615669428</v>
      </c>
      <c r="P24" s="12"/>
      <c r="Q24" s="12">
        <f t="shared" si="1"/>
        <v>-4667027703</v>
      </c>
    </row>
    <row r="25" spans="1:17">
      <c r="A25" s="2" t="s">
        <v>62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2875454</v>
      </c>
      <c r="L25" s="12"/>
      <c r="M25" s="12">
        <v>29811393179</v>
      </c>
      <c r="N25" s="12"/>
      <c r="O25" s="12">
        <v>31684754585</v>
      </c>
      <c r="P25" s="12"/>
      <c r="Q25" s="12">
        <f t="shared" si="1"/>
        <v>-1873361406</v>
      </c>
    </row>
    <row r="26" spans="1:17">
      <c r="A26" s="2" t="s">
        <v>329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27981135</v>
      </c>
      <c r="L26" s="12"/>
      <c r="M26" s="12">
        <v>43650570600</v>
      </c>
      <c r="N26" s="12"/>
      <c r="O26" s="12">
        <v>43650570600</v>
      </c>
      <c r="P26" s="12"/>
      <c r="Q26" s="12">
        <f t="shared" si="1"/>
        <v>0</v>
      </c>
    </row>
    <row r="27" spans="1:17">
      <c r="A27" s="2" t="s">
        <v>82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1824</v>
      </c>
      <c r="L27" s="12"/>
      <c r="M27" s="12">
        <v>41758973</v>
      </c>
      <c r="N27" s="12"/>
      <c r="O27" s="12">
        <v>43451483</v>
      </c>
      <c r="P27" s="12"/>
      <c r="Q27" s="12">
        <f t="shared" si="1"/>
        <v>-1692510</v>
      </c>
    </row>
    <row r="28" spans="1:17">
      <c r="A28" s="2" t="s">
        <v>41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24544028</v>
      </c>
      <c r="L28" s="12"/>
      <c r="M28" s="12">
        <v>434030875015</v>
      </c>
      <c r="N28" s="12"/>
      <c r="O28" s="12">
        <v>482836242550</v>
      </c>
      <c r="P28" s="12"/>
      <c r="Q28" s="12">
        <f t="shared" si="1"/>
        <v>-48805367535</v>
      </c>
    </row>
    <row r="29" spans="1:17">
      <c r="A29" s="2" t="s">
        <v>21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83041974</v>
      </c>
      <c r="L29" s="12"/>
      <c r="M29" s="12">
        <v>261000924282</v>
      </c>
      <c r="N29" s="12"/>
      <c r="O29" s="12">
        <v>260606198307</v>
      </c>
      <c r="P29" s="12"/>
      <c r="Q29" s="12">
        <f t="shared" si="1"/>
        <v>394725975</v>
      </c>
    </row>
    <row r="30" spans="1:17">
      <c r="A30" s="2" t="s">
        <v>330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78683960</v>
      </c>
      <c r="L30" s="12"/>
      <c r="M30" s="12">
        <v>200757554454</v>
      </c>
      <c r="N30" s="12"/>
      <c r="O30" s="12">
        <v>203439270929</v>
      </c>
      <c r="P30" s="12"/>
      <c r="Q30" s="12">
        <f t="shared" si="1"/>
        <v>-2681716475</v>
      </c>
    </row>
    <row r="31" spans="1:17">
      <c r="A31" s="2" t="s">
        <v>305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129828645</v>
      </c>
      <c r="L31" s="12"/>
      <c r="M31" s="12">
        <v>332668830549</v>
      </c>
      <c r="N31" s="12"/>
      <c r="O31" s="12">
        <v>467183315715</v>
      </c>
      <c r="P31" s="12"/>
      <c r="Q31" s="12">
        <f t="shared" si="1"/>
        <v>-134514485166</v>
      </c>
    </row>
    <row r="32" spans="1:17">
      <c r="A32" s="2" t="s">
        <v>287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157846</v>
      </c>
      <c r="L32" s="12"/>
      <c r="M32" s="12">
        <v>8490235675</v>
      </c>
      <c r="N32" s="12"/>
      <c r="O32" s="12">
        <v>8306350541</v>
      </c>
      <c r="P32" s="12"/>
      <c r="Q32" s="12">
        <f t="shared" si="1"/>
        <v>183885134</v>
      </c>
    </row>
    <row r="33" spans="1:17">
      <c r="A33" s="2" t="s">
        <v>33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1</v>
      </c>
      <c r="L33" s="12"/>
      <c r="M33" s="12">
        <v>1</v>
      </c>
      <c r="N33" s="12"/>
      <c r="O33" s="12">
        <v>5674</v>
      </c>
      <c r="P33" s="12"/>
      <c r="Q33" s="12">
        <f t="shared" si="1"/>
        <v>-5673</v>
      </c>
    </row>
    <row r="34" spans="1:17">
      <c r="A34" s="2" t="s">
        <v>157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2912265</v>
      </c>
      <c r="L34" s="12"/>
      <c r="M34" s="12">
        <v>73077485282</v>
      </c>
      <c r="N34" s="12"/>
      <c r="O34" s="12">
        <v>122649456180</v>
      </c>
      <c r="P34" s="12"/>
      <c r="Q34" s="12">
        <f t="shared" si="1"/>
        <v>-49571970898</v>
      </c>
    </row>
    <row r="35" spans="1:17">
      <c r="A35" s="2" t="s">
        <v>122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12">
        <v>1468626</v>
      </c>
      <c r="L35" s="12"/>
      <c r="M35" s="12">
        <v>52667087708</v>
      </c>
      <c r="N35" s="12"/>
      <c r="O35" s="12">
        <v>41931179116</v>
      </c>
      <c r="P35" s="12"/>
      <c r="Q35" s="12">
        <f t="shared" si="1"/>
        <v>10735908592</v>
      </c>
    </row>
    <row r="36" spans="1:17">
      <c r="A36" s="2" t="s">
        <v>302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J36" s="12"/>
      <c r="K36" s="12">
        <v>663903</v>
      </c>
      <c r="L36" s="12"/>
      <c r="M36" s="12">
        <v>3517548334</v>
      </c>
      <c r="N36" s="12"/>
      <c r="O36" s="12">
        <v>5114634022</v>
      </c>
      <c r="P36" s="12"/>
      <c r="Q36" s="12">
        <f t="shared" si="1"/>
        <v>-1597085688</v>
      </c>
    </row>
    <row r="37" spans="1:17">
      <c r="A37" s="2" t="s">
        <v>56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12">
        <v>30000</v>
      </c>
      <c r="L37" s="12"/>
      <c r="M37" s="12">
        <v>1433519517</v>
      </c>
      <c r="N37" s="12"/>
      <c r="O37" s="12">
        <v>1854606637</v>
      </c>
      <c r="P37" s="12"/>
      <c r="Q37" s="12">
        <f t="shared" si="1"/>
        <v>-421087120</v>
      </c>
    </row>
    <row r="38" spans="1:17">
      <c r="A38" s="2" t="s">
        <v>321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10500000</v>
      </c>
      <c r="L38" s="12"/>
      <c r="M38" s="12">
        <v>84078573774</v>
      </c>
      <c r="N38" s="12"/>
      <c r="O38" s="12">
        <v>92580846750</v>
      </c>
      <c r="P38" s="12"/>
      <c r="Q38" s="12">
        <f t="shared" si="1"/>
        <v>-8502272976</v>
      </c>
    </row>
    <row r="39" spans="1:17">
      <c r="A39" s="2" t="s">
        <v>138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499700</v>
      </c>
      <c r="L39" s="12"/>
      <c r="M39" s="12">
        <v>9810354029</v>
      </c>
      <c r="N39" s="12"/>
      <c r="O39" s="12">
        <v>14290829597</v>
      </c>
      <c r="P39" s="12"/>
      <c r="Q39" s="12">
        <f t="shared" si="1"/>
        <v>-4480475568</v>
      </c>
    </row>
    <row r="40" spans="1:17">
      <c r="A40" s="2" t="s">
        <v>309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f t="shared" si="0"/>
        <v>0</v>
      </c>
      <c r="J40" s="12"/>
      <c r="K40" s="12">
        <v>182722218</v>
      </c>
      <c r="L40" s="12"/>
      <c r="M40" s="12">
        <v>557302764900</v>
      </c>
      <c r="N40" s="12"/>
      <c r="O40" s="12">
        <v>695214651793</v>
      </c>
      <c r="P40" s="12"/>
      <c r="Q40" s="12">
        <f t="shared" si="1"/>
        <v>-137911886893</v>
      </c>
    </row>
    <row r="41" spans="1:17">
      <c r="A41" s="2" t="s">
        <v>331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f t="shared" si="0"/>
        <v>0</v>
      </c>
      <c r="J41" s="12"/>
      <c r="K41" s="12">
        <v>4500000</v>
      </c>
      <c r="L41" s="12"/>
      <c r="M41" s="12">
        <v>59666376055</v>
      </c>
      <c r="N41" s="12"/>
      <c r="O41" s="12">
        <v>55220094360</v>
      </c>
      <c r="P41" s="12"/>
      <c r="Q41" s="12">
        <f t="shared" si="1"/>
        <v>4446281695</v>
      </c>
    </row>
    <row r="42" spans="1:17">
      <c r="A42" s="2" t="s">
        <v>332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f t="shared" si="0"/>
        <v>0</v>
      </c>
      <c r="J42" s="12"/>
      <c r="K42" s="12">
        <v>21000000</v>
      </c>
      <c r="L42" s="12"/>
      <c r="M42" s="12">
        <v>101619000000</v>
      </c>
      <c r="N42" s="12"/>
      <c r="O42" s="12">
        <v>101711270005</v>
      </c>
      <c r="P42" s="12"/>
      <c r="Q42" s="12">
        <f t="shared" si="1"/>
        <v>-92270005</v>
      </c>
    </row>
    <row r="43" spans="1:17">
      <c r="A43" s="2" t="s">
        <v>100</v>
      </c>
      <c r="C43" s="12">
        <v>0</v>
      </c>
      <c r="D43" s="12"/>
      <c r="E43" s="12">
        <v>0</v>
      </c>
      <c r="F43" s="12"/>
      <c r="G43" s="12">
        <v>0</v>
      </c>
      <c r="H43" s="12"/>
      <c r="I43" s="12">
        <f t="shared" si="0"/>
        <v>0</v>
      </c>
      <c r="J43" s="12"/>
      <c r="K43" s="12">
        <v>480700</v>
      </c>
      <c r="L43" s="12"/>
      <c r="M43" s="12">
        <v>2101581388</v>
      </c>
      <c r="N43" s="12"/>
      <c r="O43" s="12">
        <v>2588633762</v>
      </c>
      <c r="P43" s="12"/>
      <c r="Q43" s="12">
        <f t="shared" si="1"/>
        <v>-487052374</v>
      </c>
    </row>
    <row r="44" spans="1:17">
      <c r="A44" s="2" t="s">
        <v>78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f t="shared" si="0"/>
        <v>0</v>
      </c>
      <c r="J44" s="12"/>
      <c r="K44" s="12">
        <v>2350000</v>
      </c>
      <c r="L44" s="12"/>
      <c r="M44" s="12">
        <v>57682773843</v>
      </c>
      <c r="N44" s="12"/>
      <c r="O44" s="12">
        <v>63962865868</v>
      </c>
      <c r="P44" s="12"/>
      <c r="Q44" s="12">
        <f t="shared" si="1"/>
        <v>-6280092025</v>
      </c>
    </row>
    <row r="45" spans="1:17">
      <c r="A45" s="2" t="s">
        <v>159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f t="shared" si="0"/>
        <v>0</v>
      </c>
      <c r="J45" s="12"/>
      <c r="K45" s="12">
        <v>8300000</v>
      </c>
      <c r="L45" s="12"/>
      <c r="M45" s="12">
        <v>104952918958</v>
      </c>
      <c r="N45" s="12"/>
      <c r="O45" s="12">
        <v>110805759362</v>
      </c>
      <c r="P45" s="12"/>
      <c r="Q45" s="12">
        <f t="shared" si="1"/>
        <v>-5852840404</v>
      </c>
    </row>
    <row r="46" spans="1:17">
      <c r="A46" s="2" t="s">
        <v>104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f t="shared" si="0"/>
        <v>0</v>
      </c>
      <c r="J46" s="12"/>
      <c r="K46" s="12">
        <v>10644970</v>
      </c>
      <c r="L46" s="12"/>
      <c r="M46" s="12">
        <v>194297714679</v>
      </c>
      <c r="N46" s="12"/>
      <c r="O46" s="12">
        <v>225706219253</v>
      </c>
      <c r="P46" s="12"/>
      <c r="Q46" s="12">
        <f t="shared" si="1"/>
        <v>-31408504574</v>
      </c>
    </row>
    <row r="47" spans="1:17">
      <c r="A47" s="2" t="s">
        <v>166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f t="shared" si="0"/>
        <v>0</v>
      </c>
      <c r="J47" s="12"/>
      <c r="K47" s="12">
        <v>1540332</v>
      </c>
      <c r="L47" s="12"/>
      <c r="M47" s="12">
        <v>12065596305</v>
      </c>
      <c r="N47" s="12"/>
      <c r="O47" s="12">
        <v>9951871156</v>
      </c>
      <c r="P47" s="12"/>
      <c r="Q47" s="12">
        <f t="shared" si="1"/>
        <v>2113725149</v>
      </c>
    </row>
    <row r="48" spans="1:17">
      <c r="A48" s="2" t="s">
        <v>23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f t="shared" si="0"/>
        <v>0</v>
      </c>
      <c r="J48" s="12"/>
      <c r="K48" s="12">
        <v>9600002</v>
      </c>
      <c r="L48" s="12"/>
      <c r="M48" s="12">
        <v>46760112183</v>
      </c>
      <c r="N48" s="12"/>
      <c r="O48" s="12">
        <v>43267423639</v>
      </c>
      <c r="P48" s="12"/>
      <c r="Q48" s="12">
        <f t="shared" si="1"/>
        <v>3492688544</v>
      </c>
    </row>
    <row r="49" spans="1:17">
      <c r="A49" s="2" t="s">
        <v>333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f t="shared" si="0"/>
        <v>0</v>
      </c>
      <c r="J49" s="12"/>
      <c r="K49" s="12">
        <v>98301406</v>
      </c>
      <c r="L49" s="12"/>
      <c r="M49" s="12">
        <v>148828328684</v>
      </c>
      <c r="N49" s="12"/>
      <c r="O49" s="12">
        <v>148928331841</v>
      </c>
      <c r="P49" s="12"/>
      <c r="Q49" s="12">
        <f t="shared" si="1"/>
        <v>-100003157</v>
      </c>
    </row>
    <row r="50" spans="1:17">
      <c r="A50" s="2" t="s">
        <v>80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f t="shared" si="0"/>
        <v>0</v>
      </c>
      <c r="J50" s="12"/>
      <c r="K50" s="12">
        <v>444108</v>
      </c>
      <c r="L50" s="12"/>
      <c r="M50" s="12">
        <v>11389811393</v>
      </c>
      <c r="N50" s="12"/>
      <c r="O50" s="12">
        <v>10361196632</v>
      </c>
      <c r="P50" s="12"/>
      <c r="Q50" s="12">
        <f t="shared" si="1"/>
        <v>1028614761</v>
      </c>
    </row>
    <row r="51" spans="1:17">
      <c r="A51" s="2" t="s">
        <v>296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f t="shared" si="0"/>
        <v>0</v>
      </c>
      <c r="J51" s="12"/>
      <c r="K51" s="12">
        <v>2503762</v>
      </c>
      <c r="L51" s="12"/>
      <c r="M51" s="12">
        <v>74137027006</v>
      </c>
      <c r="N51" s="12"/>
      <c r="O51" s="12">
        <v>72674846790</v>
      </c>
      <c r="P51" s="12"/>
      <c r="Q51" s="12">
        <f t="shared" si="1"/>
        <v>1462180216</v>
      </c>
    </row>
    <row r="52" spans="1:17">
      <c r="A52" s="2" t="s">
        <v>334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f t="shared" si="0"/>
        <v>0</v>
      </c>
      <c r="J52" s="12"/>
      <c r="K52" s="12">
        <v>26934418</v>
      </c>
      <c r="L52" s="12"/>
      <c r="M52" s="12">
        <v>46273330124</v>
      </c>
      <c r="N52" s="12"/>
      <c r="O52" s="12">
        <v>46273330124</v>
      </c>
      <c r="P52" s="12"/>
      <c r="Q52" s="12">
        <f t="shared" si="1"/>
        <v>0</v>
      </c>
    </row>
    <row r="53" spans="1:17">
      <c r="A53" s="2" t="s">
        <v>168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f t="shared" si="0"/>
        <v>0</v>
      </c>
      <c r="J53" s="12"/>
      <c r="K53" s="12">
        <v>114500</v>
      </c>
      <c r="L53" s="12"/>
      <c r="M53" s="12">
        <v>9008752228</v>
      </c>
      <c r="N53" s="12"/>
      <c r="O53" s="12">
        <v>7335914464</v>
      </c>
      <c r="P53" s="12"/>
      <c r="Q53" s="12">
        <f t="shared" si="1"/>
        <v>1672837764</v>
      </c>
    </row>
    <row r="54" spans="1:17">
      <c r="A54" s="2" t="s">
        <v>335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J54" s="12"/>
      <c r="K54" s="12">
        <v>8325000</v>
      </c>
      <c r="L54" s="12"/>
      <c r="M54" s="12">
        <v>60022699615</v>
      </c>
      <c r="N54" s="12"/>
      <c r="O54" s="12">
        <f>M54-Q54</f>
        <v>64827513144</v>
      </c>
      <c r="P54" s="12"/>
      <c r="Q54" s="12">
        <v>-4804813529</v>
      </c>
    </row>
    <row r="55" spans="1:17">
      <c r="A55" s="2" t="s">
        <v>169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f t="shared" si="0"/>
        <v>0</v>
      </c>
      <c r="J55" s="12"/>
      <c r="K55" s="12">
        <v>755195</v>
      </c>
      <c r="L55" s="12"/>
      <c r="M55" s="12">
        <v>62669522064</v>
      </c>
      <c r="N55" s="12"/>
      <c r="O55" s="12">
        <v>73193404937</v>
      </c>
      <c r="P55" s="12"/>
      <c r="Q55" s="12">
        <f t="shared" si="1"/>
        <v>-10523882873</v>
      </c>
    </row>
    <row r="56" spans="1:17">
      <c r="A56" s="2" t="s">
        <v>37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f t="shared" si="0"/>
        <v>0</v>
      </c>
      <c r="J56" s="12"/>
      <c r="K56" s="12">
        <v>6942681</v>
      </c>
      <c r="L56" s="12"/>
      <c r="M56" s="12">
        <v>90008707915</v>
      </c>
      <c r="N56" s="12"/>
      <c r="O56" s="12">
        <v>133000058115</v>
      </c>
      <c r="P56" s="12"/>
      <c r="Q56" s="12">
        <f t="shared" si="1"/>
        <v>-42991350200</v>
      </c>
    </row>
    <row r="57" spans="1:17">
      <c r="A57" s="2" t="s">
        <v>319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J57" s="12"/>
      <c r="K57" s="12">
        <v>20403795</v>
      </c>
      <c r="L57" s="12"/>
      <c r="M57" s="12">
        <v>168759427326</v>
      </c>
      <c r="N57" s="12"/>
      <c r="O57" s="12">
        <v>130212959334</v>
      </c>
      <c r="P57" s="12"/>
      <c r="Q57" s="12">
        <f t="shared" si="1"/>
        <v>38546467992</v>
      </c>
    </row>
    <row r="58" spans="1:17">
      <c r="A58" s="2" t="s">
        <v>336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J58" s="12"/>
      <c r="K58" s="12">
        <v>2500000</v>
      </c>
      <c r="L58" s="12"/>
      <c r="M58" s="12">
        <v>73559700312</v>
      </c>
      <c r="N58" s="12"/>
      <c r="O58" s="12">
        <v>76914618750</v>
      </c>
      <c r="P58" s="12"/>
      <c r="Q58" s="12">
        <f t="shared" si="1"/>
        <v>-3354918438</v>
      </c>
    </row>
    <row r="59" spans="1:17">
      <c r="A59" s="2" t="s">
        <v>153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f t="shared" si="0"/>
        <v>0</v>
      </c>
      <c r="J59" s="12"/>
      <c r="K59" s="12">
        <v>59230061</v>
      </c>
      <c r="L59" s="12"/>
      <c r="M59" s="12">
        <v>101251573101</v>
      </c>
      <c r="N59" s="12"/>
      <c r="O59" s="12">
        <v>90628322375</v>
      </c>
      <c r="P59" s="12"/>
      <c r="Q59" s="12">
        <f t="shared" si="1"/>
        <v>10623250726</v>
      </c>
    </row>
    <row r="60" spans="1:17">
      <c r="A60" s="2" t="s">
        <v>59</v>
      </c>
      <c r="C60" s="12">
        <v>0</v>
      </c>
      <c r="D60" s="12"/>
      <c r="E60" s="12">
        <v>0</v>
      </c>
      <c r="F60" s="12"/>
      <c r="G60" s="12">
        <v>0</v>
      </c>
      <c r="H60" s="12"/>
      <c r="I60" s="12">
        <f t="shared" si="0"/>
        <v>0</v>
      </c>
      <c r="J60" s="12"/>
      <c r="K60" s="12">
        <v>291967</v>
      </c>
      <c r="L60" s="12"/>
      <c r="M60" s="12">
        <v>8412590544</v>
      </c>
      <c r="N60" s="12"/>
      <c r="O60" s="12">
        <v>10582243481</v>
      </c>
      <c r="P60" s="12"/>
      <c r="Q60" s="12">
        <f t="shared" si="1"/>
        <v>-2169652937</v>
      </c>
    </row>
    <row r="61" spans="1:17">
      <c r="A61" s="2" t="s">
        <v>117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f t="shared" si="0"/>
        <v>0</v>
      </c>
      <c r="J61" s="12"/>
      <c r="K61" s="12">
        <v>147873</v>
      </c>
      <c r="L61" s="12"/>
      <c r="M61" s="12">
        <v>6674651272</v>
      </c>
      <c r="N61" s="12"/>
      <c r="O61" s="12">
        <v>6955716107</v>
      </c>
      <c r="P61" s="12"/>
      <c r="Q61" s="12">
        <f t="shared" si="1"/>
        <v>-281064835</v>
      </c>
    </row>
    <row r="62" spans="1:17">
      <c r="A62" s="2" t="s">
        <v>48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f t="shared" si="0"/>
        <v>0</v>
      </c>
      <c r="J62" s="12"/>
      <c r="K62" s="12">
        <v>1228173</v>
      </c>
      <c r="L62" s="12"/>
      <c r="M62" s="12">
        <v>209799655050</v>
      </c>
      <c r="N62" s="12"/>
      <c r="O62" s="12">
        <v>239533785004</v>
      </c>
      <c r="P62" s="12"/>
      <c r="Q62" s="12">
        <f t="shared" si="1"/>
        <v>-29734129954</v>
      </c>
    </row>
    <row r="63" spans="1:17">
      <c r="A63" s="2" t="s">
        <v>337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f t="shared" si="0"/>
        <v>0</v>
      </c>
      <c r="J63" s="12"/>
      <c r="K63" s="12">
        <v>20537747</v>
      </c>
      <c r="L63" s="12"/>
      <c r="M63" s="12">
        <v>149166765620</v>
      </c>
      <c r="N63" s="12"/>
      <c r="O63" s="12">
        <v>131096612700</v>
      </c>
      <c r="P63" s="12"/>
      <c r="Q63" s="12">
        <f t="shared" si="1"/>
        <v>18070152920</v>
      </c>
    </row>
    <row r="64" spans="1:17">
      <c r="A64" s="2" t="s">
        <v>292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f t="shared" si="0"/>
        <v>0</v>
      </c>
      <c r="J64" s="12"/>
      <c r="K64" s="12">
        <v>1348241</v>
      </c>
      <c r="L64" s="12"/>
      <c r="M64" s="12">
        <v>109188063282</v>
      </c>
      <c r="N64" s="12"/>
      <c r="O64" s="12">
        <v>132570287278</v>
      </c>
      <c r="P64" s="12"/>
      <c r="Q64" s="12">
        <f t="shared" si="1"/>
        <v>-23382223996</v>
      </c>
    </row>
    <row r="65" spans="1:17">
      <c r="A65" s="2" t="s">
        <v>108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f t="shared" si="0"/>
        <v>0</v>
      </c>
      <c r="J65" s="12"/>
      <c r="K65" s="12">
        <v>200000</v>
      </c>
      <c r="L65" s="12"/>
      <c r="M65" s="12">
        <v>3831508349</v>
      </c>
      <c r="N65" s="12"/>
      <c r="O65" s="12">
        <v>4483165477</v>
      </c>
      <c r="P65" s="12"/>
      <c r="Q65" s="12">
        <f t="shared" si="1"/>
        <v>-651657128</v>
      </c>
    </row>
    <row r="66" spans="1:17">
      <c r="A66" s="2" t="s">
        <v>338</v>
      </c>
      <c r="C66" s="12">
        <v>0</v>
      </c>
      <c r="D66" s="12"/>
      <c r="E66" s="12">
        <v>0</v>
      </c>
      <c r="F66" s="12"/>
      <c r="G66" s="12">
        <v>0</v>
      </c>
      <c r="H66" s="12"/>
      <c r="I66" s="12">
        <f t="shared" si="0"/>
        <v>0</v>
      </c>
      <c r="J66" s="12"/>
      <c r="K66" s="12">
        <v>4109830</v>
      </c>
      <c r="L66" s="12"/>
      <c r="M66" s="12">
        <v>53296451190</v>
      </c>
      <c r="N66" s="12"/>
      <c r="O66" s="12">
        <v>52987333354</v>
      </c>
      <c r="P66" s="12"/>
      <c r="Q66" s="12">
        <f t="shared" si="1"/>
        <v>309117836</v>
      </c>
    </row>
    <row r="67" spans="1:17">
      <c r="A67" s="2" t="s">
        <v>102</v>
      </c>
      <c r="C67" s="12">
        <v>0</v>
      </c>
      <c r="D67" s="12"/>
      <c r="E67" s="12">
        <v>0</v>
      </c>
      <c r="F67" s="12"/>
      <c r="G67" s="12">
        <v>0</v>
      </c>
      <c r="H67" s="12"/>
      <c r="I67" s="12">
        <f t="shared" si="0"/>
        <v>0</v>
      </c>
      <c r="J67" s="12"/>
      <c r="K67" s="12">
        <v>3808132</v>
      </c>
      <c r="L67" s="12"/>
      <c r="M67" s="12">
        <v>22696985254</v>
      </c>
      <c r="N67" s="12"/>
      <c r="O67" s="12">
        <v>25286963561</v>
      </c>
      <c r="P67" s="12"/>
      <c r="Q67" s="12">
        <f t="shared" si="1"/>
        <v>-2589978307</v>
      </c>
    </row>
    <row r="68" spans="1:17">
      <c r="A68" s="2" t="s">
        <v>339</v>
      </c>
      <c r="C68" s="12">
        <v>0</v>
      </c>
      <c r="D68" s="12"/>
      <c r="E68" s="12">
        <v>0</v>
      </c>
      <c r="F68" s="12"/>
      <c r="G68" s="12">
        <v>0</v>
      </c>
      <c r="H68" s="12"/>
      <c r="I68" s="12">
        <f t="shared" si="0"/>
        <v>0</v>
      </c>
      <c r="J68" s="12"/>
      <c r="K68" s="12">
        <v>14345109</v>
      </c>
      <c r="L68" s="12"/>
      <c r="M68" s="12">
        <v>229655097004</v>
      </c>
      <c r="N68" s="12"/>
      <c r="O68" s="12">
        <v>229655097004</v>
      </c>
      <c r="P68" s="12"/>
      <c r="Q68" s="12">
        <f t="shared" si="1"/>
        <v>0</v>
      </c>
    </row>
    <row r="69" spans="1:17">
      <c r="A69" s="2" t="s">
        <v>129</v>
      </c>
      <c r="C69" s="12">
        <v>0</v>
      </c>
      <c r="D69" s="12"/>
      <c r="E69" s="12">
        <v>0</v>
      </c>
      <c r="F69" s="12"/>
      <c r="G69" s="12">
        <v>0</v>
      </c>
      <c r="H69" s="12"/>
      <c r="I69" s="12">
        <f t="shared" si="0"/>
        <v>0</v>
      </c>
      <c r="J69" s="12"/>
      <c r="K69" s="12">
        <v>3999040</v>
      </c>
      <c r="L69" s="12"/>
      <c r="M69" s="12">
        <v>39790629571</v>
      </c>
      <c r="N69" s="12"/>
      <c r="O69" s="12">
        <v>38436783200</v>
      </c>
      <c r="P69" s="12"/>
      <c r="Q69" s="12">
        <f t="shared" si="1"/>
        <v>1353846371</v>
      </c>
    </row>
    <row r="70" spans="1:17">
      <c r="A70" s="2" t="s">
        <v>340</v>
      </c>
      <c r="C70" s="12">
        <v>0</v>
      </c>
      <c r="D70" s="12"/>
      <c r="E70" s="12">
        <v>0</v>
      </c>
      <c r="F70" s="12"/>
      <c r="G70" s="12">
        <v>0</v>
      </c>
      <c r="H70" s="12"/>
      <c r="I70" s="12">
        <f t="shared" si="0"/>
        <v>0</v>
      </c>
      <c r="J70" s="12"/>
      <c r="K70" s="12">
        <v>10064516</v>
      </c>
      <c r="L70" s="12"/>
      <c r="M70" s="12">
        <v>53633805764</v>
      </c>
      <c r="N70" s="12"/>
      <c r="O70" s="12">
        <v>53633805764</v>
      </c>
      <c r="P70" s="12"/>
      <c r="Q70" s="12">
        <f t="shared" si="1"/>
        <v>0</v>
      </c>
    </row>
    <row r="71" spans="1:17">
      <c r="A71" s="2" t="s">
        <v>52</v>
      </c>
      <c r="C71" s="12">
        <v>0</v>
      </c>
      <c r="D71" s="12"/>
      <c r="E71" s="12">
        <v>0</v>
      </c>
      <c r="F71" s="12"/>
      <c r="G71" s="12">
        <v>0</v>
      </c>
      <c r="H71" s="12"/>
      <c r="I71" s="12">
        <f t="shared" si="0"/>
        <v>0</v>
      </c>
      <c r="J71" s="12"/>
      <c r="K71" s="12">
        <v>200000</v>
      </c>
      <c r="L71" s="12"/>
      <c r="M71" s="12">
        <v>6739659021</v>
      </c>
      <c r="N71" s="12"/>
      <c r="O71" s="12">
        <v>8734029044</v>
      </c>
      <c r="P71" s="12"/>
      <c r="Q71" s="12">
        <f t="shared" si="1"/>
        <v>-1994370023</v>
      </c>
    </row>
    <row r="72" spans="1:17">
      <c r="A72" s="2" t="s">
        <v>176</v>
      </c>
      <c r="C72" s="12">
        <v>0</v>
      </c>
      <c r="D72" s="12"/>
      <c r="E72" s="12">
        <v>0</v>
      </c>
      <c r="F72" s="12"/>
      <c r="G72" s="12">
        <v>0</v>
      </c>
      <c r="H72" s="12"/>
      <c r="I72" s="12">
        <f t="shared" si="0"/>
        <v>0</v>
      </c>
      <c r="J72" s="12"/>
      <c r="K72" s="12">
        <v>470940</v>
      </c>
      <c r="L72" s="12"/>
      <c r="M72" s="12">
        <v>14452219277</v>
      </c>
      <c r="N72" s="12"/>
      <c r="O72" s="12">
        <v>13950509624</v>
      </c>
      <c r="P72" s="12"/>
      <c r="Q72" s="12">
        <f t="shared" si="1"/>
        <v>501709653</v>
      </c>
    </row>
    <row r="73" spans="1:17">
      <c r="A73" s="2" t="s">
        <v>86</v>
      </c>
      <c r="C73" s="12">
        <v>0</v>
      </c>
      <c r="D73" s="12"/>
      <c r="E73" s="12">
        <v>0</v>
      </c>
      <c r="F73" s="12"/>
      <c r="G73" s="12">
        <v>0</v>
      </c>
      <c r="H73" s="12"/>
      <c r="I73" s="12">
        <f t="shared" ref="I73:I135" si="2">E73-G73</f>
        <v>0</v>
      </c>
      <c r="J73" s="12"/>
      <c r="K73" s="12">
        <v>42207</v>
      </c>
      <c r="L73" s="12"/>
      <c r="M73" s="12">
        <v>1045431278</v>
      </c>
      <c r="N73" s="12"/>
      <c r="O73" s="12">
        <v>1309023081</v>
      </c>
      <c r="P73" s="12"/>
      <c r="Q73" s="12">
        <f t="shared" ref="Q73:Q135" si="3">M73-O73</f>
        <v>-263591803</v>
      </c>
    </row>
    <row r="74" spans="1:17">
      <c r="A74" s="2" t="s">
        <v>341</v>
      </c>
      <c r="C74" s="12">
        <v>0</v>
      </c>
      <c r="D74" s="12"/>
      <c r="E74" s="12">
        <v>0</v>
      </c>
      <c r="F74" s="12"/>
      <c r="G74" s="12">
        <v>0</v>
      </c>
      <c r="H74" s="12"/>
      <c r="I74" s="12">
        <f t="shared" si="2"/>
        <v>0</v>
      </c>
      <c r="J74" s="12"/>
      <c r="K74" s="12">
        <v>1</v>
      </c>
      <c r="L74" s="12"/>
      <c r="M74" s="12">
        <v>1</v>
      </c>
      <c r="N74" s="12"/>
      <c r="O74" s="12">
        <v>10517</v>
      </c>
      <c r="P74" s="12"/>
      <c r="Q74" s="12">
        <f t="shared" si="3"/>
        <v>-10516</v>
      </c>
    </row>
    <row r="75" spans="1:17">
      <c r="A75" s="2" t="s">
        <v>342</v>
      </c>
      <c r="C75" s="12">
        <v>0</v>
      </c>
      <c r="D75" s="12"/>
      <c r="E75" s="12">
        <v>0</v>
      </c>
      <c r="F75" s="12"/>
      <c r="G75" s="12">
        <v>0</v>
      </c>
      <c r="H75" s="12"/>
      <c r="I75" s="12">
        <f t="shared" si="2"/>
        <v>0</v>
      </c>
      <c r="J75" s="12"/>
      <c r="K75" s="12">
        <v>12000000</v>
      </c>
      <c r="L75" s="12"/>
      <c r="M75" s="12">
        <v>35462734393</v>
      </c>
      <c r="N75" s="12"/>
      <c r="O75" s="12">
        <v>24081846480</v>
      </c>
      <c r="P75" s="12"/>
      <c r="Q75" s="12">
        <f t="shared" si="3"/>
        <v>11380887913</v>
      </c>
    </row>
    <row r="76" spans="1:17">
      <c r="A76" s="2" t="s">
        <v>290</v>
      </c>
      <c r="C76" s="12">
        <v>0</v>
      </c>
      <c r="D76" s="12"/>
      <c r="E76" s="12">
        <v>0</v>
      </c>
      <c r="F76" s="12"/>
      <c r="G76" s="12">
        <v>0</v>
      </c>
      <c r="H76" s="12"/>
      <c r="I76" s="12">
        <f t="shared" si="2"/>
        <v>0</v>
      </c>
      <c r="J76" s="12"/>
      <c r="K76" s="12">
        <v>63731244</v>
      </c>
      <c r="L76" s="12"/>
      <c r="M76" s="12">
        <v>144189364440</v>
      </c>
      <c r="N76" s="12"/>
      <c r="O76" s="12">
        <v>163258215064</v>
      </c>
      <c r="P76" s="12"/>
      <c r="Q76" s="12">
        <f t="shared" si="3"/>
        <v>-19068850624</v>
      </c>
    </row>
    <row r="77" spans="1:17">
      <c r="A77" s="2" t="s">
        <v>343</v>
      </c>
      <c r="C77" s="12">
        <v>0</v>
      </c>
      <c r="D77" s="12"/>
      <c r="E77" s="12">
        <v>0</v>
      </c>
      <c r="F77" s="12"/>
      <c r="G77" s="12">
        <v>0</v>
      </c>
      <c r="H77" s="12"/>
      <c r="I77" s="12">
        <f t="shared" si="2"/>
        <v>0</v>
      </c>
      <c r="J77" s="12"/>
      <c r="K77" s="12">
        <v>25100</v>
      </c>
      <c r="L77" s="12"/>
      <c r="M77" s="12">
        <v>75983127718</v>
      </c>
      <c r="N77" s="12"/>
      <c r="O77" s="12">
        <v>75983127718</v>
      </c>
      <c r="P77" s="12"/>
      <c r="Q77" s="12">
        <f t="shared" si="3"/>
        <v>0</v>
      </c>
    </row>
    <row r="78" spans="1:17">
      <c r="A78" s="2" t="s">
        <v>344</v>
      </c>
      <c r="C78" s="12">
        <v>0</v>
      </c>
      <c r="D78" s="12"/>
      <c r="E78" s="12">
        <v>0</v>
      </c>
      <c r="F78" s="12"/>
      <c r="G78" s="12">
        <v>0</v>
      </c>
      <c r="H78" s="12"/>
      <c r="I78" s="12">
        <f t="shared" si="2"/>
        <v>0</v>
      </c>
      <c r="J78" s="12"/>
      <c r="K78" s="12">
        <v>34955555</v>
      </c>
      <c r="L78" s="12"/>
      <c r="M78" s="12">
        <v>69631461578</v>
      </c>
      <c r="N78" s="12"/>
      <c r="O78" s="12">
        <v>69631465560</v>
      </c>
      <c r="P78" s="12"/>
      <c r="Q78" s="12">
        <f t="shared" si="3"/>
        <v>-3982</v>
      </c>
    </row>
    <row r="79" spans="1:17">
      <c r="A79" s="2" t="s">
        <v>120</v>
      </c>
      <c r="C79" s="12">
        <v>0</v>
      </c>
      <c r="D79" s="12"/>
      <c r="E79" s="12">
        <v>0</v>
      </c>
      <c r="F79" s="12"/>
      <c r="G79" s="12">
        <v>0</v>
      </c>
      <c r="H79" s="12"/>
      <c r="I79" s="12">
        <f t="shared" si="2"/>
        <v>0</v>
      </c>
      <c r="J79" s="12"/>
      <c r="K79" s="12">
        <v>14152</v>
      </c>
      <c r="L79" s="12"/>
      <c r="M79" s="12">
        <v>771759269</v>
      </c>
      <c r="N79" s="12"/>
      <c r="O79" s="12">
        <v>912718578</v>
      </c>
      <c r="P79" s="12"/>
      <c r="Q79" s="12">
        <f t="shared" si="3"/>
        <v>-140959309</v>
      </c>
    </row>
    <row r="80" spans="1:17">
      <c r="A80" s="2" t="s">
        <v>84</v>
      </c>
      <c r="C80" s="12">
        <v>0</v>
      </c>
      <c r="D80" s="12"/>
      <c r="E80" s="12">
        <v>0</v>
      </c>
      <c r="F80" s="12"/>
      <c r="G80" s="12">
        <v>0</v>
      </c>
      <c r="H80" s="12"/>
      <c r="I80" s="12">
        <f t="shared" si="2"/>
        <v>0</v>
      </c>
      <c r="J80" s="12"/>
      <c r="K80" s="12">
        <v>268371</v>
      </c>
      <c r="L80" s="12"/>
      <c r="M80" s="12">
        <v>5178087093</v>
      </c>
      <c r="N80" s="12"/>
      <c r="O80" s="12">
        <v>4976193179</v>
      </c>
      <c r="P80" s="12"/>
      <c r="Q80" s="12">
        <f t="shared" si="3"/>
        <v>201893914</v>
      </c>
    </row>
    <row r="81" spans="1:17">
      <c r="A81" s="2" t="s">
        <v>112</v>
      </c>
      <c r="C81" s="12">
        <v>0</v>
      </c>
      <c r="D81" s="12"/>
      <c r="E81" s="12">
        <v>0</v>
      </c>
      <c r="F81" s="12"/>
      <c r="G81" s="12">
        <v>0</v>
      </c>
      <c r="H81" s="12"/>
      <c r="I81" s="12">
        <f t="shared" si="2"/>
        <v>0</v>
      </c>
      <c r="J81" s="12"/>
      <c r="K81" s="12">
        <v>1052894</v>
      </c>
      <c r="L81" s="12"/>
      <c r="M81" s="12">
        <v>147542450859</v>
      </c>
      <c r="N81" s="12"/>
      <c r="O81" s="12">
        <v>138416722313</v>
      </c>
      <c r="P81" s="12"/>
      <c r="Q81" s="12">
        <f t="shared" si="3"/>
        <v>9125728546</v>
      </c>
    </row>
    <row r="82" spans="1:17">
      <c r="A82" s="2" t="s">
        <v>156</v>
      </c>
      <c r="C82" s="12">
        <v>0</v>
      </c>
      <c r="D82" s="12"/>
      <c r="E82" s="12">
        <v>0</v>
      </c>
      <c r="F82" s="12"/>
      <c r="G82" s="12">
        <v>0</v>
      </c>
      <c r="H82" s="12"/>
      <c r="I82" s="12">
        <f t="shared" si="2"/>
        <v>0</v>
      </c>
      <c r="J82" s="12"/>
      <c r="K82" s="12">
        <v>2542462</v>
      </c>
      <c r="L82" s="12"/>
      <c r="M82" s="12">
        <v>57953731242</v>
      </c>
      <c r="N82" s="12"/>
      <c r="O82" s="12">
        <v>58255056780</v>
      </c>
      <c r="P82" s="12"/>
      <c r="Q82" s="12">
        <f t="shared" si="3"/>
        <v>-301325538</v>
      </c>
    </row>
    <row r="83" spans="1:17">
      <c r="A83" s="2" t="s">
        <v>19</v>
      </c>
      <c r="C83" s="12">
        <v>0</v>
      </c>
      <c r="D83" s="12"/>
      <c r="E83" s="12">
        <v>0</v>
      </c>
      <c r="F83" s="12"/>
      <c r="G83" s="12">
        <v>0</v>
      </c>
      <c r="H83" s="12"/>
      <c r="I83" s="12">
        <f t="shared" si="2"/>
        <v>0</v>
      </c>
      <c r="J83" s="12"/>
      <c r="K83" s="12">
        <v>1</v>
      </c>
      <c r="L83" s="12"/>
      <c r="M83" s="12">
        <v>1</v>
      </c>
      <c r="N83" s="12"/>
      <c r="O83" s="12">
        <v>3691</v>
      </c>
      <c r="P83" s="12"/>
      <c r="Q83" s="12">
        <f t="shared" si="3"/>
        <v>-3690</v>
      </c>
    </row>
    <row r="84" spans="1:17">
      <c r="A84" s="2" t="s">
        <v>312</v>
      </c>
      <c r="C84" s="12">
        <v>0</v>
      </c>
      <c r="D84" s="12"/>
      <c r="E84" s="12">
        <v>0</v>
      </c>
      <c r="F84" s="12"/>
      <c r="G84" s="12">
        <v>0</v>
      </c>
      <c r="H84" s="12"/>
      <c r="I84" s="12">
        <f t="shared" si="2"/>
        <v>0</v>
      </c>
      <c r="J84" s="12"/>
      <c r="K84" s="12">
        <v>6232355</v>
      </c>
      <c r="L84" s="12"/>
      <c r="M84" s="12">
        <v>118773995523</v>
      </c>
      <c r="N84" s="12"/>
      <c r="O84" s="12">
        <v>116904791843</v>
      </c>
      <c r="P84" s="12"/>
      <c r="Q84" s="12">
        <f t="shared" si="3"/>
        <v>1869203680</v>
      </c>
    </row>
    <row r="85" spans="1:17">
      <c r="A85" s="2" t="s">
        <v>31</v>
      </c>
      <c r="C85" s="12">
        <v>0</v>
      </c>
      <c r="D85" s="12"/>
      <c r="E85" s="12">
        <v>0</v>
      </c>
      <c r="F85" s="12"/>
      <c r="G85" s="12">
        <v>0</v>
      </c>
      <c r="H85" s="12"/>
      <c r="I85" s="12">
        <f t="shared" si="2"/>
        <v>0</v>
      </c>
      <c r="J85" s="12"/>
      <c r="K85" s="12">
        <v>25310724</v>
      </c>
      <c r="L85" s="12"/>
      <c r="M85" s="12">
        <v>347598588620</v>
      </c>
      <c r="N85" s="12"/>
      <c r="O85" s="12">
        <v>355071693708</v>
      </c>
      <c r="P85" s="12"/>
      <c r="Q85" s="12">
        <f t="shared" si="3"/>
        <v>-7473105088</v>
      </c>
    </row>
    <row r="86" spans="1:17">
      <c r="A86" s="2" t="s">
        <v>94</v>
      </c>
      <c r="C86" s="12">
        <v>0</v>
      </c>
      <c r="D86" s="12"/>
      <c r="E86" s="12">
        <v>0</v>
      </c>
      <c r="F86" s="12"/>
      <c r="G86" s="12">
        <v>0</v>
      </c>
      <c r="H86" s="12"/>
      <c r="I86" s="12">
        <f t="shared" si="2"/>
        <v>0</v>
      </c>
      <c r="J86" s="12"/>
      <c r="K86" s="12">
        <v>100000</v>
      </c>
      <c r="L86" s="12"/>
      <c r="M86" s="12">
        <v>3440370976</v>
      </c>
      <c r="N86" s="12"/>
      <c r="O86" s="12">
        <v>3356906850</v>
      </c>
      <c r="P86" s="12"/>
      <c r="Q86" s="12">
        <f t="shared" si="3"/>
        <v>83464126</v>
      </c>
    </row>
    <row r="87" spans="1:17">
      <c r="A87" s="2" t="s">
        <v>283</v>
      </c>
      <c r="C87" s="12">
        <v>0</v>
      </c>
      <c r="D87" s="12"/>
      <c r="E87" s="12">
        <v>0</v>
      </c>
      <c r="F87" s="12"/>
      <c r="G87" s="12">
        <v>0</v>
      </c>
      <c r="H87" s="12"/>
      <c r="I87" s="12">
        <f t="shared" si="2"/>
        <v>0</v>
      </c>
      <c r="J87" s="12"/>
      <c r="K87" s="12">
        <v>13595732</v>
      </c>
      <c r="L87" s="12"/>
      <c r="M87" s="12">
        <v>133324641346</v>
      </c>
      <c r="N87" s="12"/>
      <c r="O87" s="12">
        <v>109132805340</v>
      </c>
      <c r="P87" s="12"/>
      <c r="Q87" s="12">
        <f t="shared" si="3"/>
        <v>24191836006</v>
      </c>
    </row>
    <row r="88" spans="1:17">
      <c r="A88" s="2" t="s">
        <v>345</v>
      </c>
      <c r="C88" s="12">
        <v>0</v>
      </c>
      <c r="D88" s="12"/>
      <c r="E88" s="12">
        <v>0</v>
      </c>
      <c r="F88" s="12"/>
      <c r="G88" s="12">
        <v>0</v>
      </c>
      <c r="H88" s="12"/>
      <c r="I88" s="12">
        <f t="shared" si="2"/>
        <v>0</v>
      </c>
      <c r="J88" s="12"/>
      <c r="K88" s="12">
        <v>6917212</v>
      </c>
      <c r="L88" s="12"/>
      <c r="M88" s="12">
        <v>7712691380</v>
      </c>
      <c r="N88" s="12"/>
      <c r="O88" s="12">
        <v>7712691380</v>
      </c>
      <c r="P88" s="12"/>
      <c r="Q88" s="12">
        <f t="shared" si="3"/>
        <v>0</v>
      </c>
    </row>
    <row r="89" spans="1:17">
      <c r="A89" s="2" t="s">
        <v>154</v>
      </c>
      <c r="C89" s="12">
        <v>0</v>
      </c>
      <c r="D89" s="12"/>
      <c r="E89" s="12">
        <v>0</v>
      </c>
      <c r="F89" s="12"/>
      <c r="G89" s="12">
        <v>0</v>
      </c>
      <c r="H89" s="12"/>
      <c r="I89" s="12">
        <f t="shared" si="2"/>
        <v>0</v>
      </c>
      <c r="J89" s="12"/>
      <c r="K89" s="12">
        <v>136935407</v>
      </c>
      <c r="L89" s="12"/>
      <c r="M89" s="12">
        <v>1596061038542</v>
      </c>
      <c r="N89" s="12"/>
      <c r="O89" s="12">
        <v>2019750699807</v>
      </c>
      <c r="P89" s="12"/>
      <c r="Q89" s="12">
        <f t="shared" si="3"/>
        <v>-423689661265</v>
      </c>
    </row>
    <row r="90" spans="1:17">
      <c r="A90" s="2" t="s">
        <v>315</v>
      </c>
      <c r="C90" s="12">
        <v>0</v>
      </c>
      <c r="D90" s="12"/>
      <c r="E90" s="12">
        <v>0</v>
      </c>
      <c r="F90" s="12"/>
      <c r="G90" s="12">
        <v>0</v>
      </c>
      <c r="H90" s="12"/>
      <c r="I90" s="12">
        <f t="shared" si="2"/>
        <v>0</v>
      </c>
      <c r="J90" s="12"/>
      <c r="K90" s="12">
        <v>682417</v>
      </c>
      <c r="L90" s="12"/>
      <c r="M90" s="12">
        <v>31898799381</v>
      </c>
      <c r="N90" s="12"/>
      <c r="O90" s="12">
        <v>31781007593</v>
      </c>
      <c r="P90" s="12"/>
      <c r="Q90" s="12">
        <f t="shared" si="3"/>
        <v>117791788</v>
      </c>
    </row>
    <row r="91" spans="1:17">
      <c r="A91" s="2" t="s">
        <v>171</v>
      </c>
      <c r="C91" s="12">
        <v>0</v>
      </c>
      <c r="D91" s="12"/>
      <c r="E91" s="12">
        <v>0</v>
      </c>
      <c r="F91" s="12"/>
      <c r="G91" s="12">
        <v>0</v>
      </c>
      <c r="H91" s="12"/>
      <c r="I91" s="12">
        <f t="shared" si="2"/>
        <v>0</v>
      </c>
      <c r="J91" s="12"/>
      <c r="K91" s="12">
        <v>1000000</v>
      </c>
      <c r="L91" s="12"/>
      <c r="M91" s="12">
        <v>4889896553</v>
      </c>
      <c r="N91" s="12"/>
      <c r="O91" s="12">
        <v>6441443984</v>
      </c>
      <c r="P91" s="12"/>
      <c r="Q91" s="12">
        <f t="shared" si="3"/>
        <v>-1551547431</v>
      </c>
    </row>
    <row r="92" spans="1:17">
      <c r="A92" s="2" t="s">
        <v>346</v>
      </c>
      <c r="C92" s="12">
        <v>0</v>
      </c>
      <c r="D92" s="12"/>
      <c r="E92" s="12">
        <v>0</v>
      </c>
      <c r="F92" s="12"/>
      <c r="G92" s="12">
        <v>0</v>
      </c>
      <c r="H92" s="12"/>
      <c r="I92" s="12">
        <f t="shared" si="2"/>
        <v>0</v>
      </c>
      <c r="J92" s="12"/>
      <c r="K92" s="12">
        <v>100963864</v>
      </c>
      <c r="L92" s="12"/>
      <c r="M92" s="12">
        <v>406177624872</v>
      </c>
      <c r="N92" s="12"/>
      <c r="O92" s="12">
        <v>406177624872</v>
      </c>
      <c r="P92" s="12"/>
      <c r="Q92" s="12">
        <f t="shared" si="3"/>
        <v>0</v>
      </c>
    </row>
    <row r="93" spans="1:17">
      <c r="A93" s="2" t="s">
        <v>60</v>
      </c>
      <c r="C93" s="12">
        <v>0</v>
      </c>
      <c r="D93" s="12"/>
      <c r="E93" s="12">
        <v>0</v>
      </c>
      <c r="F93" s="12"/>
      <c r="G93" s="12">
        <v>0</v>
      </c>
      <c r="H93" s="12"/>
      <c r="I93" s="12">
        <f t="shared" si="2"/>
        <v>0</v>
      </c>
      <c r="J93" s="12"/>
      <c r="K93" s="12">
        <v>400001</v>
      </c>
      <c r="L93" s="12"/>
      <c r="M93" s="12">
        <v>2254653056</v>
      </c>
      <c r="N93" s="12"/>
      <c r="O93" s="12">
        <v>1751206394</v>
      </c>
      <c r="P93" s="12"/>
      <c r="Q93" s="12">
        <f t="shared" si="3"/>
        <v>503446662</v>
      </c>
    </row>
    <row r="94" spans="1:17">
      <c r="A94" s="2" t="s">
        <v>42</v>
      </c>
      <c r="C94" s="12">
        <v>0</v>
      </c>
      <c r="D94" s="12"/>
      <c r="E94" s="12">
        <v>0</v>
      </c>
      <c r="F94" s="12"/>
      <c r="G94" s="12">
        <v>0</v>
      </c>
      <c r="H94" s="12"/>
      <c r="I94" s="12">
        <f t="shared" si="2"/>
        <v>0</v>
      </c>
      <c r="J94" s="12"/>
      <c r="K94" s="12">
        <v>264570</v>
      </c>
      <c r="L94" s="12"/>
      <c r="M94" s="12">
        <v>13112971149</v>
      </c>
      <c r="N94" s="12"/>
      <c r="O94" s="12">
        <v>13704711524</v>
      </c>
      <c r="P94" s="12"/>
      <c r="Q94" s="12">
        <f t="shared" si="3"/>
        <v>-591740375</v>
      </c>
    </row>
    <row r="95" spans="1:17">
      <c r="A95" s="2" t="s">
        <v>39</v>
      </c>
      <c r="C95" s="12">
        <v>0</v>
      </c>
      <c r="D95" s="12"/>
      <c r="E95" s="12">
        <v>0</v>
      </c>
      <c r="F95" s="12"/>
      <c r="G95" s="12">
        <v>0</v>
      </c>
      <c r="H95" s="12"/>
      <c r="I95" s="12">
        <f t="shared" si="2"/>
        <v>0</v>
      </c>
      <c r="J95" s="12"/>
      <c r="K95" s="12">
        <v>800001</v>
      </c>
      <c r="L95" s="12"/>
      <c r="M95" s="12">
        <v>2483534545</v>
      </c>
      <c r="N95" s="12"/>
      <c r="O95" s="12">
        <v>3236313959</v>
      </c>
      <c r="P95" s="12"/>
      <c r="Q95" s="12">
        <f t="shared" si="3"/>
        <v>-752779414</v>
      </c>
    </row>
    <row r="96" spans="1:17">
      <c r="A96" s="2" t="s">
        <v>126</v>
      </c>
      <c r="C96" s="12">
        <v>0</v>
      </c>
      <c r="D96" s="12"/>
      <c r="E96" s="12">
        <v>0</v>
      </c>
      <c r="F96" s="12"/>
      <c r="G96" s="12">
        <v>0</v>
      </c>
      <c r="H96" s="12"/>
      <c r="I96" s="12">
        <f t="shared" si="2"/>
        <v>0</v>
      </c>
      <c r="J96" s="12"/>
      <c r="K96" s="12">
        <v>3600000</v>
      </c>
      <c r="L96" s="12"/>
      <c r="M96" s="12">
        <v>24893000301</v>
      </c>
      <c r="N96" s="12"/>
      <c r="O96" s="12">
        <v>26803564122</v>
      </c>
      <c r="P96" s="12"/>
      <c r="Q96" s="12">
        <f t="shared" si="3"/>
        <v>-1910563821</v>
      </c>
    </row>
    <row r="97" spans="1:17">
      <c r="A97" s="2" t="s">
        <v>135</v>
      </c>
      <c r="C97" s="12">
        <v>0</v>
      </c>
      <c r="D97" s="12"/>
      <c r="E97" s="12">
        <v>0</v>
      </c>
      <c r="F97" s="12"/>
      <c r="G97" s="12">
        <v>0</v>
      </c>
      <c r="H97" s="12"/>
      <c r="I97" s="12">
        <f t="shared" si="2"/>
        <v>0</v>
      </c>
      <c r="J97" s="12"/>
      <c r="K97" s="12">
        <v>700000</v>
      </c>
      <c r="L97" s="12"/>
      <c r="M97" s="12">
        <v>29602809325</v>
      </c>
      <c r="N97" s="12"/>
      <c r="O97" s="12">
        <v>46725320248</v>
      </c>
      <c r="P97" s="12"/>
      <c r="Q97" s="12">
        <f t="shared" si="3"/>
        <v>-17122510923</v>
      </c>
    </row>
    <row r="98" spans="1:17">
      <c r="A98" s="2" t="s">
        <v>44</v>
      </c>
      <c r="C98" s="12">
        <v>0</v>
      </c>
      <c r="D98" s="12"/>
      <c r="E98" s="12">
        <v>0</v>
      </c>
      <c r="F98" s="12"/>
      <c r="G98" s="12">
        <v>0</v>
      </c>
      <c r="H98" s="12"/>
      <c r="I98" s="12">
        <f t="shared" si="2"/>
        <v>0</v>
      </c>
      <c r="J98" s="12"/>
      <c r="K98" s="12">
        <v>50000</v>
      </c>
      <c r="L98" s="12"/>
      <c r="M98" s="12">
        <v>8145742786</v>
      </c>
      <c r="N98" s="12"/>
      <c r="O98" s="12">
        <v>9248517221</v>
      </c>
      <c r="P98" s="12"/>
      <c r="Q98" s="12">
        <f t="shared" si="3"/>
        <v>-1102774435</v>
      </c>
    </row>
    <row r="99" spans="1:17">
      <c r="A99" s="2" t="s">
        <v>98</v>
      </c>
      <c r="C99" s="12">
        <v>0</v>
      </c>
      <c r="D99" s="12"/>
      <c r="E99" s="12">
        <v>0</v>
      </c>
      <c r="F99" s="12"/>
      <c r="G99" s="12">
        <v>0</v>
      </c>
      <c r="H99" s="12"/>
      <c r="I99" s="12">
        <f t="shared" si="2"/>
        <v>0</v>
      </c>
      <c r="J99" s="12"/>
      <c r="K99" s="12">
        <v>15600002</v>
      </c>
      <c r="L99" s="12"/>
      <c r="M99" s="12">
        <v>125838777904</v>
      </c>
      <c r="N99" s="12"/>
      <c r="O99" s="12">
        <v>116815938657</v>
      </c>
      <c r="P99" s="12"/>
      <c r="Q99" s="12">
        <f t="shared" si="3"/>
        <v>9022839247</v>
      </c>
    </row>
    <row r="100" spans="1:17">
      <c r="A100" s="2" t="s">
        <v>17</v>
      </c>
      <c r="C100" s="12">
        <v>0</v>
      </c>
      <c r="D100" s="12"/>
      <c r="E100" s="12">
        <v>0</v>
      </c>
      <c r="F100" s="12"/>
      <c r="G100" s="12">
        <v>0</v>
      </c>
      <c r="H100" s="12"/>
      <c r="I100" s="12">
        <f>E100-G100</f>
        <v>0</v>
      </c>
      <c r="J100" s="12"/>
      <c r="K100" s="12">
        <v>104106147</v>
      </c>
      <c r="L100" s="12"/>
      <c r="M100" s="12">
        <v>242552059451</v>
      </c>
      <c r="N100" s="12"/>
      <c r="O100" s="12">
        <v>253438965408</v>
      </c>
      <c r="P100" s="12"/>
      <c r="Q100" s="12">
        <f t="shared" si="3"/>
        <v>-10886905957</v>
      </c>
    </row>
    <row r="101" spans="1:17">
      <c r="A101" s="2" t="s">
        <v>347</v>
      </c>
      <c r="C101" s="12">
        <v>0</v>
      </c>
      <c r="D101" s="12"/>
      <c r="E101" s="12">
        <v>0</v>
      </c>
      <c r="F101" s="12"/>
      <c r="G101" s="12">
        <v>0</v>
      </c>
      <c r="H101" s="12"/>
      <c r="I101" s="12">
        <f t="shared" si="2"/>
        <v>0</v>
      </c>
      <c r="J101" s="12"/>
      <c r="K101" s="12">
        <v>7750000</v>
      </c>
      <c r="L101" s="12"/>
      <c r="M101" s="12">
        <v>44551875797</v>
      </c>
      <c r="N101" s="12"/>
      <c r="O101" s="12">
        <v>48715165760</v>
      </c>
      <c r="P101" s="12"/>
      <c r="Q101" s="12">
        <f t="shared" si="3"/>
        <v>-4163289963</v>
      </c>
    </row>
    <row r="102" spans="1:17">
      <c r="A102" s="2" t="s">
        <v>348</v>
      </c>
      <c r="C102" s="12">
        <v>0</v>
      </c>
      <c r="D102" s="12"/>
      <c r="E102" s="12">
        <v>0</v>
      </c>
      <c r="F102" s="12"/>
      <c r="G102" s="12">
        <v>0</v>
      </c>
      <c r="H102" s="12"/>
      <c r="I102" s="12">
        <f t="shared" si="2"/>
        <v>0</v>
      </c>
      <c r="J102" s="12"/>
      <c r="K102" s="12">
        <v>4454707</v>
      </c>
      <c r="L102" s="12"/>
      <c r="M102" s="12">
        <v>29556866981</v>
      </c>
      <c r="N102" s="12"/>
      <c r="O102" s="12">
        <v>29536103960</v>
      </c>
      <c r="P102" s="12"/>
      <c r="Q102" s="12">
        <f t="shared" si="3"/>
        <v>20763021</v>
      </c>
    </row>
    <row r="103" spans="1:17">
      <c r="A103" s="2" t="s">
        <v>21</v>
      </c>
      <c r="C103" s="12">
        <v>0</v>
      </c>
      <c r="D103" s="12"/>
      <c r="E103" s="12">
        <v>0</v>
      </c>
      <c r="F103" s="12"/>
      <c r="G103" s="12">
        <v>0</v>
      </c>
      <c r="H103" s="12"/>
      <c r="I103" s="12">
        <f t="shared" si="2"/>
        <v>0</v>
      </c>
      <c r="J103" s="12"/>
      <c r="K103" s="12">
        <v>1</v>
      </c>
      <c r="L103" s="12"/>
      <c r="M103" s="12">
        <v>1</v>
      </c>
      <c r="N103" s="12"/>
      <c r="O103" s="12">
        <v>1897</v>
      </c>
      <c r="P103" s="12"/>
      <c r="Q103" s="12">
        <f t="shared" si="3"/>
        <v>-1896</v>
      </c>
    </row>
    <row r="104" spans="1:17">
      <c r="A104" s="2" t="s">
        <v>191</v>
      </c>
      <c r="C104" s="12">
        <v>5000</v>
      </c>
      <c r="D104" s="12"/>
      <c r="E104" s="12">
        <v>4471839334</v>
      </c>
      <c r="F104" s="12"/>
      <c r="G104" s="12">
        <v>4701000000</v>
      </c>
      <c r="H104" s="12"/>
      <c r="I104" s="12">
        <f t="shared" si="2"/>
        <v>-229160666</v>
      </c>
      <c r="J104" s="12"/>
      <c r="K104" s="12">
        <v>146884</v>
      </c>
      <c r="L104" s="12"/>
      <c r="M104" s="12">
        <v>133432281923</v>
      </c>
      <c r="N104" s="12"/>
      <c r="O104" s="12">
        <v>138100336800</v>
      </c>
      <c r="P104" s="12"/>
      <c r="Q104" s="12">
        <f t="shared" si="3"/>
        <v>-4668054877</v>
      </c>
    </row>
    <row r="105" spans="1:17">
      <c r="A105" s="2" t="s">
        <v>234</v>
      </c>
      <c r="C105" s="12">
        <v>0</v>
      </c>
      <c r="D105" s="12"/>
      <c r="E105" s="12">
        <v>0</v>
      </c>
      <c r="F105" s="12"/>
      <c r="G105" s="12">
        <v>0</v>
      </c>
      <c r="H105" s="12"/>
      <c r="I105" s="12">
        <f t="shared" si="2"/>
        <v>0</v>
      </c>
      <c r="J105" s="12"/>
      <c r="K105" s="12">
        <v>100000</v>
      </c>
      <c r="L105" s="12"/>
      <c r="M105" s="12">
        <v>98449422970</v>
      </c>
      <c r="N105" s="12"/>
      <c r="O105" s="12">
        <v>97927559750</v>
      </c>
      <c r="P105" s="12"/>
      <c r="Q105" s="12">
        <f t="shared" si="3"/>
        <v>521863220</v>
      </c>
    </row>
    <row r="106" spans="1:17">
      <c r="A106" s="2" t="s">
        <v>349</v>
      </c>
      <c r="C106" s="12">
        <v>0</v>
      </c>
      <c r="D106" s="12"/>
      <c r="E106" s="12">
        <v>0</v>
      </c>
      <c r="F106" s="12"/>
      <c r="G106" s="12">
        <v>0</v>
      </c>
      <c r="H106" s="12"/>
      <c r="I106" s="12">
        <f t="shared" si="2"/>
        <v>0</v>
      </c>
      <c r="J106" s="12"/>
      <c r="K106" s="12">
        <v>344742</v>
      </c>
      <c r="L106" s="12"/>
      <c r="M106" s="12">
        <v>343652979711</v>
      </c>
      <c r="N106" s="12"/>
      <c r="O106" s="12">
        <v>315393820476</v>
      </c>
      <c r="P106" s="12"/>
      <c r="Q106" s="12">
        <f t="shared" si="3"/>
        <v>28259159235</v>
      </c>
    </row>
    <row r="107" spans="1:17">
      <c r="A107" s="2" t="s">
        <v>350</v>
      </c>
      <c r="C107" s="12">
        <v>0</v>
      </c>
      <c r="D107" s="12"/>
      <c r="E107" s="12">
        <v>0</v>
      </c>
      <c r="F107" s="12"/>
      <c r="G107" s="12">
        <v>0</v>
      </c>
      <c r="H107" s="12"/>
      <c r="I107" s="12">
        <f t="shared" si="2"/>
        <v>0</v>
      </c>
      <c r="J107" s="12"/>
      <c r="K107" s="12">
        <v>607095</v>
      </c>
      <c r="L107" s="12"/>
      <c r="M107" s="12">
        <v>598450104807</v>
      </c>
      <c r="N107" s="12"/>
      <c r="O107" s="12">
        <v>581397248551</v>
      </c>
      <c r="P107" s="12"/>
      <c r="Q107" s="12">
        <f t="shared" si="3"/>
        <v>17052856256</v>
      </c>
    </row>
    <row r="108" spans="1:17">
      <c r="A108" s="2" t="s">
        <v>351</v>
      </c>
      <c r="C108" s="12">
        <v>0</v>
      </c>
      <c r="D108" s="12"/>
      <c r="E108" s="12">
        <v>0</v>
      </c>
      <c r="F108" s="12"/>
      <c r="G108" s="12">
        <v>0</v>
      </c>
      <c r="H108" s="12"/>
      <c r="I108" s="12">
        <f t="shared" si="2"/>
        <v>0</v>
      </c>
      <c r="J108" s="12"/>
      <c r="K108" s="12">
        <v>555000</v>
      </c>
      <c r="L108" s="12"/>
      <c r="M108" s="12">
        <v>538202139685</v>
      </c>
      <c r="N108" s="12"/>
      <c r="O108" s="12">
        <v>497337072000</v>
      </c>
      <c r="P108" s="12"/>
      <c r="Q108" s="12">
        <f t="shared" si="3"/>
        <v>40865067685</v>
      </c>
    </row>
    <row r="109" spans="1:17">
      <c r="A109" s="2" t="s">
        <v>352</v>
      </c>
      <c r="C109" s="12">
        <v>0</v>
      </c>
      <c r="D109" s="12"/>
      <c r="E109" s="12">
        <v>0</v>
      </c>
      <c r="F109" s="12"/>
      <c r="G109" s="12">
        <v>0</v>
      </c>
      <c r="H109" s="12"/>
      <c r="I109" s="12">
        <f t="shared" si="2"/>
        <v>0</v>
      </c>
      <c r="J109" s="12"/>
      <c r="K109" s="12">
        <v>45000</v>
      </c>
      <c r="L109" s="12"/>
      <c r="M109" s="12">
        <v>45000000000</v>
      </c>
      <c r="N109" s="12"/>
      <c r="O109" s="12">
        <v>44004024283</v>
      </c>
      <c r="P109" s="12"/>
      <c r="Q109" s="12">
        <f t="shared" si="3"/>
        <v>995975717</v>
      </c>
    </row>
    <row r="110" spans="1:17">
      <c r="A110" s="2" t="s">
        <v>353</v>
      </c>
      <c r="C110" s="12">
        <v>0</v>
      </c>
      <c r="D110" s="12"/>
      <c r="E110" s="12">
        <v>0</v>
      </c>
      <c r="F110" s="12"/>
      <c r="G110" s="12">
        <v>0</v>
      </c>
      <c r="H110" s="12"/>
      <c r="I110" s="12">
        <f t="shared" si="2"/>
        <v>0</v>
      </c>
      <c r="J110" s="12"/>
      <c r="K110" s="12">
        <v>490000</v>
      </c>
      <c r="L110" s="12"/>
      <c r="M110" s="12">
        <v>488758807928</v>
      </c>
      <c r="N110" s="12"/>
      <c r="O110" s="12">
        <v>448504269483</v>
      </c>
      <c r="P110" s="12"/>
      <c r="Q110" s="12">
        <f t="shared" si="3"/>
        <v>40254538445</v>
      </c>
    </row>
    <row r="111" spans="1:17">
      <c r="A111" s="2" t="s">
        <v>354</v>
      </c>
      <c r="C111" s="12">
        <v>0</v>
      </c>
      <c r="D111" s="12"/>
      <c r="E111" s="12">
        <v>0</v>
      </c>
      <c r="F111" s="12"/>
      <c r="G111" s="12">
        <v>0</v>
      </c>
      <c r="H111" s="12"/>
      <c r="I111" s="12">
        <f t="shared" si="2"/>
        <v>0</v>
      </c>
      <c r="J111" s="12"/>
      <c r="K111" s="12">
        <v>682913</v>
      </c>
      <c r="L111" s="12"/>
      <c r="M111" s="12">
        <v>637514549144</v>
      </c>
      <c r="N111" s="12"/>
      <c r="O111" s="12">
        <v>591252165005</v>
      </c>
      <c r="P111" s="12"/>
      <c r="Q111" s="12">
        <f t="shared" si="3"/>
        <v>46262384139</v>
      </c>
    </row>
    <row r="112" spans="1:17">
      <c r="A112" s="2" t="s">
        <v>355</v>
      </c>
      <c r="C112" s="12">
        <v>0</v>
      </c>
      <c r="D112" s="12"/>
      <c r="E112" s="12">
        <v>0</v>
      </c>
      <c r="F112" s="12"/>
      <c r="G112" s="12">
        <v>0</v>
      </c>
      <c r="H112" s="12"/>
      <c r="I112" s="12">
        <f t="shared" si="2"/>
        <v>0</v>
      </c>
      <c r="J112" s="12"/>
      <c r="K112" s="12">
        <v>120000</v>
      </c>
      <c r="L112" s="12"/>
      <c r="M112" s="12">
        <v>112030738163</v>
      </c>
      <c r="N112" s="12"/>
      <c r="O112" s="12">
        <v>108735897500</v>
      </c>
      <c r="P112" s="12"/>
      <c r="Q112" s="12">
        <f t="shared" si="3"/>
        <v>3294840663</v>
      </c>
    </row>
    <row r="113" spans="1:17">
      <c r="A113" s="2" t="s">
        <v>356</v>
      </c>
      <c r="C113" s="12">
        <v>0</v>
      </c>
      <c r="D113" s="12"/>
      <c r="E113" s="12">
        <v>0</v>
      </c>
      <c r="F113" s="12"/>
      <c r="G113" s="12">
        <v>0</v>
      </c>
      <c r="H113" s="12"/>
      <c r="I113" s="12">
        <f t="shared" si="2"/>
        <v>0</v>
      </c>
      <c r="J113" s="12"/>
      <c r="K113" s="12">
        <v>250000</v>
      </c>
      <c r="L113" s="12"/>
      <c r="M113" s="12">
        <v>218555219113</v>
      </c>
      <c r="N113" s="12"/>
      <c r="O113" s="12">
        <v>217415986620</v>
      </c>
      <c r="P113" s="12"/>
      <c r="Q113" s="12">
        <f t="shared" si="3"/>
        <v>1139232493</v>
      </c>
    </row>
    <row r="114" spans="1:17">
      <c r="A114" s="2" t="s">
        <v>357</v>
      </c>
      <c r="C114" s="12">
        <v>0</v>
      </c>
      <c r="D114" s="12"/>
      <c r="E114" s="12">
        <v>0</v>
      </c>
      <c r="F114" s="12"/>
      <c r="G114" s="12">
        <v>0</v>
      </c>
      <c r="H114" s="12"/>
      <c r="I114" s="12">
        <f t="shared" si="2"/>
        <v>0</v>
      </c>
      <c r="J114" s="12"/>
      <c r="K114" s="12">
        <v>388000</v>
      </c>
      <c r="L114" s="12"/>
      <c r="M114" s="12">
        <v>316686887236</v>
      </c>
      <c r="N114" s="12"/>
      <c r="O114" s="12">
        <v>300253776465</v>
      </c>
      <c r="P114" s="12"/>
      <c r="Q114" s="12">
        <f t="shared" si="3"/>
        <v>16433110771</v>
      </c>
    </row>
    <row r="115" spans="1:17">
      <c r="A115" s="2" t="s">
        <v>358</v>
      </c>
      <c r="C115" s="12">
        <v>0</v>
      </c>
      <c r="D115" s="12"/>
      <c r="E115" s="12">
        <v>0</v>
      </c>
      <c r="F115" s="12"/>
      <c r="G115" s="12">
        <v>0</v>
      </c>
      <c r="H115" s="12"/>
      <c r="I115" s="12">
        <f t="shared" si="2"/>
        <v>0</v>
      </c>
      <c r="J115" s="12"/>
      <c r="K115" s="12">
        <v>150000</v>
      </c>
      <c r="L115" s="12"/>
      <c r="M115" s="12">
        <v>91163522050</v>
      </c>
      <c r="N115" s="12"/>
      <c r="O115" s="12">
        <v>87877745702</v>
      </c>
      <c r="P115" s="12"/>
      <c r="Q115" s="12">
        <f t="shared" si="3"/>
        <v>3285776348</v>
      </c>
    </row>
    <row r="116" spans="1:17">
      <c r="A116" s="2" t="s">
        <v>359</v>
      </c>
      <c r="C116" s="12">
        <v>0</v>
      </c>
      <c r="D116" s="12"/>
      <c r="E116" s="12">
        <v>0</v>
      </c>
      <c r="F116" s="12"/>
      <c r="G116" s="12">
        <v>0</v>
      </c>
      <c r="H116" s="12"/>
      <c r="I116" s="12">
        <f t="shared" si="2"/>
        <v>0</v>
      </c>
      <c r="J116" s="12"/>
      <c r="K116" s="12">
        <v>82818</v>
      </c>
      <c r="L116" s="12"/>
      <c r="M116" s="12">
        <v>82009695218</v>
      </c>
      <c r="N116" s="12"/>
      <c r="O116" s="12">
        <v>80015031734</v>
      </c>
      <c r="P116" s="12"/>
      <c r="Q116" s="12">
        <f t="shared" si="3"/>
        <v>1994663484</v>
      </c>
    </row>
    <row r="117" spans="1:17">
      <c r="A117" s="2" t="s">
        <v>232</v>
      </c>
      <c r="C117" s="12">
        <v>0</v>
      </c>
      <c r="D117" s="12"/>
      <c r="E117" s="12">
        <v>0</v>
      </c>
      <c r="F117" s="12"/>
      <c r="G117" s="12">
        <v>0</v>
      </c>
      <c r="H117" s="12"/>
      <c r="I117" s="12">
        <f t="shared" si="2"/>
        <v>0</v>
      </c>
      <c r="J117" s="12"/>
      <c r="K117" s="12">
        <v>382431</v>
      </c>
      <c r="L117" s="12"/>
      <c r="M117" s="12">
        <v>366534966991</v>
      </c>
      <c r="N117" s="12"/>
      <c r="O117" s="12">
        <v>368660465827</v>
      </c>
      <c r="P117" s="12"/>
      <c r="Q117" s="12">
        <f t="shared" si="3"/>
        <v>-2125498836</v>
      </c>
    </row>
    <row r="118" spans="1:17">
      <c r="A118" s="2" t="s">
        <v>360</v>
      </c>
      <c r="C118" s="12">
        <v>0</v>
      </c>
      <c r="D118" s="12"/>
      <c r="E118" s="12">
        <v>0</v>
      </c>
      <c r="F118" s="12"/>
      <c r="G118" s="12">
        <v>0</v>
      </c>
      <c r="H118" s="12"/>
      <c r="I118" s="12">
        <f t="shared" si="2"/>
        <v>0</v>
      </c>
      <c r="J118" s="12"/>
      <c r="K118" s="12">
        <v>92500</v>
      </c>
      <c r="L118" s="12"/>
      <c r="M118" s="12">
        <v>86578437127</v>
      </c>
      <c r="N118" s="12"/>
      <c r="O118" s="12">
        <v>82623304820</v>
      </c>
      <c r="P118" s="12"/>
      <c r="Q118" s="12">
        <f t="shared" si="3"/>
        <v>3955132307</v>
      </c>
    </row>
    <row r="119" spans="1:17">
      <c r="A119" s="2" t="s">
        <v>250</v>
      </c>
      <c r="C119" s="12">
        <v>0</v>
      </c>
      <c r="D119" s="12"/>
      <c r="E119" s="12">
        <v>0</v>
      </c>
      <c r="F119" s="12"/>
      <c r="G119" s="12">
        <v>0</v>
      </c>
      <c r="H119" s="12"/>
      <c r="I119" s="12">
        <f t="shared" si="2"/>
        <v>0</v>
      </c>
      <c r="J119" s="12"/>
      <c r="K119" s="12">
        <v>102660</v>
      </c>
      <c r="L119" s="12"/>
      <c r="M119" s="12">
        <v>100382445688</v>
      </c>
      <c r="N119" s="12"/>
      <c r="O119" s="12">
        <v>99998377008</v>
      </c>
      <c r="P119" s="12"/>
      <c r="Q119" s="12">
        <f t="shared" si="3"/>
        <v>384068680</v>
      </c>
    </row>
    <row r="120" spans="1:17">
      <c r="A120" s="2" t="s">
        <v>248</v>
      </c>
      <c r="C120" s="12">
        <v>0</v>
      </c>
      <c r="D120" s="12"/>
      <c r="E120" s="12">
        <v>0</v>
      </c>
      <c r="F120" s="12"/>
      <c r="G120" s="12">
        <v>0</v>
      </c>
      <c r="H120" s="12"/>
      <c r="I120" s="12">
        <f t="shared" si="2"/>
        <v>0</v>
      </c>
      <c r="J120" s="12"/>
      <c r="K120" s="12">
        <v>105264</v>
      </c>
      <c r="L120" s="12"/>
      <c r="M120" s="12">
        <v>99985174975</v>
      </c>
      <c r="N120" s="12"/>
      <c r="O120" s="12">
        <v>100016425025</v>
      </c>
      <c r="P120" s="12"/>
      <c r="Q120" s="12">
        <f t="shared" si="3"/>
        <v>-31250050</v>
      </c>
    </row>
    <row r="121" spans="1:17">
      <c r="A121" s="2" t="s">
        <v>246</v>
      </c>
      <c r="C121" s="12">
        <v>0</v>
      </c>
      <c r="D121" s="12"/>
      <c r="E121" s="12">
        <v>0</v>
      </c>
      <c r="F121" s="12"/>
      <c r="G121" s="12">
        <v>0</v>
      </c>
      <c r="H121" s="12"/>
      <c r="I121" s="12">
        <f t="shared" si="2"/>
        <v>0</v>
      </c>
      <c r="J121" s="12"/>
      <c r="K121" s="12">
        <v>55000</v>
      </c>
      <c r="L121" s="12"/>
      <c r="M121" s="12">
        <v>50838283892</v>
      </c>
      <c r="N121" s="12"/>
      <c r="O121" s="12">
        <v>50983239037</v>
      </c>
      <c r="P121" s="12"/>
      <c r="Q121" s="12">
        <f t="shared" si="3"/>
        <v>-144955145</v>
      </c>
    </row>
    <row r="122" spans="1:17">
      <c r="A122" s="2" t="s">
        <v>361</v>
      </c>
      <c r="C122" s="12">
        <v>0</v>
      </c>
      <c r="D122" s="12"/>
      <c r="E122" s="12">
        <v>0</v>
      </c>
      <c r="F122" s="12"/>
      <c r="G122" s="12">
        <v>0</v>
      </c>
      <c r="H122" s="12"/>
      <c r="I122" s="12">
        <f t="shared" si="2"/>
        <v>0</v>
      </c>
      <c r="J122" s="12"/>
      <c r="K122" s="12">
        <v>27000</v>
      </c>
      <c r="L122" s="12"/>
      <c r="M122" s="12">
        <v>27000000000</v>
      </c>
      <c r="N122" s="12"/>
      <c r="O122" s="12">
        <v>25353544495</v>
      </c>
      <c r="P122" s="12"/>
      <c r="Q122" s="12">
        <f t="shared" si="3"/>
        <v>1646455505</v>
      </c>
    </row>
    <row r="123" spans="1:17">
      <c r="A123" s="2" t="s">
        <v>362</v>
      </c>
      <c r="C123" s="12">
        <v>0</v>
      </c>
      <c r="D123" s="12"/>
      <c r="E123" s="12">
        <v>0</v>
      </c>
      <c r="F123" s="12"/>
      <c r="G123" s="12">
        <v>0</v>
      </c>
      <c r="H123" s="12"/>
      <c r="I123" s="12">
        <f t="shared" si="2"/>
        <v>0</v>
      </c>
      <c r="J123" s="12"/>
      <c r="K123" s="12">
        <v>100000</v>
      </c>
      <c r="L123" s="12"/>
      <c r="M123" s="12">
        <v>91385643720</v>
      </c>
      <c r="N123" s="12"/>
      <c r="O123" s="12">
        <v>90466599956</v>
      </c>
      <c r="P123" s="12"/>
      <c r="Q123" s="12">
        <f t="shared" si="3"/>
        <v>919043764</v>
      </c>
    </row>
    <row r="124" spans="1:17">
      <c r="A124" s="2" t="s">
        <v>363</v>
      </c>
      <c r="C124" s="12">
        <v>0</v>
      </c>
      <c r="D124" s="12"/>
      <c r="E124" s="12">
        <v>0</v>
      </c>
      <c r="F124" s="12"/>
      <c r="G124" s="12">
        <v>0</v>
      </c>
      <c r="H124" s="12"/>
      <c r="I124" s="12">
        <f t="shared" si="2"/>
        <v>0</v>
      </c>
      <c r="J124" s="12"/>
      <c r="K124" s="12">
        <v>35000</v>
      </c>
      <c r="L124" s="12"/>
      <c r="M124" s="12">
        <v>35000000000</v>
      </c>
      <c r="N124" s="12"/>
      <c r="O124" s="12">
        <v>31582373266</v>
      </c>
      <c r="P124" s="12"/>
      <c r="Q124" s="12">
        <f t="shared" si="3"/>
        <v>3417626734</v>
      </c>
    </row>
    <row r="125" spans="1:17">
      <c r="A125" s="2" t="s">
        <v>364</v>
      </c>
      <c r="C125" s="12">
        <v>0</v>
      </c>
      <c r="D125" s="12"/>
      <c r="E125" s="12">
        <v>0</v>
      </c>
      <c r="F125" s="12"/>
      <c r="G125" s="12">
        <v>0</v>
      </c>
      <c r="H125" s="12"/>
      <c r="I125" s="12">
        <f t="shared" si="2"/>
        <v>0</v>
      </c>
      <c r="J125" s="12"/>
      <c r="K125" s="12">
        <v>33800</v>
      </c>
      <c r="L125" s="12"/>
      <c r="M125" s="12">
        <v>30453349332</v>
      </c>
      <c r="N125" s="12"/>
      <c r="O125" s="12">
        <v>29967440613</v>
      </c>
      <c r="P125" s="12"/>
      <c r="Q125" s="12">
        <f t="shared" si="3"/>
        <v>485908719</v>
      </c>
    </row>
    <row r="126" spans="1:17">
      <c r="A126" s="2" t="s">
        <v>365</v>
      </c>
      <c r="C126" s="12">
        <v>0</v>
      </c>
      <c r="D126" s="12"/>
      <c r="E126" s="12">
        <v>0</v>
      </c>
      <c r="F126" s="12"/>
      <c r="G126" s="12">
        <v>0</v>
      </c>
      <c r="H126" s="12"/>
      <c r="I126" s="12">
        <f t="shared" si="2"/>
        <v>0</v>
      </c>
      <c r="J126" s="12"/>
      <c r="K126" s="12">
        <v>69</v>
      </c>
      <c r="L126" s="12"/>
      <c r="M126" s="12">
        <v>69000000</v>
      </c>
      <c r="N126" s="12"/>
      <c r="O126" s="12">
        <v>58225444</v>
      </c>
      <c r="P126" s="12"/>
      <c r="Q126" s="12">
        <f t="shared" si="3"/>
        <v>10774556</v>
      </c>
    </row>
    <row r="127" spans="1:17">
      <c r="A127" s="2" t="s">
        <v>244</v>
      </c>
      <c r="C127" s="12">
        <v>0</v>
      </c>
      <c r="D127" s="12"/>
      <c r="E127" s="12">
        <v>0</v>
      </c>
      <c r="F127" s="12"/>
      <c r="G127" s="12">
        <v>0</v>
      </c>
      <c r="H127" s="12"/>
      <c r="I127" s="12">
        <f t="shared" si="2"/>
        <v>0</v>
      </c>
      <c r="J127" s="12"/>
      <c r="K127" s="12">
        <v>45700</v>
      </c>
      <c r="L127" s="12"/>
      <c r="M127" s="12">
        <v>45700000000</v>
      </c>
      <c r="N127" s="12"/>
      <c r="O127" s="12">
        <v>44777882537</v>
      </c>
      <c r="P127" s="12"/>
      <c r="Q127" s="12">
        <f t="shared" si="3"/>
        <v>922117463</v>
      </c>
    </row>
    <row r="128" spans="1:17">
      <c r="A128" s="2" t="s">
        <v>366</v>
      </c>
      <c r="C128" s="12">
        <v>0</v>
      </c>
      <c r="D128" s="12"/>
      <c r="E128" s="12">
        <v>0</v>
      </c>
      <c r="F128" s="12"/>
      <c r="G128" s="12">
        <v>0</v>
      </c>
      <c r="H128" s="12"/>
      <c r="I128" s="12">
        <f t="shared" si="2"/>
        <v>0</v>
      </c>
      <c r="J128" s="12"/>
      <c r="K128" s="12">
        <v>8048</v>
      </c>
      <c r="L128" s="12"/>
      <c r="M128" s="12">
        <v>6760060280</v>
      </c>
      <c r="N128" s="12"/>
      <c r="O128" s="12">
        <v>6690604412</v>
      </c>
      <c r="P128" s="12"/>
      <c r="Q128" s="12">
        <f t="shared" si="3"/>
        <v>69455868</v>
      </c>
    </row>
    <row r="129" spans="1:20">
      <c r="A129" s="2" t="s">
        <v>367</v>
      </c>
      <c r="C129" s="12">
        <v>0</v>
      </c>
      <c r="D129" s="12"/>
      <c r="E129" s="12">
        <v>0</v>
      </c>
      <c r="F129" s="12"/>
      <c r="G129" s="12">
        <v>0</v>
      </c>
      <c r="H129" s="12"/>
      <c r="I129" s="12">
        <f t="shared" si="2"/>
        <v>0</v>
      </c>
      <c r="J129" s="12"/>
      <c r="K129" s="12">
        <v>100</v>
      </c>
      <c r="L129" s="12"/>
      <c r="M129" s="12">
        <v>85859437</v>
      </c>
      <c r="N129" s="12"/>
      <c r="O129" s="12">
        <v>85016405</v>
      </c>
      <c r="P129" s="12"/>
      <c r="Q129" s="12">
        <f t="shared" si="3"/>
        <v>843032</v>
      </c>
    </row>
    <row r="130" spans="1:20">
      <c r="A130" s="2" t="s">
        <v>368</v>
      </c>
      <c r="C130" s="12">
        <v>0</v>
      </c>
      <c r="D130" s="12"/>
      <c r="E130" s="12">
        <v>0</v>
      </c>
      <c r="F130" s="12"/>
      <c r="G130" s="12">
        <v>0</v>
      </c>
      <c r="H130" s="12"/>
      <c r="I130" s="12">
        <f t="shared" si="2"/>
        <v>0</v>
      </c>
      <c r="J130" s="12"/>
      <c r="K130" s="12">
        <v>1100</v>
      </c>
      <c r="L130" s="12"/>
      <c r="M130" s="12">
        <v>904047114</v>
      </c>
      <c r="N130" s="12"/>
      <c r="O130" s="12">
        <v>895309243</v>
      </c>
      <c r="P130" s="12"/>
      <c r="Q130" s="12">
        <f t="shared" si="3"/>
        <v>8737871</v>
      </c>
    </row>
    <row r="131" spans="1:20">
      <c r="A131" s="2" t="s">
        <v>242</v>
      </c>
      <c r="C131" s="12">
        <v>0</v>
      </c>
      <c r="D131" s="12"/>
      <c r="E131" s="12">
        <v>0</v>
      </c>
      <c r="F131" s="12"/>
      <c r="G131" s="12">
        <v>0</v>
      </c>
      <c r="H131" s="12"/>
      <c r="I131" s="12">
        <f t="shared" si="2"/>
        <v>0</v>
      </c>
      <c r="J131" s="12"/>
      <c r="K131" s="12">
        <v>51121</v>
      </c>
      <c r="L131" s="12"/>
      <c r="M131" s="12">
        <v>45823714287</v>
      </c>
      <c r="N131" s="12"/>
      <c r="O131" s="12">
        <v>45775904258</v>
      </c>
      <c r="P131" s="12"/>
      <c r="Q131" s="12">
        <f t="shared" si="3"/>
        <v>47810029</v>
      </c>
    </row>
    <row r="132" spans="1:20">
      <c r="A132" s="2" t="s">
        <v>369</v>
      </c>
      <c r="C132" s="12">
        <v>0</v>
      </c>
      <c r="D132" s="12"/>
      <c r="E132" s="12">
        <v>0</v>
      </c>
      <c r="F132" s="12"/>
      <c r="G132" s="12">
        <v>0</v>
      </c>
      <c r="H132" s="12"/>
      <c r="I132" s="12">
        <f t="shared" si="2"/>
        <v>0</v>
      </c>
      <c r="J132" s="12"/>
      <c r="K132" s="12">
        <v>900</v>
      </c>
      <c r="L132" s="12"/>
      <c r="M132" s="12">
        <v>677586167</v>
      </c>
      <c r="N132" s="12"/>
      <c r="O132" s="12">
        <v>592398608</v>
      </c>
      <c r="P132" s="12"/>
      <c r="Q132" s="12">
        <f t="shared" si="3"/>
        <v>85187559</v>
      </c>
    </row>
    <row r="133" spans="1:20">
      <c r="A133" s="2" t="s">
        <v>240</v>
      </c>
      <c r="C133" s="12">
        <v>0</v>
      </c>
      <c r="D133" s="12"/>
      <c r="E133" s="12">
        <v>0</v>
      </c>
      <c r="F133" s="12"/>
      <c r="G133" s="12">
        <v>0</v>
      </c>
      <c r="H133" s="12"/>
      <c r="I133" s="12">
        <f t="shared" si="2"/>
        <v>0</v>
      </c>
      <c r="J133" s="12"/>
      <c r="K133" s="12">
        <v>300000</v>
      </c>
      <c r="L133" s="12"/>
      <c r="M133" s="12">
        <v>288630318504</v>
      </c>
      <c r="N133" s="12"/>
      <c r="O133" s="12">
        <v>281522964712</v>
      </c>
      <c r="P133" s="12"/>
      <c r="Q133" s="12">
        <f t="shared" si="3"/>
        <v>7107353792</v>
      </c>
      <c r="T133" s="26"/>
    </row>
    <row r="134" spans="1:20">
      <c r="A134" s="2" t="s">
        <v>238</v>
      </c>
      <c r="C134" s="12">
        <v>0</v>
      </c>
      <c r="D134" s="12"/>
      <c r="E134" s="12">
        <v>0</v>
      </c>
      <c r="F134" s="12"/>
      <c r="G134" s="12">
        <v>0</v>
      </c>
      <c r="H134" s="12"/>
      <c r="I134" s="12">
        <f t="shared" si="2"/>
        <v>0</v>
      </c>
      <c r="J134" s="12"/>
      <c r="K134" s="12">
        <v>325000</v>
      </c>
      <c r="L134" s="12"/>
      <c r="M134" s="12">
        <v>304462748121</v>
      </c>
      <c r="N134" s="12"/>
      <c r="O134" s="12">
        <v>303016893733</v>
      </c>
      <c r="P134" s="12"/>
      <c r="Q134" s="12">
        <f t="shared" si="3"/>
        <v>1445854388</v>
      </c>
      <c r="T134" s="26"/>
    </row>
    <row r="135" spans="1:20">
      <c r="A135" s="2" t="s">
        <v>236</v>
      </c>
      <c r="C135" s="12">
        <v>0</v>
      </c>
      <c r="D135" s="12"/>
      <c r="E135" s="12">
        <v>0</v>
      </c>
      <c r="F135" s="12"/>
      <c r="G135" s="12">
        <v>0</v>
      </c>
      <c r="H135" s="12"/>
      <c r="I135" s="12">
        <f t="shared" si="2"/>
        <v>0</v>
      </c>
      <c r="J135" s="12"/>
      <c r="K135" s="12">
        <v>238254</v>
      </c>
      <c r="L135" s="12"/>
      <c r="M135" s="12">
        <v>237649391283</v>
      </c>
      <c r="N135" s="12"/>
      <c r="O135" s="12">
        <v>235033084170</v>
      </c>
      <c r="P135" s="12"/>
      <c r="Q135" s="12">
        <f t="shared" si="3"/>
        <v>2616307113</v>
      </c>
      <c r="T135" s="26"/>
    </row>
    <row r="136" spans="1:20">
      <c r="A136" s="2" t="s">
        <v>180</v>
      </c>
      <c r="C136" s="12" t="s">
        <v>180</v>
      </c>
      <c r="D136" s="12"/>
      <c r="E136" s="15">
        <f>SUM(E8:E135)</f>
        <v>55284104834</v>
      </c>
      <c r="F136" s="12"/>
      <c r="G136" s="15">
        <f>SUM(G8:G135)</f>
        <v>57159794734</v>
      </c>
      <c r="H136" s="12"/>
      <c r="I136" s="15">
        <f>SUM(I8:I135)</f>
        <v>-1875689900</v>
      </c>
      <c r="J136" s="12"/>
      <c r="K136" s="12" t="s">
        <v>180</v>
      </c>
      <c r="L136" s="12"/>
      <c r="M136" s="15">
        <f>SUM(M8:M135)</f>
        <v>14431742671684</v>
      </c>
      <c r="N136" s="12"/>
      <c r="O136" s="15">
        <f>SUM(O8:O135)</f>
        <v>15175745106343</v>
      </c>
      <c r="P136" s="12"/>
      <c r="Q136" s="15">
        <f>SUM(Q8:Q135)</f>
        <v>-744002434659</v>
      </c>
      <c r="T136" s="27"/>
    </row>
    <row r="137" spans="1:20">
      <c r="I137" s="16"/>
      <c r="J137" s="16"/>
      <c r="K137" s="16"/>
      <c r="L137" s="16"/>
      <c r="M137" s="16"/>
      <c r="N137" s="16"/>
      <c r="O137" s="16"/>
      <c r="P137" s="16"/>
      <c r="Q137" s="16"/>
      <c r="T137" s="27"/>
    </row>
    <row r="138" spans="1:20">
      <c r="E138" s="3"/>
      <c r="T138" s="27"/>
    </row>
    <row r="139" spans="1:20">
      <c r="T139" s="26"/>
    </row>
    <row r="140" spans="1:20">
      <c r="T140" s="26"/>
    </row>
    <row r="141" spans="1:20">
      <c r="I141" s="16"/>
      <c r="J141" s="16"/>
      <c r="K141" s="16"/>
      <c r="L141" s="16"/>
      <c r="M141" s="16"/>
      <c r="N141" s="16"/>
      <c r="O141" s="16"/>
      <c r="P141" s="16"/>
      <c r="Q141" s="16"/>
      <c r="T141" s="26"/>
    </row>
    <row r="142" spans="1:20">
      <c r="T142" s="26"/>
    </row>
    <row r="143" spans="1:20">
      <c r="T143" s="26"/>
    </row>
  </sheetData>
  <autoFilter ref="A6:Q136" xr:uid="{00000000-0001-0000-09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6"/>
  <sheetViews>
    <sheetView rightToLeft="1" topLeftCell="A115" workbookViewId="0">
      <selection activeCell="E137" sqref="A137:E137"/>
    </sheetView>
  </sheetViews>
  <sheetFormatPr defaultRowHeight="24"/>
  <cols>
    <col min="1" max="1" width="35.710937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4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</row>
    <row r="3" spans="1:21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  <c r="R3" s="25" t="s">
        <v>223</v>
      </c>
      <c r="S3" s="25" t="s">
        <v>223</v>
      </c>
      <c r="T3" s="25" t="s">
        <v>223</v>
      </c>
      <c r="U3" s="25" t="s">
        <v>223</v>
      </c>
    </row>
    <row r="4" spans="1:21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</row>
    <row r="6" spans="1:21" ht="24.75">
      <c r="A6" s="24" t="s">
        <v>3</v>
      </c>
      <c r="C6" s="24" t="s">
        <v>225</v>
      </c>
      <c r="D6" s="24" t="s">
        <v>225</v>
      </c>
      <c r="E6" s="24" t="s">
        <v>225</v>
      </c>
      <c r="F6" s="24" t="s">
        <v>225</v>
      </c>
      <c r="G6" s="24" t="s">
        <v>225</v>
      </c>
      <c r="H6" s="24" t="s">
        <v>225</v>
      </c>
      <c r="I6" s="24" t="s">
        <v>225</v>
      </c>
      <c r="J6" s="24" t="s">
        <v>225</v>
      </c>
      <c r="K6" s="24" t="s">
        <v>225</v>
      </c>
      <c r="M6" s="24" t="s">
        <v>226</v>
      </c>
      <c r="N6" s="24" t="s">
        <v>226</v>
      </c>
      <c r="O6" s="24" t="s">
        <v>226</v>
      </c>
      <c r="P6" s="24" t="s">
        <v>226</v>
      </c>
      <c r="Q6" s="24" t="s">
        <v>226</v>
      </c>
      <c r="R6" s="24" t="s">
        <v>226</v>
      </c>
      <c r="S6" s="24" t="s">
        <v>226</v>
      </c>
      <c r="T6" s="24" t="s">
        <v>226</v>
      </c>
      <c r="U6" s="24" t="s">
        <v>226</v>
      </c>
    </row>
    <row r="7" spans="1:21" ht="24.75">
      <c r="A7" s="24" t="s">
        <v>3</v>
      </c>
      <c r="C7" s="24" t="s">
        <v>370</v>
      </c>
      <c r="E7" s="24" t="s">
        <v>371</v>
      </c>
      <c r="G7" s="24" t="s">
        <v>372</v>
      </c>
      <c r="I7" s="24" t="s">
        <v>202</v>
      </c>
      <c r="K7" s="24" t="s">
        <v>373</v>
      </c>
      <c r="M7" s="24" t="s">
        <v>370</v>
      </c>
      <c r="O7" s="24" t="s">
        <v>371</v>
      </c>
      <c r="Q7" s="24" t="s">
        <v>372</v>
      </c>
      <c r="S7" s="24" t="s">
        <v>202</v>
      </c>
      <c r="U7" s="24" t="s">
        <v>373</v>
      </c>
    </row>
    <row r="8" spans="1:21">
      <c r="A8" s="2" t="s">
        <v>92</v>
      </c>
      <c r="C8" s="12">
        <v>0</v>
      </c>
      <c r="D8" s="12"/>
      <c r="E8" s="12">
        <v>-79824428659</v>
      </c>
      <c r="F8" s="12"/>
      <c r="G8" s="12">
        <v>-719581166</v>
      </c>
      <c r="H8" s="12"/>
      <c r="I8" s="12">
        <f>C8+E8+G8</f>
        <v>-80544009825</v>
      </c>
      <c r="K8" s="6" t="s">
        <v>374</v>
      </c>
      <c r="M8" s="12">
        <v>263004458004</v>
      </c>
      <c r="N8" s="12"/>
      <c r="O8" s="12">
        <v>-419025891530</v>
      </c>
      <c r="P8" s="12"/>
      <c r="Q8" s="12">
        <v>-11352341299</v>
      </c>
      <c r="R8" s="12"/>
      <c r="S8" s="12">
        <f>M8+O8+Q8</f>
        <v>-167373774825</v>
      </c>
      <c r="U8" s="6" t="s">
        <v>375</v>
      </c>
    </row>
    <row r="9" spans="1:21">
      <c r="A9" s="2" t="s">
        <v>41</v>
      </c>
      <c r="C9" s="12">
        <v>0</v>
      </c>
      <c r="D9" s="12"/>
      <c r="E9" s="12">
        <v>3859230661</v>
      </c>
      <c r="F9" s="12"/>
      <c r="G9" s="12">
        <v>-1343651231</v>
      </c>
      <c r="H9" s="12"/>
      <c r="I9" s="12">
        <f t="shared" ref="I9:I72" si="0">C9+E9+G9</f>
        <v>2515579430</v>
      </c>
      <c r="K9" s="6" t="s">
        <v>109</v>
      </c>
      <c r="M9" s="12">
        <v>70510505100</v>
      </c>
      <c r="N9" s="12"/>
      <c r="O9" s="12">
        <v>-117214933630</v>
      </c>
      <c r="P9" s="12"/>
      <c r="Q9" s="12">
        <v>-2669725857</v>
      </c>
      <c r="R9" s="12"/>
      <c r="S9" s="12">
        <f t="shared" ref="S9:S72" si="1">M9+O9+Q9</f>
        <v>-49374154387</v>
      </c>
      <c r="U9" s="6" t="s">
        <v>376</v>
      </c>
    </row>
    <row r="10" spans="1:21">
      <c r="A10" s="2" t="s">
        <v>145</v>
      </c>
      <c r="C10" s="12">
        <v>0</v>
      </c>
      <c r="D10" s="12"/>
      <c r="E10" s="12">
        <v>30011307784</v>
      </c>
      <c r="F10" s="12"/>
      <c r="G10" s="12">
        <v>-3906</v>
      </c>
      <c r="H10" s="12"/>
      <c r="I10" s="12">
        <f t="shared" si="0"/>
        <v>30011303878</v>
      </c>
      <c r="K10" s="6" t="s">
        <v>377</v>
      </c>
      <c r="M10" s="12">
        <v>73148572200</v>
      </c>
      <c r="N10" s="12"/>
      <c r="O10" s="12">
        <v>323524097839</v>
      </c>
      <c r="P10" s="12"/>
      <c r="Q10" s="12">
        <v>-3906</v>
      </c>
      <c r="R10" s="12"/>
      <c r="S10" s="12">
        <f t="shared" si="1"/>
        <v>396672666133</v>
      </c>
      <c r="U10" s="6" t="s">
        <v>378</v>
      </c>
    </row>
    <row r="11" spans="1:21">
      <c r="A11" s="2" t="s">
        <v>73</v>
      </c>
      <c r="C11" s="12">
        <v>0</v>
      </c>
      <c r="D11" s="12"/>
      <c r="E11" s="12">
        <v>-6067540100</v>
      </c>
      <c r="F11" s="12"/>
      <c r="G11" s="12">
        <v>-108444406</v>
      </c>
      <c r="H11" s="12"/>
      <c r="I11" s="12">
        <f t="shared" si="0"/>
        <v>-6175984506</v>
      </c>
      <c r="K11" s="6" t="s">
        <v>379</v>
      </c>
      <c r="M11" s="12">
        <v>15795042000</v>
      </c>
      <c r="N11" s="12"/>
      <c r="O11" s="12">
        <v>-74601968488</v>
      </c>
      <c r="P11" s="12"/>
      <c r="Q11" s="12">
        <v>-4724939005</v>
      </c>
      <c r="R11" s="12"/>
      <c r="S11" s="12">
        <f t="shared" si="1"/>
        <v>-63531865493</v>
      </c>
      <c r="U11" s="6" t="s">
        <v>380</v>
      </c>
    </row>
    <row r="12" spans="1:21">
      <c r="A12" s="2" t="s">
        <v>76</v>
      </c>
      <c r="C12" s="12">
        <v>0</v>
      </c>
      <c r="D12" s="12"/>
      <c r="E12" s="12">
        <v>-33696135473</v>
      </c>
      <c r="F12" s="12"/>
      <c r="G12" s="12">
        <v>-6770</v>
      </c>
      <c r="H12" s="12"/>
      <c r="I12" s="12">
        <f t="shared" si="0"/>
        <v>-33696142243</v>
      </c>
      <c r="K12" s="6" t="s">
        <v>381</v>
      </c>
      <c r="M12" s="12">
        <v>19534256000</v>
      </c>
      <c r="N12" s="12"/>
      <c r="O12" s="12">
        <v>-97384640360</v>
      </c>
      <c r="P12" s="12"/>
      <c r="Q12" s="12">
        <v>-6770</v>
      </c>
      <c r="R12" s="12"/>
      <c r="S12" s="12">
        <f t="shared" si="1"/>
        <v>-77850391130</v>
      </c>
      <c r="U12" s="6" t="s">
        <v>382</v>
      </c>
    </row>
    <row r="13" spans="1:21">
      <c r="A13" s="2" t="s">
        <v>147</v>
      </c>
      <c r="C13" s="12">
        <v>0</v>
      </c>
      <c r="D13" s="12"/>
      <c r="E13" s="12">
        <v>57608029126</v>
      </c>
      <c r="F13" s="12"/>
      <c r="G13" s="12">
        <v>189374320</v>
      </c>
      <c r="H13" s="12"/>
      <c r="I13" s="12">
        <f t="shared" si="0"/>
        <v>57797403446</v>
      </c>
      <c r="K13" s="6" t="s">
        <v>383</v>
      </c>
      <c r="M13" s="12">
        <v>228964418500</v>
      </c>
      <c r="N13" s="12"/>
      <c r="O13" s="12">
        <v>243073008788</v>
      </c>
      <c r="P13" s="12"/>
      <c r="Q13" s="12">
        <v>189369676</v>
      </c>
      <c r="R13" s="12"/>
      <c r="S13" s="12">
        <f t="shared" si="1"/>
        <v>472226796964</v>
      </c>
      <c r="U13" s="6" t="s">
        <v>384</v>
      </c>
    </row>
    <row r="14" spans="1:21">
      <c r="A14" s="2" t="s">
        <v>96</v>
      </c>
      <c r="C14" s="12">
        <v>0</v>
      </c>
      <c r="D14" s="12"/>
      <c r="E14" s="12">
        <v>6303841060</v>
      </c>
      <c r="F14" s="12"/>
      <c r="G14" s="12">
        <v>31144649</v>
      </c>
      <c r="H14" s="12"/>
      <c r="I14" s="12">
        <f t="shared" si="0"/>
        <v>6334985709</v>
      </c>
      <c r="K14" s="6" t="s">
        <v>53</v>
      </c>
      <c r="M14" s="12">
        <v>35099997750</v>
      </c>
      <c r="N14" s="12"/>
      <c r="O14" s="12">
        <v>1526072029</v>
      </c>
      <c r="P14" s="12"/>
      <c r="Q14" s="12">
        <v>3568951795</v>
      </c>
      <c r="R14" s="12"/>
      <c r="S14" s="12">
        <f t="shared" si="1"/>
        <v>40195021574</v>
      </c>
      <c r="U14" s="6" t="s">
        <v>385</v>
      </c>
    </row>
    <row r="15" spans="1:21">
      <c r="A15" s="2" t="s">
        <v>143</v>
      </c>
      <c r="C15" s="12">
        <v>0</v>
      </c>
      <c r="D15" s="12"/>
      <c r="E15" s="12">
        <v>15541846874</v>
      </c>
      <c r="F15" s="12"/>
      <c r="G15" s="12">
        <v>-226563431</v>
      </c>
      <c r="H15" s="12"/>
      <c r="I15" s="12">
        <f t="shared" si="0"/>
        <v>15315283443</v>
      </c>
      <c r="K15" s="6" t="s">
        <v>386</v>
      </c>
      <c r="M15" s="12">
        <v>87624854500</v>
      </c>
      <c r="N15" s="12"/>
      <c r="O15" s="12">
        <v>-135324968262</v>
      </c>
      <c r="P15" s="12"/>
      <c r="Q15" s="12">
        <v>-2940559941</v>
      </c>
      <c r="R15" s="12"/>
      <c r="S15" s="12">
        <f t="shared" si="1"/>
        <v>-50640673703</v>
      </c>
      <c r="U15" s="6" t="s">
        <v>387</v>
      </c>
    </row>
    <row r="16" spans="1:21">
      <c r="A16" s="2" t="s">
        <v>149</v>
      </c>
      <c r="C16" s="12">
        <v>0</v>
      </c>
      <c r="D16" s="12"/>
      <c r="E16" s="12">
        <v>10696176805</v>
      </c>
      <c r="F16" s="12"/>
      <c r="G16" s="12">
        <v>-53746291</v>
      </c>
      <c r="H16" s="12"/>
      <c r="I16" s="12">
        <f t="shared" si="0"/>
        <v>10642430514</v>
      </c>
      <c r="K16" s="6" t="s">
        <v>388</v>
      </c>
      <c r="M16" s="12">
        <v>17181000000</v>
      </c>
      <c r="N16" s="12"/>
      <c r="O16" s="12">
        <v>-9352817741</v>
      </c>
      <c r="P16" s="12"/>
      <c r="Q16" s="12">
        <v>-480123138</v>
      </c>
      <c r="R16" s="12"/>
      <c r="S16" s="12">
        <f t="shared" si="1"/>
        <v>7348059121</v>
      </c>
      <c r="U16" s="6" t="s">
        <v>389</v>
      </c>
    </row>
    <row r="17" spans="1:21">
      <c r="A17" s="2" t="s">
        <v>74</v>
      </c>
      <c r="C17" s="12">
        <v>0</v>
      </c>
      <c r="D17" s="12"/>
      <c r="E17" s="12">
        <v>-3849781690</v>
      </c>
      <c r="F17" s="12"/>
      <c r="G17" s="12">
        <v>657449770</v>
      </c>
      <c r="H17" s="12"/>
      <c r="I17" s="12">
        <f t="shared" si="0"/>
        <v>-3192331920</v>
      </c>
      <c r="K17" s="6" t="s">
        <v>390</v>
      </c>
      <c r="M17" s="12">
        <v>5062188740</v>
      </c>
      <c r="N17" s="12"/>
      <c r="O17" s="12">
        <v>29825371828</v>
      </c>
      <c r="P17" s="12"/>
      <c r="Q17" s="12">
        <v>6628518585</v>
      </c>
      <c r="R17" s="12"/>
      <c r="S17" s="12">
        <f t="shared" si="1"/>
        <v>41516079153</v>
      </c>
      <c r="U17" s="6" t="s">
        <v>391</v>
      </c>
    </row>
    <row r="18" spans="1:21">
      <c r="A18" s="2" t="s">
        <v>137</v>
      </c>
      <c r="C18" s="12">
        <v>0</v>
      </c>
      <c r="D18" s="12"/>
      <c r="E18" s="12">
        <v>-697188883</v>
      </c>
      <c r="F18" s="12"/>
      <c r="G18" s="12">
        <v>116243340</v>
      </c>
      <c r="H18" s="12"/>
      <c r="I18" s="12">
        <f t="shared" si="0"/>
        <v>-580945543</v>
      </c>
      <c r="K18" s="6" t="s">
        <v>392</v>
      </c>
      <c r="M18" s="12">
        <v>0</v>
      </c>
      <c r="N18" s="12"/>
      <c r="O18" s="12">
        <v>-1019097212</v>
      </c>
      <c r="P18" s="12"/>
      <c r="Q18" s="12">
        <v>290555097</v>
      </c>
      <c r="R18" s="12"/>
      <c r="S18" s="12">
        <f t="shared" si="1"/>
        <v>-728542115</v>
      </c>
      <c r="U18" s="6" t="s">
        <v>393</v>
      </c>
    </row>
    <row r="19" spans="1:21">
      <c r="A19" s="2" t="s">
        <v>163</v>
      </c>
      <c r="C19" s="12">
        <v>0</v>
      </c>
      <c r="D19" s="12"/>
      <c r="E19" s="12">
        <v>14945360087</v>
      </c>
      <c r="F19" s="12"/>
      <c r="G19" s="12">
        <v>-6067</v>
      </c>
      <c r="H19" s="12"/>
      <c r="I19" s="12">
        <f t="shared" si="0"/>
        <v>14945354020</v>
      </c>
      <c r="K19" s="6" t="s">
        <v>394</v>
      </c>
      <c r="M19" s="12">
        <v>56695783030</v>
      </c>
      <c r="N19" s="12"/>
      <c r="O19" s="12">
        <v>-162626949565</v>
      </c>
      <c r="P19" s="12"/>
      <c r="Q19" s="12">
        <v>-3410296573</v>
      </c>
      <c r="R19" s="12"/>
      <c r="S19" s="12">
        <f t="shared" si="1"/>
        <v>-109341463108</v>
      </c>
      <c r="U19" s="6" t="s">
        <v>395</v>
      </c>
    </row>
    <row r="20" spans="1:21">
      <c r="A20" s="2" t="s">
        <v>164</v>
      </c>
      <c r="C20" s="12">
        <v>0</v>
      </c>
      <c r="D20" s="12"/>
      <c r="E20" s="12">
        <v>57683703889</v>
      </c>
      <c r="F20" s="12"/>
      <c r="G20" s="12">
        <v>1664666563</v>
      </c>
      <c r="H20" s="12"/>
      <c r="I20" s="12">
        <f t="shared" si="0"/>
        <v>59348370452</v>
      </c>
      <c r="K20" s="6" t="s">
        <v>396</v>
      </c>
      <c r="M20" s="12">
        <v>70714068960</v>
      </c>
      <c r="N20" s="12"/>
      <c r="O20" s="12">
        <v>199184864222</v>
      </c>
      <c r="P20" s="12"/>
      <c r="Q20" s="12">
        <v>-13482917660</v>
      </c>
      <c r="R20" s="12"/>
      <c r="S20" s="12">
        <f t="shared" si="1"/>
        <v>256416015522</v>
      </c>
      <c r="U20" s="6" t="s">
        <v>397</v>
      </c>
    </row>
    <row r="21" spans="1:21">
      <c r="A21" s="2" t="s">
        <v>106</v>
      </c>
      <c r="C21" s="12">
        <v>309153696534</v>
      </c>
      <c r="D21" s="12"/>
      <c r="E21" s="12">
        <v>-245373960488</v>
      </c>
      <c r="F21" s="12"/>
      <c r="G21" s="12">
        <v>-989502855</v>
      </c>
      <c r="H21" s="12"/>
      <c r="I21" s="12">
        <f t="shared" si="0"/>
        <v>62790233191</v>
      </c>
      <c r="K21" s="6" t="s">
        <v>398</v>
      </c>
      <c r="M21" s="12">
        <v>533528876368</v>
      </c>
      <c r="N21" s="12"/>
      <c r="O21" s="12">
        <v>-706001762786</v>
      </c>
      <c r="P21" s="12"/>
      <c r="Q21" s="12">
        <v>-22385341189</v>
      </c>
      <c r="R21" s="12"/>
      <c r="S21" s="12">
        <f t="shared" si="1"/>
        <v>-194858227607</v>
      </c>
      <c r="U21" s="6" t="s">
        <v>399</v>
      </c>
    </row>
    <row r="22" spans="1:21">
      <c r="A22" s="2" t="s">
        <v>173</v>
      </c>
      <c r="C22" s="12">
        <v>0</v>
      </c>
      <c r="D22" s="12"/>
      <c r="E22" s="12">
        <v>1848740185</v>
      </c>
      <c r="F22" s="12"/>
      <c r="G22" s="12">
        <v>-863901753</v>
      </c>
      <c r="H22" s="12"/>
      <c r="I22" s="12">
        <f t="shared" si="0"/>
        <v>984838432</v>
      </c>
      <c r="K22" s="6" t="s">
        <v>174</v>
      </c>
      <c r="M22" s="12">
        <v>8380274550</v>
      </c>
      <c r="N22" s="12"/>
      <c r="O22" s="12">
        <v>-15113601564</v>
      </c>
      <c r="P22" s="12"/>
      <c r="Q22" s="12">
        <v>-5890314691</v>
      </c>
      <c r="R22" s="12"/>
      <c r="S22" s="12">
        <f t="shared" si="1"/>
        <v>-12623641705</v>
      </c>
      <c r="U22" s="6" t="s">
        <v>400</v>
      </c>
    </row>
    <row r="23" spans="1:21">
      <c r="A23" s="2" t="s">
        <v>50</v>
      </c>
      <c r="C23" s="12">
        <v>0</v>
      </c>
      <c r="D23" s="12"/>
      <c r="E23" s="12">
        <v>-4670471606</v>
      </c>
      <c r="F23" s="12"/>
      <c r="G23" s="12">
        <v>0</v>
      </c>
      <c r="H23" s="12"/>
      <c r="I23" s="12">
        <f t="shared" si="0"/>
        <v>-4670471606</v>
      </c>
      <c r="K23" s="6" t="s">
        <v>401</v>
      </c>
      <c r="M23" s="12">
        <v>8797690000</v>
      </c>
      <c r="N23" s="12"/>
      <c r="O23" s="12">
        <v>-49311476353</v>
      </c>
      <c r="P23" s="12"/>
      <c r="Q23" s="12">
        <v>-4562028542</v>
      </c>
      <c r="R23" s="12"/>
      <c r="S23" s="12">
        <f t="shared" si="1"/>
        <v>-45075814895</v>
      </c>
      <c r="U23" s="6" t="s">
        <v>402</v>
      </c>
    </row>
    <row r="24" spans="1:21">
      <c r="A24" s="2" t="s">
        <v>179</v>
      </c>
      <c r="C24" s="12">
        <v>0</v>
      </c>
      <c r="D24" s="12"/>
      <c r="E24" s="12">
        <v>1274290656</v>
      </c>
      <c r="F24" s="12"/>
      <c r="G24" s="12">
        <v>0</v>
      </c>
      <c r="H24" s="12"/>
      <c r="I24" s="12">
        <f t="shared" si="0"/>
        <v>1274290656</v>
      </c>
      <c r="K24" s="6" t="s">
        <v>403</v>
      </c>
      <c r="M24" s="12">
        <v>0</v>
      </c>
      <c r="N24" s="12"/>
      <c r="O24" s="12">
        <v>-18805133902</v>
      </c>
      <c r="P24" s="12"/>
      <c r="Q24" s="12">
        <v>-4667027703</v>
      </c>
      <c r="R24" s="12"/>
      <c r="S24" s="12">
        <f t="shared" si="1"/>
        <v>-23472161605</v>
      </c>
      <c r="U24" s="6" t="s">
        <v>404</v>
      </c>
    </row>
    <row r="25" spans="1:21">
      <c r="A25" s="2" t="s">
        <v>62</v>
      </c>
      <c r="C25" s="12">
        <v>0</v>
      </c>
      <c r="D25" s="12"/>
      <c r="E25" s="12">
        <v>-7345061095</v>
      </c>
      <c r="F25" s="12"/>
      <c r="G25" s="12">
        <v>0</v>
      </c>
      <c r="H25" s="12"/>
      <c r="I25" s="12">
        <f t="shared" si="0"/>
        <v>-7345061095</v>
      </c>
      <c r="K25" s="6" t="s">
        <v>405</v>
      </c>
      <c r="M25" s="12">
        <v>10410958800</v>
      </c>
      <c r="N25" s="12"/>
      <c r="O25" s="12">
        <v>-53816697928</v>
      </c>
      <c r="P25" s="12"/>
      <c r="Q25" s="12">
        <v>-1873361406</v>
      </c>
      <c r="R25" s="12"/>
      <c r="S25" s="12">
        <f t="shared" si="1"/>
        <v>-45279100534</v>
      </c>
      <c r="U25" s="6" t="s">
        <v>406</v>
      </c>
    </row>
    <row r="26" spans="1:21">
      <c r="A26" s="2" t="s">
        <v>329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K26" s="6" t="s">
        <v>209</v>
      </c>
      <c r="M26" s="12">
        <v>0</v>
      </c>
      <c r="N26" s="12"/>
      <c r="O26" s="12">
        <v>0</v>
      </c>
      <c r="P26" s="12"/>
      <c r="Q26" s="12">
        <v>0</v>
      </c>
      <c r="R26" s="12"/>
      <c r="S26" s="12">
        <f t="shared" si="1"/>
        <v>0</v>
      </c>
      <c r="U26" s="6" t="s">
        <v>209</v>
      </c>
    </row>
    <row r="27" spans="1:21">
      <c r="A27" s="2" t="s">
        <v>82</v>
      </c>
      <c r="C27" s="12">
        <v>0</v>
      </c>
      <c r="D27" s="12"/>
      <c r="E27" s="12">
        <v>-2122296750</v>
      </c>
      <c r="F27" s="12"/>
      <c r="G27" s="12">
        <v>0</v>
      </c>
      <c r="H27" s="12"/>
      <c r="I27" s="12">
        <f t="shared" si="0"/>
        <v>-2122296750</v>
      </c>
      <c r="K27" s="6" t="s">
        <v>407</v>
      </c>
      <c r="M27" s="12">
        <v>0</v>
      </c>
      <c r="N27" s="12"/>
      <c r="O27" s="12">
        <v>-8928481066</v>
      </c>
      <c r="P27" s="12"/>
      <c r="Q27" s="12">
        <v>-1692510</v>
      </c>
      <c r="R27" s="12"/>
      <c r="S27" s="12">
        <f t="shared" si="1"/>
        <v>-8930173576</v>
      </c>
      <c r="U27" s="6" t="s">
        <v>408</v>
      </c>
    </row>
    <row r="28" spans="1:21">
      <c r="A28" s="2" t="s">
        <v>41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K28" s="6" t="s">
        <v>209</v>
      </c>
      <c r="M28" s="12">
        <v>0</v>
      </c>
      <c r="N28" s="12"/>
      <c r="O28" s="12">
        <v>0</v>
      </c>
      <c r="P28" s="12"/>
      <c r="Q28" s="12">
        <v>-48805367535</v>
      </c>
      <c r="R28" s="12"/>
      <c r="S28" s="12">
        <f t="shared" si="1"/>
        <v>-48805367535</v>
      </c>
      <c r="U28" s="6" t="s">
        <v>409</v>
      </c>
    </row>
    <row r="29" spans="1:21">
      <c r="A29" s="2" t="s">
        <v>21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K29" s="6" t="s">
        <v>209</v>
      </c>
      <c r="M29" s="12">
        <v>0</v>
      </c>
      <c r="N29" s="12"/>
      <c r="O29" s="12">
        <v>0</v>
      </c>
      <c r="P29" s="12"/>
      <c r="Q29" s="12">
        <v>394725975</v>
      </c>
      <c r="R29" s="12"/>
      <c r="S29" s="12">
        <f t="shared" si="1"/>
        <v>394725975</v>
      </c>
      <c r="U29" s="6" t="s">
        <v>141</v>
      </c>
    </row>
    <row r="30" spans="1:21">
      <c r="A30" s="2" t="s">
        <v>330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K30" s="6" t="s">
        <v>209</v>
      </c>
      <c r="M30" s="12">
        <v>0</v>
      </c>
      <c r="N30" s="12"/>
      <c r="O30" s="12">
        <v>0</v>
      </c>
      <c r="P30" s="12"/>
      <c r="Q30" s="12">
        <v>-2681716475</v>
      </c>
      <c r="R30" s="12"/>
      <c r="S30" s="12">
        <f t="shared" si="1"/>
        <v>-2681716475</v>
      </c>
      <c r="U30" s="6" t="s">
        <v>410</v>
      </c>
    </row>
    <row r="31" spans="1:21">
      <c r="A31" s="2" t="s">
        <v>305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K31" s="6" t="s">
        <v>209</v>
      </c>
      <c r="M31" s="12">
        <v>31348952700</v>
      </c>
      <c r="N31" s="12"/>
      <c r="O31" s="12">
        <v>0</v>
      </c>
      <c r="P31" s="12"/>
      <c r="Q31" s="12">
        <v>-134514485166</v>
      </c>
      <c r="R31" s="12"/>
      <c r="S31" s="12">
        <f t="shared" si="1"/>
        <v>-103165532466</v>
      </c>
      <c r="U31" s="6" t="s">
        <v>411</v>
      </c>
    </row>
    <row r="32" spans="1:21">
      <c r="A32" s="2" t="s">
        <v>287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K32" s="6" t="s">
        <v>209</v>
      </c>
      <c r="M32" s="12">
        <v>336795000</v>
      </c>
      <c r="N32" s="12"/>
      <c r="O32" s="12">
        <v>0</v>
      </c>
      <c r="P32" s="12"/>
      <c r="Q32" s="12">
        <v>183885134</v>
      </c>
      <c r="R32" s="12"/>
      <c r="S32" s="12">
        <f t="shared" si="1"/>
        <v>520680134</v>
      </c>
      <c r="U32" s="6" t="s">
        <v>85</v>
      </c>
    </row>
    <row r="33" spans="1:21">
      <c r="A33" s="2" t="s">
        <v>33</v>
      </c>
      <c r="C33" s="12">
        <v>0</v>
      </c>
      <c r="D33" s="12"/>
      <c r="E33" s="12">
        <v>20343976641</v>
      </c>
      <c r="F33" s="12"/>
      <c r="G33" s="12">
        <v>0</v>
      </c>
      <c r="H33" s="12"/>
      <c r="I33" s="12">
        <f t="shared" si="0"/>
        <v>20343976641</v>
      </c>
      <c r="K33" s="6" t="s">
        <v>412</v>
      </c>
      <c r="M33" s="12">
        <v>140874403500</v>
      </c>
      <c r="N33" s="12"/>
      <c r="O33" s="12">
        <v>7651601552</v>
      </c>
      <c r="P33" s="12"/>
      <c r="Q33" s="12">
        <v>-5673</v>
      </c>
      <c r="R33" s="12"/>
      <c r="S33" s="12">
        <f t="shared" si="1"/>
        <v>148525999379</v>
      </c>
      <c r="U33" s="6" t="s">
        <v>413</v>
      </c>
    </row>
    <row r="34" spans="1:21">
      <c r="A34" s="2" t="s">
        <v>157</v>
      </c>
      <c r="C34" s="12">
        <v>0</v>
      </c>
      <c r="D34" s="12"/>
      <c r="E34" s="12">
        <v>3000953370</v>
      </c>
      <c r="F34" s="12"/>
      <c r="G34" s="12">
        <v>0</v>
      </c>
      <c r="H34" s="12"/>
      <c r="I34" s="12">
        <f t="shared" si="0"/>
        <v>3000953370</v>
      </c>
      <c r="K34" s="6" t="s">
        <v>414</v>
      </c>
      <c r="M34" s="12">
        <v>224418188280</v>
      </c>
      <c r="N34" s="12"/>
      <c r="O34" s="12">
        <v>-1003605712962</v>
      </c>
      <c r="P34" s="12"/>
      <c r="Q34" s="12">
        <v>-49571970898</v>
      </c>
      <c r="R34" s="12"/>
      <c r="S34" s="12">
        <f t="shared" si="1"/>
        <v>-828759495580</v>
      </c>
      <c r="U34" s="6" t="s">
        <v>415</v>
      </c>
    </row>
    <row r="35" spans="1:21">
      <c r="A35" s="2" t="s">
        <v>122</v>
      </c>
      <c r="C35" s="12">
        <v>0</v>
      </c>
      <c r="D35" s="12"/>
      <c r="E35" s="12">
        <v>-10009175444</v>
      </c>
      <c r="F35" s="12"/>
      <c r="G35" s="12">
        <v>0</v>
      </c>
      <c r="H35" s="12"/>
      <c r="I35" s="12">
        <f t="shared" si="0"/>
        <v>-10009175444</v>
      </c>
      <c r="K35" s="6" t="s">
        <v>416</v>
      </c>
      <c r="M35" s="12">
        <v>0</v>
      </c>
      <c r="N35" s="12"/>
      <c r="O35" s="12">
        <v>24825956832</v>
      </c>
      <c r="P35" s="12"/>
      <c r="Q35" s="12">
        <v>10735908592</v>
      </c>
      <c r="R35" s="12"/>
      <c r="S35" s="12">
        <f t="shared" si="1"/>
        <v>35561865424</v>
      </c>
      <c r="U35" s="6" t="s">
        <v>417</v>
      </c>
    </row>
    <row r="36" spans="1:21">
      <c r="A36" s="2" t="s">
        <v>302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K36" s="6" t="s">
        <v>209</v>
      </c>
      <c r="M36" s="12">
        <v>89626905</v>
      </c>
      <c r="N36" s="12"/>
      <c r="O36" s="12">
        <v>0</v>
      </c>
      <c r="P36" s="12"/>
      <c r="Q36" s="12">
        <v>-1597085688</v>
      </c>
      <c r="R36" s="12"/>
      <c r="S36" s="12">
        <f t="shared" si="1"/>
        <v>-1507458783</v>
      </c>
      <c r="U36" s="6" t="s">
        <v>418</v>
      </c>
    </row>
    <row r="37" spans="1:21">
      <c r="A37" s="2" t="s">
        <v>56</v>
      </c>
      <c r="C37" s="12">
        <v>0</v>
      </c>
      <c r="D37" s="12"/>
      <c r="E37" s="12">
        <v>1624121475</v>
      </c>
      <c r="F37" s="12"/>
      <c r="G37" s="12">
        <v>0</v>
      </c>
      <c r="H37" s="12"/>
      <c r="I37" s="12">
        <f t="shared" si="0"/>
        <v>1624121475</v>
      </c>
      <c r="K37" s="6" t="s">
        <v>419</v>
      </c>
      <c r="M37" s="12">
        <v>24696642600</v>
      </c>
      <c r="N37" s="12"/>
      <c r="O37" s="12">
        <v>-49072649639</v>
      </c>
      <c r="P37" s="12"/>
      <c r="Q37" s="12">
        <v>-421087120</v>
      </c>
      <c r="R37" s="12"/>
      <c r="S37" s="12">
        <f t="shared" si="1"/>
        <v>-24797094159</v>
      </c>
      <c r="U37" s="6" t="s">
        <v>420</v>
      </c>
    </row>
    <row r="38" spans="1:21">
      <c r="A38" s="2" t="s">
        <v>321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K38" s="6" t="s">
        <v>209</v>
      </c>
      <c r="M38" s="12">
        <v>3133846587</v>
      </c>
      <c r="N38" s="12"/>
      <c r="O38" s="12">
        <v>0</v>
      </c>
      <c r="P38" s="12"/>
      <c r="Q38" s="12">
        <v>-8502272976</v>
      </c>
      <c r="R38" s="12"/>
      <c r="S38" s="12">
        <f t="shared" si="1"/>
        <v>-5368426389</v>
      </c>
      <c r="U38" s="6" t="s">
        <v>421</v>
      </c>
    </row>
    <row r="39" spans="1:21">
      <c r="A39" s="2" t="s">
        <v>138</v>
      </c>
      <c r="C39" s="12">
        <v>0</v>
      </c>
      <c r="D39" s="12"/>
      <c r="E39" s="12">
        <v>5224726800</v>
      </c>
      <c r="F39" s="12"/>
      <c r="G39" s="12">
        <v>0</v>
      </c>
      <c r="H39" s="12"/>
      <c r="I39" s="12">
        <f t="shared" si="0"/>
        <v>5224726800</v>
      </c>
      <c r="K39" s="6" t="s">
        <v>422</v>
      </c>
      <c r="M39" s="12">
        <v>73919010000</v>
      </c>
      <c r="N39" s="12"/>
      <c r="O39" s="12">
        <v>-137802169357</v>
      </c>
      <c r="P39" s="12"/>
      <c r="Q39" s="12">
        <v>-4480475568</v>
      </c>
      <c r="R39" s="12"/>
      <c r="S39" s="12">
        <f t="shared" si="1"/>
        <v>-68363634925</v>
      </c>
      <c r="U39" s="6" t="s">
        <v>423</v>
      </c>
    </row>
    <row r="40" spans="1:21">
      <c r="A40" s="2" t="s">
        <v>309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f t="shared" si="0"/>
        <v>0</v>
      </c>
      <c r="K40" s="6" t="s">
        <v>209</v>
      </c>
      <c r="M40" s="12">
        <v>81271665750</v>
      </c>
      <c r="N40" s="12"/>
      <c r="O40" s="12">
        <v>0</v>
      </c>
      <c r="P40" s="12"/>
      <c r="Q40" s="12">
        <v>-137911886893</v>
      </c>
      <c r="R40" s="12"/>
      <c r="S40" s="12">
        <f t="shared" si="1"/>
        <v>-56640221143</v>
      </c>
      <c r="U40" s="6" t="s">
        <v>424</v>
      </c>
    </row>
    <row r="41" spans="1:21">
      <c r="A41" s="2" t="s">
        <v>331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f t="shared" si="0"/>
        <v>0</v>
      </c>
      <c r="K41" s="6" t="s">
        <v>209</v>
      </c>
      <c r="M41" s="12">
        <v>0</v>
      </c>
      <c r="N41" s="12"/>
      <c r="O41" s="12">
        <v>0</v>
      </c>
      <c r="P41" s="12"/>
      <c r="Q41" s="12">
        <v>4446281695</v>
      </c>
      <c r="R41" s="12"/>
      <c r="S41" s="12">
        <f t="shared" si="1"/>
        <v>4446281695</v>
      </c>
      <c r="U41" s="6" t="s">
        <v>425</v>
      </c>
    </row>
    <row r="42" spans="1:21">
      <c r="A42" s="2" t="s">
        <v>332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f t="shared" si="0"/>
        <v>0</v>
      </c>
      <c r="K42" s="6" t="s">
        <v>209</v>
      </c>
      <c r="M42" s="12">
        <v>0</v>
      </c>
      <c r="N42" s="12"/>
      <c r="O42" s="12">
        <v>0</v>
      </c>
      <c r="P42" s="12"/>
      <c r="Q42" s="12">
        <v>-92270005</v>
      </c>
      <c r="R42" s="12"/>
      <c r="S42" s="12">
        <f t="shared" si="1"/>
        <v>-92270005</v>
      </c>
      <c r="U42" s="6" t="s">
        <v>426</v>
      </c>
    </row>
    <row r="43" spans="1:21">
      <c r="A43" s="2" t="s">
        <v>100</v>
      </c>
      <c r="C43" s="12">
        <v>0</v>
      </c>
      <c r="D43" s="12"/>
      <c r="E43" s="12">
        <v>8146083191</v>
      </c>
      <c r="F43" s="12"/>
      <c r="G43" s="12">
        <v>0</v>
      </c>
      <c r="H43" s="12"/>
      <c r="I43" s="12">
        <f t="shared" si="0"/>
        <v>8146083191</v>
      </c>
      <c r="K43" s="6" t="s">
        <v>427</v>
      </c>
      <c r="M43" s="12">
        <v>168611561720</v>
      </c>
      <c r="N43" s="12"/>
      <c r="O43" s="12">
        <v>-159321318575</v>
      </c>
      <c r="P43" s="12"/>
      <c r="Q43" s="12">
        <v>-487052374</v>
      </c>
      <c r="R43" s="12"/>
      <c r="S43" s="12">
        <f t="shared" si="1"/>
        <v>8803190771</v>
      </c>
      <c r="U43" s="6" t="s">
        <v>428</v>
      </c>
    </row>
    <row r="44" spans="1:21">
      <c r="A44" s="2" t="s">
        <v>78</v>
      </c>
      <c r="C44" s="12">
        <v>0</v>
      </c>
      <c r="D44" s="12"/>
      <c r="E44" s="12">
        <v>-3180821558</v>
      </c>
      <c r="F44" s="12"/>
      <c r="G44" s="12">
        <v>0</v>
      </c>
      <c r="H44" s="12"/>
      <c r="I44" s="12">
        <f t="shared" si="0"/>
        <v>-3180821558</v>
      </c>
      <c r="K44" s="6" t="s">
        <v>390</v>
      </c>
      <c r="M44" s="12">
        <v>30450491436</v>
      </c>
      <c r="N44" s="12"/>
      <c r="O44" s="12">
        <v>-97132490234</v>
      </c>
      <c r="P44" s="12"/>
      <c r="Q44" s="12">
        <v>-6280092025</v>
      </c>
      <c r="R44" s="12"/>
      <c r="S44" s="12">
        <f t="shared" si="1"/>
        <v>-72962090823</v>
      </c>
      <c r="U44" s="6" t="s">
        <v>429</v>
      </c>
    </row>
    <row r="45" spans="1:21">
      <c r="A45" s="2" t="s">
        <v>159</v>
      </c>
      <c r="C45" s="12">
        <v>0</v>
      </c>
      <c r="D45" s="12"/>
      <c r="E45" s="12">
        <v>-25286643900</v>
      </c>
      <c r="F45" s="12"/>
      <c r="G45" s="12">
        <v>0</v>
      </c>
      <c r="H45" s="12"/>
      <c r="I45" s="12">
        <f t="shared" si="0"/>
        <v>-25286643900</v>
      </c>
      <c r="K45" s="6" t="s">
        <v>430</v>
      </c>
      <c r="M45" s="12">
        <v>367400000</v>
      </c>
      <c r="N45" s="12"/>
      <c r="O45" s="12">
        <v>-123552462688</v>
      </c>
      <c r="P45" s="12"/>
      <c r="Q45" s="12">
        <v>-5852840404</v>
      </c>
      <c r="R45" s="12"/>
      <c r="S45" s="12">
        <f t="shared" si="1"/>
        <v>-129037903092</v>
      </c>
      <c r="U45" s="6" t="s">
        <v>431</v>
      </c>
    </row>
    <row r="46" spans="1:21">
      <c r="A46" s="2" t="s">
        <v>104</v>
      </c>
      <c r="C46" s="12">
        <v>0</v>
      </c>
      <c r="D46" s="12"/>
      <c r="E46" s="12">
        <v>32771653320</v>
      </c>
      <c r="F46" s="12"/>
      <c r="G46" s="12">
        <v>0</v>
      </c>
      <c r="H46" s="12"/>
      <c r="I46" s="12">
        <f t="shared" si="0"/>
        <v>32771653320</v>
      </c>
      <c r="K46" s="6" t="s">
        <v>432</v>
      </c>
      <c r="M46" s="12">
        <v>119858159200</v>
      </c>
      <c r="N46" s="12"/>
      <c r="O46" s="12">
        <v>-154920543412</v>
      </c>
      <c r="P46" s="12"/>
      <c r="Q46" s="12">
        <v>-31408504574</v>
      </c>
      <c r="R46" s="12"/>
      <c r="S46" s="12">
        <f t="shared" si="1"/>
        <v>-66470888786</v>
      </c>
      <c r="U46" s="6" t="s">
        <v>433</v>
      </c>
    </row>
    <row r="47" spans="1:21">
      <c r="A47" s="2" t="s">
        <v>166</v>
      </c>
      <c r="C47" s="12">
        <v>541422628</v>
      </c>
      <c r="D47" s="12"/>
      <c r="E47" s="12">
        <v>-765583511</v>
      </c>
      <c r="F47" s="12"/>
      <c r="G47" s="12">
        <v>0</v>
      </c>
      <c r="H47" s="12"/>
      <c r="I47" s="12">
        <f t="shared" si="0"/>
        <v>-224160883</v>
      </c>
      <c r="K47" s="6" t="s">
        <v>434</v>
      </c>
      <c r="M47" s="12">
        <v>541422628</v>
      </c>
      <c r="N47" s="12"/>
      <c r="O47" s="12">
        <v>-2906971683</v>
      </c>
      <c r="P47" s="12"/>
      <c r="Q47" s="12">
        <v>2113725149</v>
      </c>
      <c r="R47" s="12"/>
      <c r="S47" s="12">
        <f t="shared" si="1"/>
        <v>-251823906</v>
      </c>
      <c r="U47" s="6" t="s">
        <v>435</v>
      </c>
    </row>
    <row r="48" spans="1:21">
      <c r="A48" s="2" t="s">
        <v>23</v>
      </c>
      <c r="C48" s="12">
        <v>0</v>
      </c>
      <c r="D48" s="12"/>
      <c r="E48" s="12">
        <v>-12066925567</v>
      </c>
      <c r="F48" s="12"/>
      <c r="G48" s="12">
        <v>0</v>
      </c>
      <c r="H48" s="12"/>
      <c r="I48" s="12">
        <f t="shared" si="0"/>
        <v>-12066925567</v>
      </c>
      <c r="K48" s="6" t="s">
        <v>436</v>
      </c>
      <c r="M48" s="12">
        <v>2586983310</v>
      </c>
      <c r="N48" s="12"/>
      <c r="O48" s="12">
        <v>-66391447534</v>
      </c>
      <c r="P48" s="12"/>
      <c r="Q48" s="12">
        <v>3492688544</v>
      </c>
      <c r="R48" s="12"/>
      <c r="S48" s="12">
        <f t="shared" si="1"/>
        <v>-60311775680</v>
      </c>
      <c r="U48" s="6" t="s">
        <v>437</v>
      </c>
    </row>
    <row r="49" spans="1:21">
      <c r="A49" s="2" t="s">
        <v>333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f t="shared" si="0"/>
        <v>0</v>
      </c>
      <c r="K49" s="6" t="s">
        <v>209</v>
      </c>
      <c r="M49" s="12">
        <v>0</v>
      </c>
      <c r="N49" s="12"/>
      <c r="O49" s="12">
        <v>0</v>
      </c>
      <c r="P49" s="12"/>
      <c r="Q49" s="12">
        <v>-100003157</v>
      </c>
      <c r="R49" s="12"/>
      <c r="S49" s="12">
        <f t="shared" si="1"/>
        <v>-100003157</v>
      </c>
      <c r="U49" s="6" t="s">
        <v>426</v>
      </c>
    </row>
    <row r="50" spans="1:21">
      <c r="A50" s="2" t="s">
        <v>80</v>
      </c>
      <c r="C50" s="12">
        <v>0</v>
      </c>
      <c r="D50" s="12"/>
      <c r="E50" s="12">
        <v>-22591091835</v>
      </c>
      <c r="F50" s="12"/>
      <c r="G50" s="12">
        <v>0</v>
      </c>
      <c r="H50" s="12"/>
      <c r="I50" s="12">
        <f t="shared" si="0"/>
        <v>-22591091835</v>
      </c>
      <c r="K50" s="6" t="s">
        <v>438</v>
      </c>
      <c r="M50" s="12">
        <v>47855122788</v>
      </c>
      <c r="N50" s="12"/>
      <c r="O50" s="12">
        <v>-47764022737</v>
      </c>
      <c r="P50" s="12"/>
      <c r="Q50" s="12">
        <v>1028614761</v>
      </c>
      <c r="R50" s="12"/>
      <c r="S50" s="12">
        <f t="shared" si="1"/>
        <v>1119714812</v>
      </c>
      <c r="U50" s="6" t="s">
        <v>30</v>
      </c>
    </row>
    <row r="51" spans="1:21">
      <c r="A51" s="2" t="s">
        <v>296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f t="shared" si="0"/>
        <v>0</v>
      </c>
      <c r="K51" s="6" t="s">
        <v>209</v>
      </c>
      <c r="M51" s="12">
        <v>11043810000</v>
      </c>
      <c r="N51" s="12"/>
      <c r="O51" s="12">
        <v>0</v>
      </c>
      <c r="P51" s="12"/>
      <c r="Q51" s="12">
        <v>1462180216</v>
      </c>
      <c r="R51" s="12"/>
      <c r="S51" s="12">
        <f t="shared" si="1"/>
        <v>12505990216</v>
      </c>
      <c r="U51" s="6" t="s">
        <v>58</v>
      </c>
    </row>
    <row r="52" spans="1:21">
      <c r="A52" s="2" t="s">
        <v>334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f t="shared" si="0"/>
        <v>0</v>
      </c>
      <c r="K52" s="6" t="s">
        <v>209</v>
      </c>
      <c r="M52" s="12">
        <v>0</v>
      </c>
      <c r="N52" s="12"/>
      <c r="O52" s="12">
        <v>0</v>
      </c>
      <c r="P52" s="12"/>
      <c r="Q52" s="12">
        <v>0</v>
      </c>
      <c r="R52" s="12"/>
      <c r="S52" s="12">
        <f t="shared" si="1"/>
        <v>0</v>
      </c>
      <c r="U52" s="6" t="s">
        <v>209</v>
      </c>
    </row>
    <row r="53" spans="1:21">
      <c r="A53" s="2" t="s">
        <v>168</v>
      </c>
      <c r="C53" s="12">
        <v>0</v>
      </c>
      <c r="D53" s="12"/>
      <c r="E53" s="12">
        <v>682912350</v>
      </c>
      <c r="F53" s="12"/>
      <c r="G53" s="12">
        <v>0</v>
      </c>
      <c r="H53" s="12"/>
      <c r="I53" s="12">
        <f t="shared" si="0"/>
        <v>682912350</v>
      </c>
      <c r="K53" s="6" t="s">
        <v>141</v>
      </c>
      <c r="M53" s="12">
        <v>0</v>
      </c>
      <c r="N53" s="12"/>
      <c r="O53" s="12">
        <v>1729746981</v>
      </c>
      <c r="P53" s="12"/>
      <c r="Q53" s="12">
        <v>1672837764</v>
      </c>
      <c r="R53" s="12"/>
      <c r="S53" s="12">
        <f t="shared" si="1"/>
        <v>3402584745</v>
      </c>
      <c r="U53" s="6" t="s">
        <v>439</v>
      </c>
    </row>
    <row r="54" spans="1:21">
      <c r="A54" s="2" t="s">
        <v>335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K54" s="6" t="s">
        <v>209</v>
      </c>
      <c r="M54" s="12">
        <v>0</v>
      </c>
      <c r="N54" s="12"/>
      <c r="O54" s="12">
        <v>0</v>
      </c>
      <c r="P54" s="12"/>
      <c r="Q54" s="12">
        <v>-45466</v>
      </c>
      <c r="R54" s="12"/>
      <c r="S54" s="12">
        <f t="shared" si="1"/>
        <v>-45466</v>
      </c>
      <c r="U54" s="6" t="s">
        <v>209</v>
      </c>
    </row>
    <row r="55" spans="1:21">
      <c r="A55" s="2" t="s">
        <v>169</v>
      </c>
      <c r="C55" s="12">
        <v>0</v>
      </c>
      <c r="D55" s="12"/>
      <c r="E55" s="12">
        <v>76278290316</v>
      </c>
      <c r="F55" s="12"/>
      <c r="G55" s="12">
        <v>0</v>
      </c>
      <c r="H55" s="12"/>
      <c r="I55" s="12">
        <f t="shared" si="0"/>
        <v>76278290316</v>
      </c>
      <c r="K55" s="6" t="s">
        <v>440</v>
      </c>
      <c r="M55" s="12">
        <v>192598400000</v>
      </c>
      <c r="N55" s="12"/>
      <c r="O55" s="12">
        <v>-298407377566</v>
      </c>
      <c r="P55" s="12"/>
      <c r="Q55" s="12">
        <v>-10523882873</v>
      </c>
      <c r="R55" s="12"/>
      <c r="S55" s="12">
        <f t="shared" si="1"/>
        <v>-116332860439</v>
      </c>
      <c r="U55" s="6" t="s">
        <v>441</v>
      </c>
    </row>
    <row r="56" spans="1:21">
      <c r="A56" s="2" t="s">
        <v>37</v>
      </c>
      <c r="C56" s="12">
        <v>0</v>
      </c>
      <c r="D56" s="12"/>
      <c r="E56" s="12">
        <v>252842272</v>
      </c>
      <c r="F56" s="12"/>
      <c r="G56" s="12">
        <v>0</v>
      </c>
      <c r="H56" s="12"/>
      <c r="I56" s="12">
        <f t="shared" si="0"/>
        <v>252842272</v>
      </c>
      <c r="K56" s="6" t="s">
        <v>167</v>
      </c>
      <c r="M56" s="12">
        <v>42774522540</v>
      </c>
      <c r="N56" s="12"/>
      <c r="O56" s="12">
        <v>-83771895525</v>
      </c>
      <c r="P56" s="12"/>
      <c r="Q56" s="12">
        <v>-42991350200</v>
      </c>
      <c r="R56" s="12"/>
      <c r="S56" s="12">
        <f t="shared" si="1"/>
        <v>-83988723185</v>
      </c>
      <c r="U56" s="6" t="s">
        <v>442</v>
      </c>
    </row>
    <row r="57" spans="1:21">
      <c r="A57" s="2" t="s">
        <v>319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K57" s="6" t="s">
        <v>209</v>
      </c>
      <c r="M57" s="12">
        <v>2040379500</v>
      </c>
      <c r="N57" s="12"/>
      <c r="O57" s="12">
        <v>0</v>
      </c>
      <c r="P57" s="12"/>
      <c r="Q57" s="12">
        <v>38546467992</v>
      </c>
      <c r="R57" s="12"/>
      <c r="S57" s="12">
        <f t="shared" si="1"/>
        <v>40586847492</v>
      </c>
      <c r="U57" s="6" t="s">
        <v>443</v>
      </c>
    </row>
    <row r="58" spans="1:21">
      <c r="A58" s="2" t="s">
        <v>336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K58" s="6" t="s">
        <v>209</v>
      </c>
      <c r="M58" s="12">
        <v>0</v>
      </c>
      <c r="N58" s="12"/>
      <c r="O58" s="12">
        <v>0</v>
      </c>
      <c r="P58" s="12"/>
      <c r="Q58" s="12">
        <v>-3354918438</v>
      </c>
      <c r="R58" s="12"/>
      <c r="S58" s="12">
        <f t="shared" si="1"/>
        <v>-3354918438</v>
      </c>
      <c r="U58" s="6" t="s">
        <v>444</v>
      </c>
    </row>
    <row r="59" spans="1:21">
      <c r="A59" s="2" t="s">
        <v>153</v>
      </c>
      <c r="C59" s="12">
        <v>0</v>
      </c>
      <c r="D59" s="12"/>
      <c r="E59" s="12">
        <v>-3476590470</v>
      </c>
      <c r="F59" s="12"/>
      <c r="G59" s="12">
        <v>0</v>
      </c>
      <c r="H59" s="12"/>
      <c r="I59" s="12">
        <f t="shared" si="0"/>
        <v>-3476590470</v>
      </c>
      <c r="K59" s="6" t="s">
        <v>445</v>
      </c>
      <c r="M59" s="12">
        <v>0</v>
      </c>
      <c r="N59" s="12"/>
      <c r="O59" s="12">
        <v>-688338151</v>
      </c>
      <c r="P59" s="12"/>
      <c r="Q59" s="12">
        <v>10623250726</v>
      </c>
      <c r="R59" s="12"/>
      <c r="S59" s="12">
        <f t="shared" si="1"/>
        <v>9934912575</v>
      </c>
      <c r="U59" s="6" t="s">
        <v>446</v>
      </c>
    </row>
    <row r="60" spans="1:21">
      <c r="A60" s="2" t="s">
        <v>59</v>
      </c>
      <c r="C60" s="12">
        <v>0</v>
      </c>
      <c r="D60" s="12"/>
      <c r="E60" s="12">
        <v>-19311698418</v>
      </c>
      <c r="F60" s="12"/>
      <c r="G60" s="12">
        <v>0</v>
      </c>
      <c r="H60" s="12"/>
      <c r="I60" s="12">
        <f t="shared" si="0"/>
        <v>-19311698418</v>
      </c>
      <c r="K60" s="6" t="s">
        <v>447</v>
      </c>
      <c r="M60" s="12">
        <v>57277832000</v>
      </c>
      <c r="N60" s="12"/>
      <c r="O60" s="12">
        <v>-156045012143</v>
      </c>
      <c r="P60" s="12"/>
      <c r="Q60" s="12">
        <v>-2169652937</v>
      </c>
      <c r="R60" s="12"/>
      <c r="S60" s="12">
        <f t="shared" si="1"/>
        <v>-100936833080</v>
      </c>
      <c r="U60" s="6" t="s">
        <v>448</v>
      </c>
    </row>
    <row r="61" spans="1:21">
      <c r="A61" s="2" t="s">
        <v>117</v>
      </c>
      <c r="C61" s="12">
        <v>0</v>
      </c>
      <c r="D61" s="12"/>
      <c r="E61" s="12">
        <v>13057959053</v>
      </c>
      <c r="F61" s="12"/>
      <c r="G61" s="12">
        <v>0</v>
      </c>
      <c r="H61" s="12"/>
      <c r="I61" s="12">
        <f t="shared" si="0"/>
        <v>13057959053</v>
      </c>
      <c r="K61" s="6" t="s">
        <v>152</v>
      </c>
      <c r="M61" s="12">
        <v>17449932600</v>
      </c>
      <c r="N61" s="12"/>
      <c r="O61" s="12">
        <v>23571761745</v>
      </c>
      <c r="P61" s="12"/>
      <c r="Q61" s="12">
        <v>-281064835</v>
      </c>
      <c r="R61" s="12"/>
      <c r="S61" s="12">
        <f t="shared" si="1"/>
        <v>40740629510</v>
      </c>
      <c r="U61" s="6" t="s">
        <v>449</v>
      </c>
    </row>
    <row r="62" spans="1:21">
      <c r="A62" s="2" t="s">
        <v>48</v>
      </c>
      <c r="C62" s="12">
        <v>0</v>
      </c>
      <c r="D62" s="12"/>
      <c r="E62" s="12">
        <v>15055408699</v>
      </c>
      <c r="F62" s="12"/>
      <c r="G62" s="12">
        <v>0</v>
      </c>
      <c r="H62" s="12"/>
      <c r="I62" s="12">
        <f t="shared" si="0"/>
        <v>15055408699</v>
      </c>
      <c r="K62" s="6" t="s">
        <v>450</v>
      </c>
      <c r="M62" s="12">
        <v>71820000000</v>
      </c>
      <c r="N62" s="12"/>
      <c r="O62" s="12">
        <v>-33466147984</v>
      </c>
      <c r="P62" s="12"/>
      <c r="Q62" s="12">
        <v>-29734129954</v>
      </c>
      <c r="R62" s="12"/>
      <c r="S62" s="12">
        <f t="shared" si="1"/>
        <v>8619722062</v>
      </c>
      <c r="U62" s="6" t="s">
        <v>451</v>
      </c>
    </row>
    <row r="63" spans="1:21">
      <c r="A63" s="2" t="s">
        <v>337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f t="shared" si="0"/>
        <v>0</v>
      </c>
      <c r="K63" s="6" t="s">
        <v>209</v>
      </c>
      <c r="M63" s="12">
        <v>0</v>
      </c>
      <c r="N63" s="12"/>
      <c r="O63" s="12">
        <v>0</v>
      </c>
      <c r="P63" s="12"/>
      <c r="Q63" s="12">
        <v>18070152920</v>
      </c>
      <c r="R63" s="12"/>
      <c r="S63" s="12">
        <f t="shared" si="1"/>
        <v>18070152920</v>
      </c>
      <c r="U63" s="6" t="s">
        <v>125</v>
      </c>
    </row>
    <row r="64" spans="1:21">
      <c r="A64" s="2" t="s">
        <v>292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f t="shared" si="0"/>
        <v>0</v>
      </c>
      <c r="K64" s="6" t="s">
        <v>209</v>
      </c>
      <c r="M64" s="12">
        <v>14021706400</v>
      </c>
      <c r="N64" s="12"/>
      <c r="O64" s="12">
        <v>0</v>
      </c>
      <c r="P64" s="12"/>
      <c r="Q64" s="12">
        <v>-23382223996</v>
      </c>
      <c r="R64" s="12"/>
      <c r="S64" s="12">
        <f t="shared" si="1"/>
        <v>-9360517596</v>
      </c>
      <c r="U64" s="6" t="s">
        <v>452</v>
      </c>
    </row>
    <row r="65" spans="1:21">
      <c r="A65" s="2" t="s">
        <v>108</v>
      </c>
      <c r="C65" s="12">
        <v>0</v>
      </c>
      <c r="D65" s="12"/>
      <c r="E65" s="12">
        <v>5765270951</v>
      </c>
      <c r="F65" s="12"/>
      <c r="G65" s="12">
        <v>0</v>
      </c>
      <c r="H65" s="12"/>
      <c r="I65" s="12">
        <f t="shared" si="0"/>
        <v>5765270951</v>
      </c>
      <c r="K65" s="6" t="s">
        <v>115</v>
      </c>
      <c r="M65" s="12">
        <v>8620041600</v>
      </c>
      <c r="N65" s="12"/>
      <c r="O65" s="12">
        <v>25555996357</v>
      </c>
      <c r="P65" s="12"/>
      <c r="Q65" s="12">
        <v>-651657128</v>
      </c>
      <c r="R65" s="12"/>
      <c r="S65" s="12">
        <f t="shared" si="1"/>
        <v>33524380829</v>
      </c>
      <c r="U65" s="6" t="s">
        <v>453</v>
      </c>
    </row>
    <row r="66" spans="1:21">
      <c r="A66" s="2" t="s">
        <v>338</v>
      </c>
      <c r="C66" s="12">
        <v>0</v>
      </c>
      <c r="D66" s="12"/>
      <c r="E66" s="12">
        <v>0</v>
      </c>
      <c r="F66" s="12"/>
      <c r="G66" s="12">
        <v>0</v>
      </c>
      <c r="H66" s="12"/>
      <c r="I66" s="12">
        <f t="shared" si="0"/>
        <v>0</v>
      </c>
      <c r="K66" s="6" t="s">
        <v>209</v>
      </c>
      <c r="M66" s="12">
        <v>0</v>
      </c>
      <c r="N66" s="12"/>
      <c r="O66" s="12">
        <v>0</v>
      </c>
      <c r="P66" s="12"/>
      <c r="Q66" s="12">
        <v>309117836</v>
      </c>
      <c r="R66" s="12"/>
      <c r="S66" s="12">
        <f t="shared" si="1"/>
        <v>309117836</v>
      </c>
      <c r="U66" s="6" t="s">
        <v>454</v>
      </c>
    </row>
    <row r="67" spans="1:21">
      <c r="A67" s="2" t="s">
        <v>102</v>
      </c>
      <c r="C67" s="12">
        <v>0</v>
      </c>
      <c r="D67" s="12"/>
      <c r="E67" s="12">
        <v>-7263675453</v>
      </c>
      <c r="F67" s="12"/>
      <c r="G67" s="12">
        <v>0</v>
      </c>
      <c r="H67" s="12"/>
      <c r="I67" s="12">
        <f t="shared" si="0"/>
        <v>-7263675453</v>
      </c>
      <c r="K67" s="6" t="s">
        <v>455</v>
      </c>
      <c r="M67" s="12">
        <v>3527901200</v>
      </c>
      <c r="N67" s="12"/>
      <c r="O67" s="12">
        <v>-41155049174</v>
      </c>
      <c r="P67" s="12"/>
      <c r="Q67" s="12">
        <v>-2589978307</v>
      </c>
      <c r="R67" s="12"/>
      <c r="S67" s="12">
        <f t="shared" si="1"/>
        <v>-40217126281</v>
      </c>
      <c r="U67" s="6" t="s">
        <v>456</v>
      </c>
    </row>
    <row r="68" spans="1:21">
      <c r="A68" s="2" t="s">
        <v>339</v>
      </c>
      <c r="C68" s="12">
        <v>0</v>
      </c>
      <c r="D68" s="12"/>
      <c r="E68" s="12">
        <v>0</v>
      </c>
      <c r="F68" s="12"/>
      <c r="G68" s="12">
        <v>0</v>
      </c>
      <c r="H68" s="12"/>
      <c r="I68" s="12">
        <f t="shared" si="0"/>
        <v>0</v>
      </c>
      <c r="K68" s="6" t="s">
        <v>209</v>
      </c>
      <c r="M68" s="12">
        <v>0</v>
      </c>
      <c r="N68" s="12"/>
      <c r="O68" s="12">
        <v>0</v>
      </c>
      <c r="P68" s="12"/>
      <c r="Q68" s="12">
        <v>0</v>
      </c>
      <c r="R68" s="12"/>
      <c r="S68" s="12">
        <f t="shared" si="1"/>
        <v>0</v>
      </c>
      <c r="U68" s="6" t="s">
        <v>209</v>
      </c>
    </row>
    <row r="69" spans="1:21">
      <c r="A69" s="2" t="s">
        <v>129</v>
      </c>
      <c r="C69" s="12">
        <v>0</v>
      </c>
      <c r="D69" s="12"/>
      <c r="E69" s="12">
        <v>-1319933913</v>
      </c>
      <c r="F69" s="12"/>
      <c r="G69" s="12">
        <v>0</v>
      </c>
      <c r="H69" s="12"/>
      <c r="I69" s="12">
        <f t="shared" si="0"/>
        <v>-1319933913</v>
      </c>
      <c r="K69" s="6" t="s">
        <v>457</v>
      </c>
      <c r="M69" s="12">
        <v>224400000</v>
      </c>
      <c r="N69" s="12"/>
      <c r="O69" s="12">
        <v>641430934</v>
      </c>
      <c r="P69" s="12"/>
      <c r="Q69" s="12">
        <v>1353846371</v>
      </c>
      <c r="R69" s="12"/>
      <c r="S69" s="12">
        <f t="shared" si="1"/>
        <v>2219677305</v>
      </c>
      <c r="U69" s="6" t="s">
        <v>95</v>
      </c>
    </row>
    <row r="70" spans="1:21">
      <c r="A70" s="2" t="s">
        <v>340</v>
      </c>
      <c r="C70" s="12">
        <v>0</v>
      </c>
      <c r="D70" s="12"/>
      <c r="E70" s="12">
        <v>0</v>
      </c>
      <c r="F70" s="12"/>
      <c r="G70" s="12">
        <v>0</v>
      </c>
      <c r="H70" s="12"/>
      <c r="I70" s="12">
        <f t="shared" si="0"/>
        <v>0</v>
      </c>
      <c r="K70" s="6" t="s">
        <v>209</v>
      </c>
      <c r="M70" s="12">
        <v>0</v>
      </c>
      <c r="N70" s="12"/>
      <c r="O70" s="12">
        <v>0</v>
      </c>
      <c r="P70" s="12"/>
      <c r="Q70" s="12">
        <v>0</v>
      </c>
      <c r="R70" s="12"/>
      <c r="S70" s="12">
        <f t="shared" si="1"/>
        <v>0</v>
      </c>
      <c r="U70" s="6" t="s">
        <v>209</v>
      </c>
    </row>
    <row r="71" spans="1:21">
      <c r="A71" s="2" t="s">
        <v>52</v>
      </c>
      <c r="C71" s="12">
        <v>0</v>
      </c>
      <c r="D71" s="12"/>
      <c r="E71" s="12">
        <v>-9369065367</v>
      </c>
      <c r="F71" s="12"/>
      <c r="G71" s="12">
        <v>0</v>
      </c>
      <c r="H71" s="12"/>
      <c r="I71" s="12">
        <f t="shared" si="0"/>
        <v>-9369065367</v>
      </c>
      <c r="K71" s="6" t="s">
        <v>458</v>
      </c>
      <c r="M71" s="12">
        <v>37157072400</v>
      </c>
      <c r="N71" s="12"/>
      <c r="O71" s="12">
        <v>-112012229412</v>
      </c>
      <c r="P71" s="12"/>
      <c r="Q71" s="12">
        <v>-1994370023</v>
      </c>
      <c r="R71" s="12"/>
      <c r="S71" s="12">
        <f t="shared" si="1"/>
        <v>-76849527035</v>
      </c>
      <c r="U71" s="6" t="s">
        <v>459</v>
      </c>
    </row>
    <row r="72" spans="1:21">
      <c r="A72" s="2" t="s">
        <v>176</v>
      </c>
      <c r="C72" s="12">
        <v>0</v>
      </c>
      <c r="D72" s="12"/>
      <c r="E72" s="12">
        <v>-3620724578</v>
      </c>
      <c r="F72" s="12"/>
      <c r="G72" s="12">
        <v>0</v>
      </c>
      <c r="H72" s="12"/>
      <c r="I72" s="12">
        <f t="shared" si="0"/>
        <v>-3620724578</v>
      </c>
      <c r="K72" s="6" t="s">
        <v>460</v>
      </c>
      <c r="M72" s="12">
        <v>9750972330</v>
      </c>
      <c r="N72" s="12"/>
      <c r="O72" s="12">
        <v>-17552643071</v>
      </c>
      <c r="P72" s="12"/>
      <c r="Q72" s="12">
        <v>501709653</v>
      </c>
      <c r="R72" s="12"/>
      <c r="S72" s="12">
        <f t="shared" si="1"/>
        <v>-7299961088</v>
      </c>
      <c r="U72" s="6" t="s">
        <v>461</v>
      </c>
    </row>
    <row r="73" spans="1:21">
      <c r="A73" s="2" t="s">
        <v>86</v>
      </c>
      <c r="C73" s="12">
        <v>0</v>
      </c>
      <c r="D73" s="12"/>
      <c r="E73" s="12">
        <v>-2585213160</v>
      </c>
      <c r="F73" s="12"/>
      <c r="G73" s="12">
        <v>0</v>
      </c>
      <c r="H73" s="12"/>
      <c r="I73" s="12">
        <f t="shared" ref="I73:I134" si="2">C73+E73+G73</f>
        <v>-2585213160</v>
      </c>
      <c r="K73" s="6" t="s">
        <v>462</v>
      </c>
      <c r="M73" s="12">
        <v>14737227750</v>
      </c>
      <c r="N73" s="12"/>
      <c r="O73" s="12">
        <v>-49119050067</v>
      </c>
      <c r="P73" s="12"/>
      <c r="Q73" s="12">
        <v>-263591803</v>
      </c>
      <c r="R73" s="12"/>
      <c r="S73" s="12">
        <f t="shared" ref="S73:S134" si="3">M73+O73+Q73</f>
        <v>-34645414120</v>
      </c>
      <c r="U73" s="6" t="s">
        <v>463</v>
      </c>
    </row>
    <row r="74" spans="1:21">
      <c r="A74" s="2" t="s">
        <v>341</v>
      </c>
      <c r="C74" s="12">
        <v>0</v>
      </c>
      <c r="D74" s="12"/>
      <c r="E74" s="12">
        <v>0</v>
      </c>
      <c r="F74" s="12"/>
      <c r="G74" s="12">
        <v>0</v>
      </c>
      <c r="H74" s="12"/>
      <c r="I74" s="12">
        <f t="shared" si="2"/>
        <v>0</v>
      </c>
      <c r="K74" s="6" t="s">
        <v>209</v>
      </c>
      <c r="M74" s="12">
        <v>0</v>
      </c>
      <c r="N74" s="12"/>
      <c r="O74" s="12">
        <v>0</v>
      </c>
      <c r="P74" s="12"/>
      <c r="Q74" s="12">
        <v>-10516</v>
      </c>
      <c r="R74" s="12"/>
      <c r="S74" s="12">
        <f t="shared" si="3"/>
        <v>-10516</v>
      </c>
      <c r="U74" s="6" t="s">
        <v>209</v>
      </c>
    </row>
    <row r="75" spans="1:21">
      <c r="A75" s="2" t="s">
        <v>342</v>
      </c>
      <c r="C75" s="12">
        <v>0</v>
      </c>
      <c r="D75" s="12"/>
      <c r="E75" s="12">
        <v>0</v>
      </c>
      <c r="F75" s="12"/>
      <c r="G75" s="12">
        <v>0</v>
      </c>
      <c r="H75" s="12"/>
      <c r="I75" s="12">
        <f t="shared" si="2"/>
        <v>0</v>
      </c>
      <c r="K75" s="6" t="s">
        <v>209</v>
      </c>
      <c r="M75" s="12">
        <v>0</v>
      </c>
      <c r="N75" s="12"/>
      <c r="O75" s="12">
        <v>0</v>
      </c>
      <c r="P75" s="12"/>
      <c r="Q75" s="12">
        <v>11380887913</v>
      </c>
      <c r="R75" s="12"/>
      <c r="S75" s="12">
        <f t="shared" si="3"/>
        <v>11380887913</v>
      </c>
      <c r="U75" s="6" t="s">
        <v>464</v>
      </c>
    </row>
    <row r="76" spans="1:21">
      <c r="A76" s="2" t="s">
        <v>290</v>
      </c>
      <c r="C76" s="12">
        <v>0</v>
      </c>
      <c r="D76" s="12"/>
      <c r="E76" s="12">
        <v>0</v>
      </c>
      <c r="F76" s="12"/>
      <c r="G76" s="12">
        <v>0</v>
      </c>
      <c r="H76" s="12"/>
      <c r="I76" s="12">
        <f t="shared" si="2"/>
        <v>0</v>
      </c>
      <c r="K76" s="6" t="s">
        <v>209</v>
      </c>
      <c r="M76" s="12">
        <v>119193732</v>
      </c>
      <c r="N76" s="12"/>
      <c r="O76" s="12">
        <v>0</v>
      </c>
      <c r="P76" s="12"/>
      <c r="Q76" s="12">
        <v>-19068850624</v>
      </c>
      <c r="R76" s="12"/>
      <c r="S76" s="12">
        <f t="shared" si="3"/>
        <v>-18949656892</v>
      </c>
      <c r="U76" s="6" t="s">
        <v>465</v>
      </c>
    </row>
    <row r="77" spans="1:21">
      <c r="A77" s="2" t="s">
        <v>343</v>
      </c>
      <c r="C77" s="12">
        <v>0</v>
      </c>
      <c r="D77" s="12"/>
      <c r="E77" s="12">
        <v>0</v>
      </c>
      <c r="F77" s="12"/>
      <c r="G77" s="12">
        <v>0</v>
      </c>
      <c r="H77" s="12"/>
      <c r="I77" s="12">
        <f t="shared" si="2"/>
        <v>0</v>
      </c>
      <c r="K77" s="6" t="s">
        <v>209</v>
      </c>
      <c r="M77" s="12">
        <v>0</v>
      </c>
      <c r="N77" s="12"/>
      <c r="O77" s="12">
        <v>0</v>
      </c>
      <c r="P77" s="12"/>
      <c r="Q77" s="12">
        <v>-5358956518</v>
      </c>
      <c r="R77" s="12"/>
      <c r="S77" s="12">
        <f t="shared" si="3"/>
        <v>-5358956518</v>
      </c>
      <c r="U77" s="6" t="s">
        <v>421</v>
      </c>
    </row>
    <row r="78" spans="1:21">
      <c r="A78" s="2" t="s">
        <v>344</v>
      </c>
      <c r="C78" s="12">
        <v>0</v>
      </c>
      <c r="D78" s="12"/>
      <c r="E78" s="12">
        <v>0</v>
      </c>
      <c r="F78" s="12"/>
      <c r="G78" s="12">
        <v>0</v>
      </c>
      <c r="H78" s="12"/>
      <c r="I78" s="12">
        <f t="shared" si="2"/>
        <v>0</v>
      </c>
      <c r="K78" s="6" t="s">
        <v>209</v>
      </c>
      <c r="M78" s="12">
        <v>0</v>
      </c>
      <c r="N78" s="12"/>
      <c r="O78" s="12">
        <v>0</v>
      </c>
      <c r="P78" s="12"/>
      <c r="Q78" s="12">
        <v>-3982</v>
      </c>
      <c r="R78" s="12"/>
      <c r="S78" s="12">
        <f t="shared" si="3"/>
        <v>-3982</v>
      </c>
      <c r="U78" s="6" t="s">
        <v>209</v>
      </c>
    </row>
    <row r="79" spans="1:21">
      <c r="A79" s="2" t="s">
        <v>120</v>
      </c>
      <c r="C79" s="12">
        <v>0</v>
      </c>
      <c r="D79" s="12"/>
      <c r="E79" s="12">
        <v>-1483678004</v>
      </c>
      <c r="F79" s="12"/>
      <c r="G79" s="12">
        <v>0</v>
      </c>
      <c r="H79" s="12"/>
      <c r="I79" s="12">
        <f t="shared" si="2"/>
        <v>-1483678004</v>
      </c>
      <c r="K79" s="6" t="s">
        <v>466</v>
      </c>
      <c r="M79" s="12">
        <v>57476865000</v>
      </c>
      <c r="N79" s="12"/>
      <c r="O79" s="12">
        <v>55352602515</v>
      </c>
      <c r="P79" s="12"/>
      <c r="Q79" s="12">
        <v>-140959309</v>
      </c>
      <c r="R79" s="12"/>
      <c r="S79" s="12">
        <f t="shared" si="3"/>
        <v>112688508206</v>
      </c>
      <c r="U79" s="6" t="s">
        <v>467</v>
      </c>
    </row>
    <row r="80" spans="1:21">
      <c r="A80" s="2" t="s">
        <v>84</v>
      </c>
      <c r="C80" s="12">
        <v>0</v>
      </c>
      <c r="D80" s="12"/>
      <c r="E80" s="12">
        <v>-1237880247</v>
      </c>
      <c r="F80" s="12"/>
      <c r="G80" s="12">
        <v>0</v>
      </c>
      <c r="H80" s="12"/>
      <c r="I80" s="12">
        <f t="shared" si="2"/>
        <v>-1237880247</v>
      </c>
      <c r="K80" s="6" t="s">
        <v>457</v>
      </c>
      <c r="M80" s="12">
        <v>0</v>
      </c>
      <c r="N80" s="12"/>
      <c r="O80" s="12">
        <v>9525006449</v>
      </c>
      <c r="P80" s="12"/>
      <c r="Q80" s="12">
        <v>201893914</v>
      </c>
      <c r="R80" s="12"/>
      <c r="S80" s="12">
        <f t="shared" si="3"/>
        <v>9726900363</v>
      </c>
      <c r="U80" s="6" t="s">
        <v>468</v>
      </c>
    </row>
    <row r="81" spans="1:21">
      <c r="A81" s="2" t="s">
        <v>112</v>
      </c>
      <c r="C81" s="12">
        <v>0</v>
      </c>
      <c r="D81" s="12"/>
      <c r="E81" s="12">
        <v>35945751393</v>
      </c>
      <c r="F81" s="12"/>
      <c r="G81" s="12">
        <v>0</v>
      </c>
      <c r="H81" s="12"/>
      <c r="I81" s="12">
        <f t="shared" si="2"/>
        <v>35945751393</v>
      </c>
      <c r="K81" s="6" t="s">
        <v>469</v>
      </c>
      <c r="M81" s="12">
        <v>81144450000</v>
      </c>
      <c r="N81" s="12"/>
      <c r="O81" s="12">
        <v>109353038816</v>
      </c>
      <c r="P81" s="12"/>
      <c r="Q81" s="12">
        <v>9125728546</v>
      </c>
      <c r="R81" s="12"/>
      <c r="S81" s="12">
        <f t="shared" si="3"/>
        <v>199623217362</v>
      </c>
      <c r="U81" s="6" t="s">
        <v>470</v>
      </c>
    </row>
    <row r="82" spans="1:21">
      <c r="A82" s="2" t="s">
        <v>156</v>
      </c>
      <c r="C82" s="12">
        <v>0</v>
      </c>
      <c r="D82" s="12"/>
      <c r="E82" s="12">
        <v>-21255187903</v>
      </c>
      <c r="F82" s="12"/>
      <c r="G82" s="12">
        <v>0</v>
      </c>
      <c r="H82" s="12"/>
      <c r="I82" s="12">
        <f t="shared" si="2"/>
        <v>-21255187903</v>
      </c>
      <c r="K82" s="6" t="s">
        <v>471</v>
      </c>
      <c r="M82" s="12">
        <v>26711307000</v>
      </c>
      <c r="N82" s="12"/>
      <c r="O82" s="12">
        <v>-142129694227</v>
      </c>
      <c r="P82" s="12"/>
      <c r="Q82" s="12">
        <v>-301325538</v>
      </c>
      <c r="R82" s="12"/>
      <c r="S82" s="12">
        <f t="shared" si="3"/>
        <v>-115719712765</v>
      </c>
      <c r="U82" s="6" t="s">
        <v>472</v>
      </c>
    </row>
    <row r="83" spans="1:21">
      <c r="A83" s="2" t="s">
        <v>19</v>
      </c>
      <c r="C83" s="12">
        <v>0</v>
      </c>
      <c r="D83" s="12"/>
      <c r="E83" s="12">
        <v>625044443</v>
      </c>
      <c r="F83" s="12"/>
      <c r="G83" s="12">
        <v>0</v>
      </c>
      <c r="H83" s="12"/>
      <c r="I83" s="12">
        <f t="shared" si="2"/>
        <v>625044443</v>
      </c>
      <c r="K83" s="6" t="s">
        <v>141</v>
      </c>
      <c r="M83" s="12">
        <v>4001363800</v>
      </c>
      <c r="N83" s="12"/>
      <c r="O83" s="12">
        <v>-8137131354</v>
      </c>
      <c r="P83" s="12"/>
      <c r="Q83" s="12">
        <v>-3690</v>
      </c>
      <c r="R83" s="12"/>
      <c r="S83" s="12">
        <f t="shared" si="3"/>
        <v>-4135771244</v>
      </c>
      <c r="U83" s="6" t="s">
        <v>473</v>
      </c>
    </row>
    <row r="84" spans="1:21">
      <c r="A84" s="2" t="s">
        <v>312</v>
      </c>
      <c r="C84" s="12">
        <v>0</v>
      </c>
      <c r="D84" s="12"/>
      <c r="E84" s="12">
        <v>0</v>
      </c>
      <c r="F84" s="12"/>
      <c r="G84" s="12">
        <v>0</v>
      </c>
      <c r="H84" s="12"/>
      <c r="I84" s="12">
        <f t="shared" si="2"/>
        <v>0</v>
      </c>
      <c r="K84" s="6" t="s">
        <v>209</v>
      </c>
      <c r="M84" s="12">
        <v>12960000000</v>
      </c>
      <c r="N84" s="12"/>
      <c r="O84" s="12">
        <v>0</v>
      </c>
      <c r="P84" s="12"/>
      <c r="Q84" s="12">
        <v>1869203680</v>
      </c>
      <c r="R84" s="12"/>
      <c r="S84" s="12">
        <f t="shared" si="3"/>
        <v>14829203680</v>
      </c>
      <c r="U84" s="6" t="s">
        <v>474</v>
      </c>
    </row>
    <row r="85" spans="1:21">
      <c r="A85" s="2" t="s">
        <v>31</v>
      </c>
      <c r="C85" s="12">
        <v>0</v>
      </c>
      <c r="D85" s="12"/>
      <c r="E85" s="12">
        <v>-210269656</v>
      </c>
      <c r="F85" s="12"/>
      <c r="G85" s="12">
        <v>0</v>
      </c>
      <c r="H85" s="12"/>
      <c r="I85" s="12">
        <f t="shared" si="2"/>
        <v>-210269656</v>
      </c>
      <c r="K85" s="6" t="s">
        <v>434</v>
      </c>
      <c r="M85" s="12">
        <v>9600410600</v>
      </c>
      <c r="N85" s="12"/>
      <c r="O85" s="12">
        <v>-1734245806</v>
      </c>
      <c r="P85" s="12"/>
      <c r="Q85" s="12">
        <v>-7473105088</v>
      </c>
      <c r="R85" s="12"/>
      <c r="S85" s="12">
        <f t="shared" si="3"/>
        <v>393059706</v>
      </c>
      <c r="U85" s="6" t="s">
        <v>141</v>
      </c>
    </row>
    <row r="86" spans="1:21">
      <c r="A86" s="2" t="s">
        <v>94</v>
      </c>
      <c r="C86" s="12">
        <v>0</v>
      </c>
      <c r="D86" s="12"/>
      <c r="E86" s="12">
        <v>264417300</v>
      </c>
      <c r="F86" s="12"/>
      <c r="G86" s="12">
        <v>0</v>
      </c>
      <c r="H86" s="12"/>
      <c r="I86" s="12">
        <f t="shared" si="2"/>
        <v>264417300</v>
      </c>
      <c r="K86" s="6" t="s">
        <v>167</v>
      </c>
      <c r="M86" s="12">
        <v>20535200000</v>
      </c>
      <c r="N86" s="12"/>
      <c r="O86" s="12">
        <v>-29297436840</v>
      </c>
      <c r="P86" s="12"/>
      <c r="Q86" s="12">
        <v>83464126</v>
      </c>
      <c r="R86" s="12"/>
      <c r="S86" s="12">
        <f t="shared" si="3"/>
        <v>-8678772714</v>
      </c>
      <c r="U86" s="6" t="s">
        <v>475</v>
      </c>
    </row>
    <row r="87" spans="1:21">
      <c r="A87" s="2" t="s">
        <v>283</v>
      </c>
      <c r="C87" s="12">
        <v>0</v>
      </c>
      <c r="D87" s="12"/>
      <c r="E87" s="12">
        <v>0</v>
      </c>
      <c r="F87" s="12"/>
      <c r="G87" s="12">
        <v>0</v>
      </c>
      <c r="H87" s="12"/>
      <c r="I87" s="12">
        <f t="shared" si="2"/>
        <v>0</v>
      </c>
      <c r="K87" s="6" t="s">
        <v>209</v>
      </c>
      <c r="M87" s="12">
        <v>2886898000</v>
      </c>
      <c r="N87" s="12"/>
      <c r="O87" s="12">
        <v>0</v>
      </c>
      <c r="P87" s="12"/>
      <c r="Q87" s="12">
        <v>24191836006</v>
      </c>
      <c r="R87" s="12"/>
      <c r="S87" s="12">
        <f t="shared" si="3"/>
        <v>27078734006</v>
      </c>
      <c r="U87" s="6" t="s">
        <v>476</v>
      </c>
    </row>
    <row r="88" spans="1:21">
      <c r="A88" s="2" t="s">
        <v>345</v>
      </c>
      <c r="C88" s="12">
        <v>0</v>
      </c>
      <c r="D88" s="12"/>
      <c r="E88" s="12">
        <v>0</v>
      </c>
      <c r="F88" s="12"/>
      <c r="G88" s="12">
        <v>0</v>
      </c>
      <c r="H88" s="12"/>
      <c r="I88" s="12">
        <f t="shared" si="2"/>
        <v>0</v>
      </c>
      <c r="K88" s="6" t="s">
        <v>209</v>
      </c>
      <c r="M88" s="12">
        <v>0</v>
      </c>
      <c r="N88" s="12"/>
      <c r="O88" s="12">
        <v>0</v>
      </c>
      <c r="P88" s="12"/>
      <c r="Q88" s="12">
        <v>0</v>
      </c>
      <c r="R88" s="12"/>
      <c r="S88" s="12">
        <f t="shared" si="3"/>
        <v>0</v>
      </c>
      <c r="U88" s="6" t="s">
        <v>209</v>
      </c>
    </row>
    <row r="89" spans="1:21">
      <c r="A89" s="2" t="s">
        <v>154</v>
      </c>
      <c r="C89" s="12">
        <v>0</v>
      </c>
      <c r="D89" s="12"/>
      <c r="E89" s="12">
        <v>27177884264</v>
      </c>
      <c r="F89" s="12"/>
      <c r="G89" s="12">
        <v>0</v>
      </c>
      <c r="H89" s="12"/>
      <c r="I89" s="12">
        <f t="shared" si="2"/>
        <v>27177884264</v>
      </c>
      <c r="K89" s="6" t="s">
        <v>477</v>
      </c>
      <c r="M89" s="12">
        <v>309859686800</v>
      </c>
      <c r="N89" s="12"/>
      <c r="O89" s="12">
        <v>32887698742</v>
      </c>
      <c r="P89" s="12"/>
      <c r="Q89" s="12">
        <v>-423689661264</v>
      </c>
      <c r="R89" s="12"/>
      <c r="S89" s="12">
        <f t="shared" si="3"/>
        <v>-80942275722</v>
      </c>
      <c r="U89" s="6" t="s">
        <v>478</v>
      </c>
    </row>
    <row r="90" spans="1:21">
      <c r="A90" s="2" t="s">
        <v>315</v>
      </c>
      <c r="C90" s="12">
        <v>0</v>
      </c>
      <c r="D90" s="12"/>
      <c r="E90" s="12">
        <v>0</v>
      </c>
      <c r="F90" s="12"/>
      <c r="G90" s="12">
        <v>0</v>
      </c>
      <c r="H90" s="12"/>
      <c r="I90" s="12">
        <f t="shared" si="2"/>
        <v>0</v>
      </c>
      <c r="K90" s="6" t="s">
        <v>209</v>
      </c>
      <c r="M90" s="12">
        <v>2797909700</v>
      </c>
      <c r="N90" s="12"/>
      <c r="O90" s="12">
        <v>0</v>
      </c>
      <c r="P90" s="12"/>
      <c r="Q90" s="12">
        <v>117791788</v>
      </c>
      <c r="R90" s="12"/>
      <c r="S90" s="12">
        <f t="shared" si="3"/>
        <v>2915701488</v>
      </c>
      <c r="U90" s="6" t="s">
        <v>24</v>
      </c>
    </row>
    <row r="91" spans="1:21">
      <c r="A91" s="2" t="s">
        <v>171</v>
      </c>
      <c r="C91" s="12">
        <v>0</v>
      </c>
      <c r="D91" s="12"/>
      <c r="E91" s="12">
        <v>11974164914</v>
      </c>
      <c r="F91" s="12"/>
      <c r="G91" s="12">
        <v>0</v>
      </c>
      <c r="H91" s="12"/>
      <c r="I91" s="12">
        <f t="shared" si="2"/>
        <v>11974164914</v>
      </c>
      <c r="K91" s="6" t="s">
        <v>479</v>
      </c>
      <c r="M91" s="12">
        <v>33633681600</v>
      </c>
      <c r="N91" s="12"/>
      <c r="O91" s="12">
        <v>-88213343372</v>
      </c>
      <c r="P91" s="12"/>
      <c r="Q91" s="12">
        <v>-1551547431</v>
      </c>
      <c r="R91" s="12"/>
      <c r="S91" s="12">
        <f t="shared" si="3"/>
        <v>-56131209203</v>
      </c>
      <c r="U91" s="6" t="s">
        <v>480</v>
      </c>
    </row>
    <row r="92" spans="1:21">
      <c r="A92" s="2" t="s">
        <v>346</v>
      </c>
      <c r="C92" s="12">
        <v>0</v>
      </c>
      <c r="D92" s="12"/>
      <c r="E92" s="12">
        <v>0</v>
      </c>
      <c r="F92" s="12"/>
      <c r="G92" s="12">
        <v>0</v>
      </c>
      <c r="H92" s="12"/>
      <c r="I92" s="12">
        <f t="shared" si="2"/>
        <v>0</v>
      </c>
      <c r="K92" s="6" t="s">
        <v>209</v>
      </c>
      <c r="M92" s="12">
        <v>0</v>
      </c>
      <c r="N92" s="12"/>
      <c r="O92" s="12">
        <v>0</v>
      </c>
      <c r="P92" s="12"/>
      <c r="Q92" s="12">
        <v>0</v>
      </c>
      <c r="R92" s="12"/>
      <c r="S92" s="12">
        <f t="shared" si="3"/>
        <v>0</v>
      </c>
      <c r="U92" s="6" t="s">
        <v>209</v>
      </c>
    </row>
    <row r="93" spans="1:21">
      <c r="A93" s="2" t="s">
        <v>60</v>
      </c>
      <c r="C93" s="12">
        <v>0</v>
      </c>
      <c r="D93" s="12"/>
      <c r="E93" s="12">
        <v>57754990278</v>
      </c>
      <c r="F93" s="12"/>
      <c r="G93" s="12">
        <v>0</v>
      </c>
      <c r="H93" s="12"/>
      <c r="I93" s="12">
        <f t="shared" si="2"/>
        <v>57754990278</v>
      </c>
      <c r="K93" s="6" t="s">
        <v>481</v>
      </c>
      <c r="M93" s="12">
        <v>18764654500</v>
      </c>
      <c r="N93" s="12"/>
      <c r="O93" s="12">
        <v>147507249797</v>
      </c>
      <c r="P93" s="12"/>
      <c r="Q93" s="12">
        <v>503446662</v>
      </c>
      <c r="R93" s="12"/>
      <c r="S93" s="12">
        <f t="shared" si="3"/>
        <v>166775350959</v>
      </c>
      <c r="U93" s="6" t="s">
        <v>482</v>
      </c>
    </row>
    <row r="94" spans="1:21">
      <c r="A94" s="2" t="s">
        <v>42</v>
      </c>
      <c r="C94" s="12">
        <v>0</v>
      </c>
      <c r="D94" s="12"/>
      <c r="E94" s="12">
        <v>103725141300</v>
      </c>
      <c r="F94" s="12"/>
      <c r="G94" s="12">
        <v>0</v>
      </c>
      <c r="H94" s="12"/>
      <c r="I94" s="12">
        <f t="shared" si="2"/>
        <v>103725141300</v>
      </c>
      <c r="K94" s="6" t="s">
        <v>483</v>
      </c>
      <c r="M94" s="12">
        <v>57120000000</v>
      </c>
      <c r="N94" s="12"/>
      <c r="O94" s="12">
        <v>173990559544</v>
      </c>
      <c r="P94" s="12"/>
      <c r="Q94" s="12">
        <v>-591740375</v>
      </c>
      <c r="R94" s="12"/>
      <c r="S94" s="12">
        <f t="shared" si="3"/>
        <v>230518819169</v>
      </c>
      <c r="U94" s="6" t="s">
        <v>484</v>
      </c>
    </row>
    <row r="95" spans="1:21">
      <c r="A95" s="2" t="s">
        <v>39</v>
      </c>
      <c r="C95" s="12">
        <v>0</v>
      </c>
      <c r="D95" s="12"/>
      <c r="E95" s="12">
        <v>-9216889859</v>
      </c>
      <c r="F95" s="12"/>
      <c r="G95" s="12">
        <v>0</v>
      </c>
      <c r="H95" s="12"/>
      <c r="I95" s="12">
        <f t="shared" si="2"/>
        <v>-9216889859</v>
      </c>
      <c r="K95" s="6" t="s">
        <v>485</v>
      </c>
      <c r="M95" s="12">
        <v>15123576600</v>
      </c>
      <c r="N95" s="12"/>
      <c r="O95" s="12">
        <v>-39876765922</v>
      </c>
      <c r="P95" s="12"/>
      <c r="Q95" s="12">
        <v>-752779414</v>
      </c>
      <c r="R95" s="12"/>
      <c r="S95" s="12">
        <f t="shared" si="3"/>
        <v>-25505968736</v>
      </c>
      <c r="U95" s="6" t="s">
        <v>486</v>
      </c>
    </row>
    <row r="96" spans="1:21">
      <c r="A96" s="2" t="s">
        <v>126</v>
      </c>
      <c r="C96" s="12">
        <v>0</v>
      </c>
      <c r="D96" s="12"/>
      <c r="E96" s="12">
        <v>986617846</v>
      </c>
      <c r="F96" s="12"/>
      <c r="G96" s="12">
        <v>0</v>
      </c>
      <c r="H96" s="12"/>
      <c r="I96" s="12">
        <f t="shared" si="2"/>
        <v>986617846</v>
      </c>
      <c r="K96" s="6" t="s">
        <v>174</v>
      </c>
      <c r="M96" s="12">
        <v>3913531594</v>
      </c>
      <c r="N96" s="12"/>
      <c r="O96" s="12">
        <v>-22152033671</v>
      </c>
      <c r="P96" s="12"/>
      <c r="Q96" s="12">
        <v>-1910563821</v>
      </c>
      <c r="R96" s="12"/>
      <c r="S96" s="12">
        <f t="shared" si="3"/>
        <v>-20149065898</v>
      </c>
      <c r="U96" s="6" t="s">
        <v>487</v>
      </c>
    </row>
    <row r="97" spans="1:21">
      <c r="A97" s="2" t="s">
        <v>135</v>
      </c>
      <c r="C97" s="12">
        <v>0</v>
      </c>
      <c r="D97" s="12"/>
      <c r="E97" s="12">
        <v>0</v>
      </c>
      <c r="F97" s="12"/>
      <c r="G97" s="12">
        <v>0</v>
      </c>
      <c r="H97" s="12"/>
      <c r="I97" s="12">
        <f t="shared" si="2"/>
        <v>0</v>
      </c>
      <c r="K97" s="6" t="s">
        <v>209</v>
      </c>
      <c r="M97" s="12">
        <v>18022188658</v>
      </c>
      <c r="N97" s="12"/>
      <c r="O97" s="12">
        <v>-96940232923</v>
      </c>
      <c r="P97" s="12"/>
      <c r="Q97" s="12">
        <v>-17122510923</v>
      </c>
      <c r="R97" s="12"/>
      <c r="S97" s="12">
        <f t="shared" si="3"/>
        <v>-96040555188</v>
      </c>
      <c r="U97" s="6" t="s">
        <v>488</v>
      </c>
    </row>
    <row r="98" spans="1:21">
      <c r="A98" s="2" t="s">
        <v>44</v>
      </c>
      <c r="C98" s="12">
        <v>0</v>
      </c>
      <c r="D98" s="12"/>
      <c r="E98" s="12">
        <v>-40190623166</v>
      </c>
      <c r="F98" s="12"/>
      <c r="G98" s="12">
        <v>0</v>
      </c>
      <c r="H98" s="12"/>
      <c r="I98" s="12">
        <f t="shared" si="2"/>
        <v>-40190623166</v>
      </c>
      <c r="K98" s="6" t="s">
        <v>489</v>
      </c>
      <c r="M98" s="12">
        <v>373106607500</v>
      </c>
      <c r="N98" s="12"/>
      <c r="O98" s="12">
        <v>-391892373570</v>
      </c>
      <c r="P98" s="12"/>
      <c r="Q98" s="12">
        <v>-1102774435</v>
      </c>
      <c r="R98" s="12"/>
      <c r="S98" s="12">
        <f t="shared" si="3"/>
        <v>-19888540505</v>
      </c>
      <c r="U98" s="6" t="s">
        <v>490</v>
      </c>
    </row>
    <row r="99" spans="1:21">
      <c r="A99" s="2" t="s">
        <v>98</v>
      </c>
      <c r="C99" s="12">
        <v>0</v>
      </c>
      <c r="D99" s="12"/>
      <c r="E99" s="12">
        <v>-18159239361</v>
      </c>
      <c r="F99" s="12"/>
      <c r="G99" s="12">
        <v>0</v>
      </c>
      <c r="H99" s="12"/>
      <c r="I99" s="12">
        <f t="shared" si="2"/>
        <v>-18159239361</v>
      </c>
      <c r="K99" s="6" t="s">
        <v>491</v>
      </c>
      <c r="M99" s="12">
        <v>19154670300</v>
      </c>
      <c r="N99" s="12"/>
      <c r="O99" s="12">
        <v>-135150388982</v>
      </c>
      <c r="P99" s="12"/>
      <c r="Q99" s="12">
        <v>9022839247</v>
      </c>
      <c r="R99" s="12"/>
      <c r="S99" s="12">
        <f t="shared" si="3"/>
        <v>-106972879435</v>
      </c>
      <c r="U99" s="6" t="s">
        <v>492</v>
      </c>
    </row>
    <row r="100" spans="1:21">
      <c r="A100" s="2" t="s">
        <v>17</v>
      </c>
      <c r="C100" s="12">
        <v>0</v>
      </c>
      <c r="D100" s="12"/>
      <c r="E100" s="12">
        <v>-15723835153</v>
      </c>
      <c r="F100" s="12"/>
      <c r="G100" s="12">
        <v>0</v>
      </c>
      <c r="H100" s="12"/>
      <c r="I100" s="12">
        <f t="shared" si="2"/>
        <v>-15723835153</v>
      </c>
      <c r="K100" s="6" t="s">
        <v>493</v>
      </c>
      <c r="M100" s="12">
        <v>10176716134</v>
      </c>
      <c r="N100" s="12"/>
      <c r="O100" s="12">
        <v>-31681656617</v>
      </c>
      <c r="P100" s="12"/>
      <c r="Q100" s="12">
        <v>-10886905957</v>
      </c>
      <c r="R100" s="12"/>
      <c r="S100" s="12">
        <f t="shared" si="3"/>
        <v>-32391846440</v>
      </c>
      <c r="U100" s="6" t="s">
        <v>494</v>
      </c>
    </row>
    <row r="101" spans="1:21">
      <c r="A101" s="2" t="s">
        <v>347</v>
      </c>
      <c r="C101" s="12">
        <v>0</v>
      </c>
      <c r="D101" s="12"/>
      <c r="E101" s="12">
        <v>0</v>
      </c>
      <c r="F101" s="12"/>
      <c r="G101" s="12">
        <v>0</v>
      </c>
      <c r="H101" s="12"/>
      <c r="I101" s="12">
        <f t="shared" si="2"/>
        <v>0</v>
      </c>
      <c r="K101" s="6" t="s">
        <v>209</v>
      </c>
      <c r="M101" s="12">
        <v>0</v>
      </c>
      <c r="N101" s="12"/>
      <c r="O101" s="12">
        <v>0</v>
      </c>
      <c r="P101" s="12"/>
      <c r="Q101" s="12">
        <v>-4163289963</v>
      </c>
      <c r="R101" s="12"/>
      <c r="S101" s="12">
        <f t="shared" si="3"/>
        <v>-4163289963</v>
      </c>
      <c r="U101" s="6" t="s">
        <v>473</v>
      </c>
    </row>
    <row r="102" spans="1:21">
      <c r="A102" s="2" t="s">
        <v>348</v>
      </c>
      <c r="C102" s="12">
        <v>0</v>
      </c>
      <c r="D102" s="12"/>
      <c r="E102" s="12">
        <v>0</v>
      </c>
      <c r="F102" s="12"/>
      <c r="G102" s="12">
        <v>0</v>
      </c>
      <c r="H102" s="12"/>
      <c r="I102" s="12">
        <f t="shared" si="2"/>
        <v>0</v>
      </c>
      <c r="K102" s="6" t="s">
        <v>209</v>
      </c>
      <c r="M102" s="12">
        <v>0</v>
      </c>
      <c r="N102" s="12"/>
      <c r="O102" s="12">
        <v>0</v>
      </c>
      <c r="P102" s="12"/>
      <c r="Q102" s="12">
        <v>20763021</v>
      </c>
      <c r="R102" s="12"/>
      <c r="S102" s="12">
        <f t="shared" si="3"/>
        <v>20763021</v>
      </c>
      <c r="U102" s="6" t="s">
        <v>209</v>
      </c>
    </row>
    <row r="103" spans="1:21">
      <c r="A103" s="2" t="s">
        <v>21</v>
      </c>
      <c r="C103" s="12">
        <v>0</v>
      </c>
      <c r="D103" s="12"/>
      <c r="E103" s="12">
        <v>-21065204110</v>
      </c>
      <c r="F103" s="12"/>
      <c r="G103" s="12">
        <v>0</v>
      </c>
      <c r="H103" s="12"/>
      <c r="I103" s="12">
        <f t="shared" si="2"/>
        <v>-21065204110</v>
      </c>
      <c r="K103" s="6" t="s">
        <v>495</v>
      </c>
      <c r="M103" s="12">
        <v>0</v>
      </c>
      <c r="N103" s="12"/>
      <c r="O103" s="12">
        <v>-19430987131</v>
      </c>
      <c r="P103" s="12"/>
      <c r="Q103" s="12">
        <v>-1896</v>
      </c>
      <c r="R103" s="12"/>
      <c r="S103" s="12">
        <f t="shared" si="3"/>
        <v>-19430989027</v>
      </c>
      <c r="U103" s="6" t="s">
        <v>496</v>
      </c>
    </row>
    <row r="104" spans="1:21">
      <c r="A104" s="2" t="s">
        <v>175</v>
      </c>
      <c r="C104" s="12">
        <v>0</v>
      </c>
      <c r="D104" s="12"/>
      <c r="E104" s="12">
        <v>-794502105</v>
      </c>
      <c r="F104" s="12"/>
      <c r="G104" s="12">
        <v>0</v>
      </c>
      <c r="H104" s="12"/>
      <c r="I104" s="12">
        <f t="shared" si="2"/>
        <v>-794502105</v>
      </c>
      <c r="K104" s="6" t="s">
        <v>497</v>
      </c>
      <c r="M104" s="12">
        <v>906275000</v>
      </c>
      <c r="N104" s="12"/>
      <c r="O104" s="12">
        <v>1218715585</v>
      </c>
      <c r="P104" s="12"/>
      <c r="Q104" s="12">
        <v>0</v>
      </c>
      <c r="R104" s="12"/>
      <c r="S104" s="12">
        <f t="shared" si="3"/>
        <v>2124990585</v>
      </c>
      <c r="U104" s="6" t="s">
        <v>498</v>
      </c>
    </row>
    <row r="105" spans="1:21">
      <c r="A105" s="2" t="s">
        <v>25</v>
      </c>
      <c r="C105" s="12">
        <v>0</v>
      </c>
      <c r="D105" s="12"/>
      <c r="E105" s="12">
        <v>5702241978</v>
      </c>
      <c r="F105" s="12"/>
      <c r="G105" s="12">
        <v>0</v>
      </c>
      <c r="H105" s="12"/>
      <c r="I105" s="12">
        <f t="shared" si="2"/>
        <v>5702241978</v>
      </c>
      <c r="K105" s="6" t="s">
        <v>499</v>
      </c>
      <c r="M105" s="12">
        <v>3585233375</v>
      </c>
      <c r="N105" s="12"/>
      <c r="O105" s="12">
        <v>31839039502</v>
      </c>
      <c r="P105" s="12"/>
      <c r="Q105" s="12">
        <v>0</v>
      </c>
      <c r="R105" s="12"/>
      <c r="S105" s="12">
        <f t="shared" si="3"/>
        <v>35424272877</v>
      </c>
      <c r="U105" s="6" t="s">
        <v>500</v>
      </c>
    </row>
    <row r="106" spans="1:21">
      <c r="A106" s="2" t="s">
        <v>57</v>
      </c>
      <c r="C106" s="12">
        <v>0</v>
      </c>
      <c r="D106" s="12"/>
      <c r="E106" s="12">
        <v>6600546146</v>
      </c>
      <c r="F106" s="12"/>
      <c r="G106" s="12">
        <v>0</v>
      </c>
      <c r="H106" s="12"/>
      <c r="I106" s="12">
        <f t="shared" si="2"/>
        <v>6600546146</v>
      </c>
      <c r="K106" s="6" t="s">
        <v>501</v>
      </c>
      <c r="M106" s="12">
        <v>142286881500</v>
      </c>
      <c r="N106" s="12"/>
      <c r="O106" s="12">
        <v>-339142347210</v>
      </c>
      <c r="P106" s="12"/>
      <c r="Q106" s="12">
        <v>0</v>
      </c>
      <c r="R106" s="12"/>
      <c r="S106" s="12">
        <f t="shared" si="3"/>
        <v>-196855465710</v>
      </c>
      <c r="U106" s="6" t="s">
        <v>502</v>
      </c>
    </row>
    <row r="107" spans="1:21">
      <c r="A107" s="2" t="s">
        <v>142</v>
      </c>
      <c r="C107" s="12">
        <v>0</v>
      </c>
      <c r="D107" s="12"/>
      <c r="E107" s="12">
        <v>2487205994</v>
      </c>
      <c r="F107" s="12"/>
      <c r="G107" s="12">
        <v>0</v>
      </c>
      <c r="H107" s="12"/>
      <c r="I107" s="12">
        <f t="shared" si="2"/>
        <v>2487205994</v>
      </c>
      <c r="K107" s="6" t="s">
        <v>109</v>
      </c>
      <c r="M107" s="12">
        <v>2261902544</v>
      </c>
      <c r="N107" s="12"/>
      <c r="O107" s="12">
        <v>-31405417719</v>
      </c>
      <c r="P107" s="12"/>
      <c r="Q107" s="12">
        <v>0</v>
      </c>
      <c r="R107" s="12"/>
      <c r="S107" s="12">
        <f t="shared" si="3"/>
        <v>-29143515175</v>
      </c>
      <c r="U107" s="6" t="s">
        <v>503</v>
      </c>
    </row>
    <row r="108" spans="1:21">
      <c r="A108" s="2" t="s">
        <v>119</v>
      </c>
      <c r="C108" s="12">
        <v>0</v>
      </c>
      <c r="D108" s="12"/>
      <c r="E108" s="12">
        <v>3268067289</v>
      </c>
      <c r="F108" s="12"/>
      <c r="G108" s="12">
        <v>0</v>
      </c>
      <c r="H108" s="12"/>
      <c r="I108" s="12">
        <f t="shared" si="2"/>
        <v>3268067289</v>
      </c>
      <c r="K108" s="6" t="s">
        <v>498</v>
      </c>
      <c r="M108" s="12">
        <v>43859733256</v>
      </c>
      <c r="N108" s="12"/>
      <c r="O108" s="12">
        <v>-15406602935</v>
      </c>
      <c r="P108" s="12"/>
      <c r="Q108" s="12">
        <v>0</v>
      </c>
      <c r="R108" s="12"/>
      <c r="S108" s="12">
        <f t="shared" si="3"/>
        <v>28453130321</v>
      </c>
      <c r="U108" s="6" t="s">
        <v>504</v>
      </c>
    </row>
    <row r="109" spans="1:21">
      <c r="A109" s="2" t="s">
        <v>116</v>
      </c>
      <c r="C109" s="12">
        <v>33735557392</v>
      </c>
      <c r="D109" s="12"/>
      <c r="E109" s="12">
        <v>-29777861205</v>
      </c>
      <c r="F109" s="12"/>
      <c r="G109" s="12">
        <v>0</v>
      </c>
      <c r="H109" s="12"/>
      <c r="I109" s="12">
        <f t="shared" si="2"/>
        <v>3957696187</v>
      </c>
      <c r="K109" s="6" t="s">
        <v>118</v>
      </c>
      <c r="M109" s="12">
        <v>33735557392</v>
      </c>
      <c r="N109" s="12"/>
      <c r="O109" s="12">
        <v>20066290920</v>
      </c>
      <c r="P109" s="12"/>
      <c r="Q109" s="12">
        <v>0</v>
      </c>
      <c r="R109" s="12"/>
      <c r="S109" s="12">
        <f t="shared" si="3"/>
        <v>53801848312</v>
      </c>
      <c r="U109" s="6" t="s">
        <v>505</v>
      </c>
    </row>
    <row r="110" spans="1:21">
      <c r="A110" s="2" t="s">
        <v>114</v>
      </c>
      <c r="C110" s="12">
        <v>0</v>
      </c>
      <c r="D110" s="12"/>
      <c r="E110" s="12">
        <v>15356553333</v>
      </c>
      <c r="F110" s="12"/>
      <c r="G110" s="12">
        <v>0</v>
      </c>
      <c r="H110" s="12"/>
      <c r="I110" s="12">
        <f t="shared" si="2"/>
        <v>15356553333</v>
      </c>
      <c r="K110" s="6" t="s">
        <v>386</v>
      </c>
      <c r="M110" s="12">
        <v>27728026200</v>
      </c>
      <c r="N110" s="12"/>
      <c r="O110" s="12">
        <v>853141852</v>
      </c>
      <c r="P110" s="12"/>
      <c r="Q110" s="12">
        <v>0</v>
      </c>
      <c r="R110" s="12"/>
      <c r="S110" s="12">
        <f t="shared" si="3"/>
        <v>28581168052</v>
      </c>
      <c r="U110" s="6" t="s">
        <v>506</v>
      </c>
    </row>
    <row r="111" spans="1:21">
      <c r="A111" s="2" t="s">
        <v>131</v>
      </c>
      <c r="C111" s="12">
        <v>0</v>
      </c>
      <c r="D111" s="12"/>
      <c r="E111" s="12">
        <v>-10165771612</v>
      </c>
      <c r="F111" s="12"/>
      <c r="G111" s="12">
        <v>0</v>
      </c>
      <c r="H111" s="12"/>
      <c r="I111" s="12">
        <f t="shared" si="2"/>
        <v>-10165771612</v>
      </c>
      <c r="K111" s="6" t="s">
        <v>507</v>
      </c>
      <c r="M111" s="12">
        <v>8189926200</v>
      </c>
      <c r="N111" s="12"/>
      <c r="O111" s="12">
        <v>-44536716429</v>
      </c>
      <c r="P111" s="12"/>
      <c r="Q111" s="12">
        <v>0</v>
      </c>
      <c r="R111" s="12"/>
      <c r="S111" s="12">
        <f t="shared" si="3"/>
        <v>-36346790229</v>
      </c>
      <c r="U111" s="6" t="s">
        <v>508</v>
      </c>
    </row>
    <row r="112" spans="1:21">
      <c r="A112" s="2" t="s">
        <v>134</v>
      </c>
      <c r="C112" s="12">
        <v>0</v>
      </c>
      <c r="D112" s="12"/>
      <c r="E112" s="12">
        <v>-1234834847</v>
      </c>
      <c r="F112" s="12"/>
      <c r="G112" s="12">
        <v>0</v>
      </c>
      <c r="H112" s="12"/>
      <c r="I112" s="12">
        <f t="shared" si="2"/>
        <v>-1234834847</v>
      </c>
      <c r="K112" s="6" t="s">
        <v>457</v>
      </c>
      <c r="M112" s="12">
        <v>9622679700</v>
      </c>
      <c r="N112" s="12"/>
      <c r="O112" s="12">
        <v>-27639699708</v>
      </c>
      <c r="P112" s="12"/>
      <c r="Q112" s="12">
        <v>0</v>
      </c>
      <c r="R112" s="12"/>
      <c r="S112" s="12">
        <f t="shared" si="3"/>
        <v>-18017020008</v>
      </c>
      <c r="U112" s="6" t="s">
        <v>509</v>
      </c>
    </row>
    <row r="113" spans="1:21">
      <c r="A113" s="2" t="s">
        <v>35</v>
      </c>
      <c r="C113" s="12">
        <v>0</v>
      </c>
      <c r="D113" s="12"/>
      <c r="E113" s="12">
        <v>-14055867000</v>
      </c>
      <c r="F113" s="12"/>
      <c r="G113" s="12">
        <v>0</v>
      </c>
      <c r="H113" s="12"/>
      <c r="I113" s="12">
        <f t="shared" si="2"/>
        <v>-14055867000</v>
      </c>
      <c r="K113" s="6" t="s">
        <v>408</v>
      </c>
      <c r="M113" s="12">
        <v>40800000000</v>
      </c>
      <c r="N113" s="12"/>
      <c r="O113" s="12">
        <v>-51218571400</v>
      </c>
      <c r="P113" s="12"/>
      <c r="Q113" s="12">
        <v>0</v>
      </c>
      <c r="R113" s="12"/>
      <c r="S113" s="12">
        <f t="shared" si="3"/>
        <v>-10418571400</v>
      </c>
      <c r="U113" s="6" t="s">
        <v>510</v>
      </c>
    </row>
    <row r="114" spans="1:21">
      <c r="A114" s="2" t="s">
        <v>87</v>
      </c>
      <c r="C114" s="12">
        <v>0</v>
      </c>
      <c r="D114" s="12"/>
      <c r="E114" s="12">
        <v>-7954870288</v>
      </c>
      <c r="F114" s="12"/>
      <c r="G114" s="12">
        <v>0</v>
      </c>
      <c r="H114" s="12"/>
      <c r="I114" s="12">
        <f t="shared" si="2"/>
        <v>-7954870288</v>
      </c>
      <c r="K114" s="6" t="s">
        <v>511</v>
      </c>
      <c r="M114" s="12">
        <v>35098618750</v>
      </c>
      <c r="N114" s="12"/>
      <c r="O114" s="12">
        <v>-31568882760</v>
      </c>
      <c r="P114" s="12"/>
      <c r="Q114" s="12">
        <v>0</v>
      </c>
      <c r="R114" s="12"/>
      <c r="S114" s="12">
        <f t="shared" si="3"/>
        <v>3529735990</v>
      </c>
      <c r="U114" s="6" t="s">
        <v>88</v>
      </c>
    </row>
    <row r="115" spans="1:21">
      <c r="A115" s="2" t="s">
        <v>124</v>
      </c>
      <c r="C115" s="12">
        <v>0</v>
      </c>
      <c r="D115" s="12"/>
      <c r="E115" s="12">
        <v>27353457153</v>
      </c>
      <c r="F115" s="12"/>
      <c r="G115" s="12">
        <v>0</v>
      </c>
      <c r="H115" s="12"/>
      <c r="I115" s="12">
        <f t="shared" si="2"/>
        <v>27353457153</v>
      </c>
      <c r="K115" s="6" t="s">
        <v>512</v>
      </c>
      <c r="M115" s="12">
        <v>121075611360</v>
      </c>
      <c r="N115" s="12"/>
      <c r="O115" s="12">
        <v>45589095255</v>
      </c>
      <c r="P115" s="12"/>
      <c r="Q115" s="12">
        <v>0</v>
      </c>
      <c r="R115" s="12"/>
      <c r="S115" s="12">
        <f t="shared" si="3"/>
        <v>166664706615</v>
      </c>
      <c r="U115" s="6" t="s">
        <v>513</v>
      </c>
    </row>
    <row r="116" spans="1:21">
      <c r="A116" s="2" t="s">
        <v>140</v>
      </c>
      <c r="C116" s="12">
        <v>0</v>
      </c>
      <c r="D116" s="12"/>
      <c r="E116" s="12">
        <v>-1197723389</v>
      </c>
      <c r="F116" s="12"/>
      <c r="G116" s="12">
        <v>0</v>
      </c>
      <c r="H116" s="12"/>
      <c r="I116" s="12">
        <f t="shared" si="2"/>
        <v>-1197723389</v>
      </c>
      <c r="K116" s="6" t="s">
        <v>393</v>
      </c>
      <c r="M116" s="12">
        <v>2087469000</v>
      </c>
      <c r="N116" s="12"/>
      <c r="O116" s="12">
        <v>-8480014072</v>
      </c>
      <c r="P116" s="12"/>
      <c r="Q116" s="12">
        <v>0</v>
      </c>
      <c r="R116" s="12"/>
      <c r="S116" s="12">
        <f t="shared" si="3"/>
        <v>-6392545072</v>
      </c>
      <c r="U116" s="6" t="s">
        <v>514</v>
      </c>
    </row>
    <row r="117" spans="1:21">
      <c r="A117" s="2" t="s">
        <v>161</v>
      </c>
      <c r="C117" s="12">
        <v>0</v>
      </c>
      <c r="D117" s="12"/>
      <c r="E117" s="12">
        <v>-898373889</v>
      </c>
      <c r="F117" s="12"/>
      <c r="G117" s="12">
        <v>0</v>
      </c>
      <c r="H117" s="12"/>
      <c r="I117" s="12">
        <f t="shared" si="2"/>
        <v>-898373889</v>
      </c>
      <c r="K117" s="6" t="s">
        <v>515</v>
      </c>
      <c r="M117" s="12">
        <v>2883999374</v>
      </c>
      <c r="N117" s="12"/>
      <c r="O117" s="12">
        <v>-23362879316</v>
      </c>
      <c r="P117" s="12"/>
      <c r="Q117" s="12">
        <v>0</v>
      </c>
      <c r="R117" s="12"/>
      <c r="S117" s="12">
        <f t="shared" si="3"/>
        <v>-20478879942</v>
      </c>
      <c r="U117" s="6" t="s">
        <v>516</v>
      </c>
    </row>
    <row r="118" spans="1:21">
      <c r="A118" s="2" t="s">
        <v>54</v>
      </c>
      <c r="C118" s="12">
        <v>0</v>
      </c>
      <c r="D118" s="12"/>
      <c r="E118" s="12">
        <v>103885639828</v>
      </c>
      <c r="F118" s="12"/>
      <c r="G118" s="12">
        <v>0</v>
      </c>
      <c r="H118" s="12"/>
      <c r="I118" s="12">
        <f t="shared" si="2"/>
        <v>103885639828</v>
      </c>
      <c r="K118" s="6" t="s">
        <v>517</v>
      </c>
      <c r="M118" s="12">
        <v>33424828800</v>
      </c>
      <c r="N118" s="12"/>
      <c r="O118" s="12">
        <v>138282793572</v>
      </c>
      <c r="P118" s="12"/>
      <c r="Q118" s="12">
        <v>0</v>
      </c>
      <c r="R118" s="12"/>
      <c r="S118" s="12">
        <f t="shared" si="3"/>
        <v>171707622372</v>
      </c>
      <c r="U118" s="6" t="s">
        <v>518</v>
      </c>
    </row>
    <row r="119" spans="1:21">
      <c r="A119" s="2" t="s">
        <v>46</v>
      </c>
      <c r="C119" s="12">
        <v>0</v>
      </c>
      <c r="D119" s="12"/>
      <c r="E119" s="12">
        <v>21795906985</v>
      </c>
      <c r="F119" s="12"/>
      <c r="G119" s="12">
        <v>0</v>
      </c>
      <c r="H119" s="12"/>
      <c r="I119" s="12">
        <f t="shared" si="2"/>
        <v>21795906985</v>
      </c>
      <c r="K119" s="6" t="s">
        <v>519</v>
      </c>
      <c r="M119" s="12">
        <v>29385855200</v>
      </c>
      <c r="N119" s="12"/>
      <c r="O119" s="12">
        <v>-2022300647</v>
      </c>
      <c r="P119" s="12"/>
      <c r="Q119" s="12">
        <v>0</v>
      </c>
      <c r="R119" s="12"/>
      <c r="S119" s="12">
        <f t="shared" si="3"/>
        <v>27363554553</v>
      </c>
      <c r="U119" s="6" t="s">
        <v>520</v>
      </c>
    </row>
    <row r="120" spans="1:21">
      <c r="A120" s="2" t="s">
        <v>29</v>
      </c>
      <c r="C120" s="12">
        <v>0</v>
      </c>
      <c r="D120" s="12"/>
      <c r="E120" s="12">
        <v>-162253986</v>
      </c>
      <c r="F120" s="12"/>
      <c r="G120" s="12">
        <v>0</v>
      </c>
      <c r="H120" s="12"/>
      <c r="I120" s="12">
        <f t="shared" si="2"/>
        <v>-162253986</v>
      </c>
      <c r="K120" s="6" t="s">
        <v>434</v>
      </c>
      <c r="M120" s="12">
        <v>10261957400</v>
      </c>
      <c r="N120" s="12"/>
      <c r="O120" s="12">
        <v>-63982349901</v>
      </c>
      <c r="P120" s="12"/>
      <c r="Q120" s="12">
        <v>0</v>
      </c>
      <c r="R120" s="12"/>
      <c r="S120" s="12">
        <f t="shared" si="3"/>
        <v>-53720392501</v>
      </c>
      <c r="U120" s="6" t="s">
        <v>521</v>
      </c>
    </row>
    <row r="121" spans="1:21">
      <c r="A121" s="2" t="s">
        <v>132</v>
      </c>
      <c r="C121" s="12">
        <v>12587683284</v>
      </c>
      <c r="D121" s="12"/>
      <c r="E121" s="12">
        <v>-18954545400</v>
      </c>
      <c r="F121" s="12"/>
      <c r="G121" s="12">
        <v>0</v>
      </c>
      <c r="H121" s="12"/>
      <c r="I121" s="12">
        <f t="shared" si="2"/>
        <v>-6366862116</v>
      </c>
      <c r="K121" s="6" t="s">
        <v>522</v>
      </c>
      <c r="M121" s="12">
        <v>12587683284</v>
      </c>
      <c r="N121" s="12"/>
      <c r="O121" s="12">
        <v>-21542308200</v>
      </c>
      <c r="P121" s="12"/>
      <c r="Q121" s="12">
        <v>0</v>
      </c>
      <c r="R121" s="12"/>
      <c r="S121" s="12">
        <f t="shared" si="3"/>
        <v>-8954624916</v>
      </c>
      <c r="U121" s="6" t="s">
        <v>408</v>
      </c>
    </row>
    <row r="122" spans="1:21">
      <c r="A122" s="2" t="s">
        <v>151</v>
      </c>
      <c r="C122" s="12">
        <v>0</v>
      </c>
      <c r="D122" s="12"/>
      <c r="E122" s="12">
        <v>-1089810123</v>
      </c>
      <c r="F122" s="12"/>
      <c r="G122" s="12">
        <v>0</v>
      </c>
      <c r="H122" s="12"/>
      <c r="I122" s="12">
        <f t="shared" si="2"/>
        <v>-1089810123</v>
      </c>
      <c r="K122" s="6" t="s">
        <v>523</v>
      </c>
      <c r="M122" s="12">
        <v>0</v>
      </c>
      <c r="N122" s="12"/>
      <c r="O122" s="12">
        <v>-10036447220</v>
      </c>
      <c r="P122" s="12"/>
      <c r="Q122" s="12">
        <v>0</v>
      </c>
      <c r="R122" s="12"/>
      <c r="S122" s="12">
        <f t="shared" si="3"/>
        <v>-10036447220</v>
      </c>
      <c r="U122" s="6" t="s">
        <v>493</v>
      </c>
    </row>
    <row r="123" spans="1:21">
      <c r="A123" s="2" t="s">
        <v>177</v>
      </c>
      <c r="C123" s="12">
        <v>0</v>
      </c>
      <c r="D123" s="12"/>
      <c r="E123" s="12">
        <v>-9213307741</v>
      </c>
      <c r="F123" s="12"/>
      <c r="G123" s="12">
        <v>0</v>
      </c>
      <c r="H123" s="12"/>
      <c r="I123" s="12">
        <f t="shared" si="2"/>
        <v>-9213307741</v>
      </c>
      <c r="K123" s="6" t="s">
        <v>485</v>
      </c>
      <c r="M123" s="12">
        <v>0</v>
      </c>
      <c r="N123" s="12"/>
      <c r="O123" s="12">
        <v>-9294784873</v>
      </c>
      <c r="P123" s="12"/>
      <c r="Q123" s="12">
        <v>0</v>
      </c>
      <c r="R123" s="12"/>
      <c r="S123" s="12">
        <f t="shared" si="3"/>
        <v>-9294784873</v>
      </c>
      <c r="U123" s="6" t="s">
        <v>524</v>
      </c>
    </row>
    <row r="124" spans="1:21">
      <c r="A124" s="2" t="s">
        <v>15</v>
      </c>
      <c r="C124" s="12">
        <v>0</v>
      </c>
      <c r="D124" s="12"/>
      <c r="E124" s="12">
        <v>28405972800</v>
      </c>
      <c r="F124" s="12"/>
      <c r="G124" s="12">
        <v>0</v>
      </c>
      <c r="H124" s="12"/>
      <c r="I124" s="12">
        <f t="shared" si="2"/>
        <v>28405972800</v>
      </c>
      <c r="K124" s="6" t="s">
        <v>125</v>
      </c>
      <c r="M124" s="12">
        <v>0</v>
      </c>
      <c r="N124" s="12"/>
      <c r="O124" s="12">
        <v>30245786640</v>
      </c>
      <c r="P124" s="12"/>
      <c r="Q124" s="12">
        <v>0</v>
      </c>
      <c r="R124" s="12"/>
      <c r="S124" s="12">
        <f t="shared" si="3"/>
        <v>30245786640</v>
      </c>
      <c r="U124" s="6" t="s">
        <v>525</v>
      </c>
    </row>
    <row r="125" spans="1:21">
      <c r="A125" s="2" t="s">
        <v>68</v>
      </c>
      <c r="C125" s="12">
        <v>0</v>
      </c>
      <c r="D125" s="12"/>
      <c r="E125" s="12">
        <v>226614222893</v>
      </c>
      <c r="F125" s="12"/>
      <c r="G125" s="12">
        <v>0</v>
      </c>
      <c r="H125" s="12"/>
      <c r="I125" s="12">
        <f t="shared" si="2"/>
        <v>226614222893</v>
      </c>
      <c r="K125" s="6" t="s">
        <v>526</v>
      </c>
      <c r="M125" s="12">
        <v>0</v>
      </c>
      <c r="N125" s="12"/>
      <c r="O125" s="12">
        <v>467589489415</v>
      </c>
      <c r="P125" s="12"/>
      <c r="Q125" s="12">
        <v>0</v>
      </c>
      <c r="R125" s="12"/>
      <c r="S125" s="12">
        <f t="shared" si="3"/>
        <v>467589489415</v>
      </c>
      <c r="U125" s="6" t="s">
        <v>527</v>
      </c>
    </row>
    <row r="126" spans="1:21">
      <c r="A126" s="2" t="s">
        <v>127</v>
      </c>
      <c r="C126" s="12">
        <v>0</v>
      </c>
      <c r="D126" s="12"/>
      <c r="E126" s="12">
        <v>105770920363</v>
      </c>
      <c r="F126" s="12"/>
      <c r="G126" s="12">
        <v>0</v>
      </c>
      <c r="H126" s="12"/>
      <c r="I126" s="12">
        <f t="shared" si="2"/>
        <v>105770920363</v>
      </c>
      <c r="K126" s="6" t="s">
        <v>528</v>
      </c>
      <c r="M126" s="12">
        <v>0</v>
      </c>
      <c r="N126" s="12"/>
      <c r="O126" s="12">
        <v>215164861035</v>
      </c>
      <c r="P126" s="12"/>
      <c r="Q126" s="12">
        <v>0</v>
      </c>
      <c r="R126" s="12"/>
      <c r="S126" s="12">
        <f t="shared" si="3"/>
        <v>215164861035</v>
      </c>
      <c r="U126" s="6" t="s">
        <v>529</v>
      </c>
    </row>
    <row r="127" spans="1:21">
      <c r="A127" s="2" t="s">
        <v>66</v>
      </c>
      <c r="C127" s="12">
        <v>0</v>
      </c>
      <c r="D127" s="12"/>
      <c r="E127" s="12">
        <v>3041343563</v>
      </c>
      <c r="F127" s="12"/>
      <c r="G127" s="12">
        <v>0</v>
      </c>
      <c r="H127" s="12"/>
      <c r="I127" s="12">
        <f t="shared" si="2"/>
        <v>3041343563</v>
      </c>
      <c r="K127" s="6" t="s">
        <v>414</v>
      </c>
      <c r="M127" s="12">
        <v>0</v>
      </c>
      <c r="N127" s="12"/>
      <c r="O127" s="12">
        <v>6035914165</v>
      </c>
      <c r="P127" s="12"/>
      <c r="Q127" s="12">
        <v>0</v>
      </c>
      <c r="R127" s="12"/>
      <c r="S127" s="12">
        <f t="shared" si="3"/>
        <v>6035914165</v>
      </c>
      <c r="U127" s="6" t="s">
        <v>49</v>
      </c>
    </row>
    <row r="128" spans="1:21">
      <c r="A128" s="2" t="s">
        <v>89</v>
      </c>
      <c r="C128" s="12">
        <v>0</v>
      </c>
      <c r="D128" s="12"/>
      <c r="E128" s="12">
        <v>-7038444276</v>
      </c>
      <c r="F128" s="12"/>
      <c r="G128" s="12">
        <v>0</v>
      </c>
      <c r="H128" s="12"/>
      <c r="I128" s="12">
        <f t="shared" si="2"/>
        <v>-7038444276</v>
      </c>
      <c r="K128" s="6" t="s">
        <v>530</v>
      </c>
      <c r="M128" s="12">
        <v>0</v>
      </c>
      <c r="N128" s="12"/>
      <c r="O128" s="12">
        <v>-14791548532</v>
      </c>
      <c r="P128" s="12"/>
      <c r="Q128" s="12">
        <v>0</v>
      </c>
      <c r="R128" s="12"/>
      <c r="S128" s="12">
        <f t="shared" si="3"/>
        <v>-14791548532</v>
      </c>
      <c r="U128" s="6" t="s">
        <v>531</v>
      </c>
    </row>
    <row r="129" spans="1:21">
      <c r="A129" s="2" t="s">
        <v>71</v>
      </c>
      <c r="C129" s="12">
        <v>0</v>
      </c>
      <c r="D129" s="12"/>
      <c r="E129" s="12">
        <v>16248730666</v>
      </c>
      <c r="F129" s="12"/>
      <c r="G129" s="12">
        <v>0</v>
      </c>
      <c r="H129" s="12"/>
      <c r="I129" s="12">
        <f t="shared" si="2"/>
        <v>16248730666</v>
      </c>
      <c r="K129" s="6" t="s">
        <v>113</v>
      </c>
      <c r="M129" s="12">
        <v>0</v>
      </c>
      <c r="N129" s="12"/>
      <c r="O129" s="12">
        <v>32988480490</v>
      </c>
      <c r="P129" s="12"/>
      <c r="Q129" s="12">
        <v>0</v>
      </c>
      <c r="R129" s="12"/>
      <c r="S129" s="12">
        <f t="shared" si="3"/>
        <v>32988480490</v>
      </c>
      <c r="U129" s="6" t="s">
        <v>532</v>
      </c>
    </row>
    <row r="130" spans="1:21">
      <c r="A130" s="2" t="s">
        <v>110</v>
      </c>
      <c r="C130" s="12">
        <v>0</v>
      </c>
      <c r="D130" s="12"/>
      <c r="E130" s="12">
        <v>5290990173</v>
      </c>
      <c r="F130" s="12"/>
      <c r="G130" s="12">
        <v>0</v>
      </c>
      <c r="H130" s="12"/>
      <c r="I130" s="12">
        <f t="shared" si="2"/>
        <v>5290990173</v>
      </c>
      <c r="K130" s="6" t="s">
        <v>422</v>
      </c>
      <c r="M130" s="12">
        <v>0</v>
      </c>
      <c r="N130" s="12"/>
      <c r="O130" s="12">
        <v>17905817689</v>
      </c>
      <c r="P130" s="12"/>
      <c r="Q130" s="12">
        <v>0</v>
      </c>
      <c r="R130" s="12"/>
      <c r="S130" s="12">
        <f t="shared" si="3"/>
        <v>17905817689</v>
      </c>
      <c r="U130" s="6" t="s">
        <v>533</v>
      </c>
    </row>
    <row r="131" spans="1:21">
      <c r="A131" s="2" t="s">
        <v>27</v>
      </c>
      <c r="C131" s="12">
        <v>0</v>
      </c>
      <c r="D131" s="12"/>
      <c r="E131" s="12">
        <v>433157288</v>
      </c>
      <c r="F131" s="12"/>
      <c r="G131" s="12">
        <v>0</v>
      </c>
      <c r="H131" s="12"/>
      <c r="I131" s="12">
        <f t="shared" si="2"/>
        <v>433157288</v>
      </c>
      <c r="K131" s="6" t="s">
        <v>67</v>
      </c>
      <c r="M131" s="12">
        <v>0</v>
      </c>
      <c r="N131" s="12"/>
      <c r="O131" s="12">
        <v>-14884837440</v>
      </c>
      <c r="P131" s="12"/>
      <c r="Q131" s="12">
        <v>0</v>
      </c>
      <c r="R131" s="12"/>
      <c r="S131" s="12">
        <f t="shared" si="3"/>
        <v>-14884837440</v>
      </c>
      <c r="U131" s="6" t="s">
        <v>534</v>
      </c>
    </row>
    <row r="132" spans="1:21">
      <c r="A132" s="2" t="s">
        <v>64</v>
      </c>
      <c r="C132" s="12">
        <v>0</v>
      </c>
      <c r="D132" s="12"/>
      <c r="E132" s="12">
        <v>239955356505</v>
      </c>
      <c r="F132" s="12"/>
      <c r="G132" s="12">
        <v>0</v>
      </c>
      <c r="H132" s="12"/>
      <c r="I132" s="12">
        <f t="shared" si="2"/>
        <v>239955356505</v>
      </c>
      <c r="K132" s="6" t="s">
        <v>535</v>
      </c>
      <c r="M132" s="12">
        <v>0</v>
      </c>
      <c r="N132" s="12"/>
      <c r="O132" s="12">
        <v>488028594857</v>
      </c>
      <c r="P132" s="12"/>
      <c r="Q132" s="12">
        <v>0</v>
      </c>
      <c r="R132" s="12"/>
      <c r="S132" s="12">
        <f t="shared" si="3"/>
        <v>488028594857</v>
      </c>
      <c r="U132" s="6" t="s">
        <v>536</v>
      </c>
    </row>
    <row r="133" spans="1:21">
      <c r="A133" s="2" t="s">
        <v>90</v>
      </c>
      <c r="C133" s="12">
        <v>0</v>
      </c>
      <c r="D133" s="12"/>
      <c r="E133" s="12">
        <v>-2258440246</v>
      </c>
      <c r="F133" s="12"/>
      <c r="G133" s="12">
        <v>0</v>
      </c>
      <c r="H133" s="12"/>
      <c r="I133" s="12">
        <f t="shared" si="2"/>
        <v>-2258440246</v>
      </c>
      <c r="K133" s="6" t="s">
        <v>537</v>
      </c>
      <c r="M133" s="12">
        <v>0</v>
      </c>
      <c r="N133" s="12"/>
      <c r="O133" s="12">
        <v>-4178114457</v>
      </c>
      <c r="P133" s="12"/>
      <c r="Q133" s="12">
        <v>0</v>
      </c>
      <c r="R133" s="12"/>
      <c r="S133" s="12">
        <f t="shared" si="3"/>
        <v>-4178114457</v>
      </c>
      <c r="U133" s="6" t="s">
        <v>473</v>
      </c>
    </row>
    <row r="134" spans="1:21">
      <c r="A134" s="2" t="s">
        <v>70</v>
      </c>
      <c r="C134" s="12">
        <v>0</v>
      </c>
      <c r="D134" s="12"/>
      <c r="E134" s="12">
        <v>2671471481</v>
      </c>
      <c r="F134" s="12"/>
      <c r="G134" s="12">
        <v>0</v>
      </c>
      <c r="H134" s="12"/>
      <c r="I134" s="12">
        <f t="shared" si="2"/>
        <v>2671471481</v>
      </c>
      <c r="K134" s="6" t="s">
        <v>72</v>
      </c>
      <c r="M134" s="12">
        <v>0</v>
      </c>
      <c r="N134" s="12"/>
      <c r="O134" s="12">
        <v>5521672371</v>
      </c>
      <c r="P134" s="12"/>
      <c r="Q134" s="12">
        <v>0</v>
      </c>
      <c r="R134" s="12"/>
      <c r="S134" s="12">
        <f t="shared" si="3"/>
        <v>5521672371</v>
      </c>
      <c r="U134" s="6" t="s">
        <v>538</v>
      </c>
    </row>
    <row r="135" spans="1:21">
      <c r="A135" s="2" t="s">
        <v>180</v>
      </c>
      <c r="C135" s="15">
        <f>SUM(C8:C134)</f>
        <v>356018359838</v>
      </c>
      <c r="D135" s="12"/>
      <c r="E135" s="15">
        <f>SUM(E8:E134)</f>
        <v>697479100257</v>
      </c>
      <c r="F135" s="12"/>
      <c r="G135" s="15">
        <f>SUM(G8:G134)</f>
        <v>-1646529234</v>
      </c>
      <c r="H135" s="12"/>
      <c r="I135" s="15">
        <f>SUM(I8:I134)</f>
        <v>1051850930861</v>
      </c>
      <c r="K135" s="8" t="s">
        <v>539</v>
      </c>
      <c r="M135" s="15">
        <f>SUM(M8:M134)</f>
        <v>4574748565079</v>
      </c>
      <c r="N135" s="12"/>
      <c r="O135" s="15">
        <f>SUM(O8:O134)</f>
        <v>-3312290307217</v>
      </c>
      <c r="P135" s="12"/>
      <c r="Q135" s="15">
        <f>SUM(Q8:Q134)</f>
        <v>-961069010041</v>
      </c>
      <c r="R135" s="12"/>
      <c r="S135" s="15">
        <f>SUM(S8:S134)</f>
        <v>301389247821</v>
      </c>
      <c r="U135" s="8" t="s">
        <v>540</v>
      </c>
    </row>
    <row r="136" spans="1:21">
      <c r="C136" s="16"/>
      <c r="D136" s="16"/>
      <c r="E136" s="16"/>
      <c r="F136" s="16"/>
      <c r="G136" s="16"/>
      <c r="H136" s="16"/>
      <c r="I136" s="16"/>
      <c r="M136" s="12"/>
      <c r="N136" s="12"/>
      <c r="O136" s="12"/>
      <c r="P136" s="12"/>
      <c r="Q136" s="12"/>
      <c r="R136" s="12"/>
      <c r="S136" s="1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U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topLeftCell="A22" workbookViewId="0">
      <selection activeCell="C41" sqref="C41:P41"/>
    </sheetView>
  </sheetViews>
  <sheetFormatPr defaultRowHeight="24"/>
  <cols>
    <col min="1" max="1" width="32.14062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21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21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>
      <c r="A3" s="25" t="s">
        <v>223</v>
      </c>
      <c r="B3" s="25" t="s">
        <v>223</v>
      </c>
      <c r="C3" s="25" t="s">
        <v>223</v>
      </c>
      <c r="D3" s="25" t="s">
        <v>223</v>
      </c>
      <c r="E3" s="25" t="s">
        <v>223</v>
      </c>
      <c r="F3" s="25" t="s">
        <v>223</v>
      </c>
      <c r="G3" s="25" t="s">
        <v>223</v>
      </c>
      <c r="H3" s="25" t="s">
        <v>223</v>
      </c>
      <c r="I3" s="25" t="s">
        <v>223</v>
      </c>
      <c r="J3" s="25" t="s">
        <v>223</v>
      </c>
      <c r="K3" s="25" t="s">
        <v>223</v>
      </c>
      <c r="L3" s="25" t="s">
        <v>223</v>
      </c>
      <c r="M3" s="25" t="s">
        <v>223</v>
      </c>
      <c r="N3" s="25" t="s">
        <v>223</v>
      </c>
      <c r="O3" s="25" t="s">
        <v>223</v>
      </c>
      <c r="P3" s="25" t="s">
        <v>223</v>
      </c>
      <c r="Q3" s="25" t="s">
        <v>223</v>
      </c>
    </row>
    <row r="4" spans="1:17" ht="24.75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>
      <c r="A6" s="24" t="s">
        <v>227</v>
      </c>
      <c r="C6" s="24" t="s">
        <v>225</v>
      </c>
      <c r="D6" s="24" t="s">
        <v>225</v>
      </c>
      <c r="E6" s="24" t="s">
        <v>225</v>
      </c>
      <c r="F6" s="24" t="s">
        <v>225</v>
      </c>
      <c r="G6" s="24" t="s">
        <v>225</v>
      </c>
      <c r="H6" s="24" t="s">
        <v>225</v>
      </c>
      <c r="I6" s="24" t="s">
        <v>225</v>
      </c>
      <c r="K6" s="24" t="s">
        <v>226</v>
      </c>
      <c r="L6" s="24" t="s">
        <v>226</v>
      </c>
      <c r="M6" s="24" t="s">
        <v>226</v>
      </c>
      <c r="N6" s="24" t="s">
        <v>226</v>
      </c>
      <c r="O6" s="24" t="s">
        <v>226</v>
      </c>
      <c r="P6" s="24" t="s">
        <v>226</v>
      </c>
      <c r="Q6" s="24" t="s">
        <v>226</v>
      </c>
    </row>
    <row r="7" spans="1:17" ht="24.75">
      <c r="A7" s="24" t="s">
        <v>227</v>
      </c>
      <c r="C7" s="24" t="s">
        <v>541</v>
      </c>
      <c r="E7" s="24" t="s">
        <v>371</v>
      </c>
      <c r="G7" s="24" t="s">
        <v>372</v>
      </c>
      <c r="I7" s="24" t="s">
        <v>542</v>
      </c>
      <c r="K7" s="24" t="s">
        <v>541</v>
      </c>
      <c r="M7" s="24" t="s">
        <v>371</v>
      </c>
      <c r="O7" s="24" t="s">
        <v>372</v>
      </c>
      <c r="Q7" s="24" t="s">
        <v>542</v>
      </c>
    </row>
    <row r="8" spans="1:17">
      <c r="A8" s="2" t="s">
        <v>191</v>
      </c>
      <c r="C8" s="12">
        <v>940591541</v>
      </c>
      <c r="D8" s="12"/>
      <c r="E8" s="12">
        <v>-2382680049</v>
      </c>
      <c r="F8" s="12"/>
      <c r="G8" s="12">
        <v>-229160666</v>
      </c>
      <c r="H8" s="12"/>
      <c r="I8" s="12">
        <f>C8+E8+G8</f>
        <v>-1671249174</v>
      </c>
      <c r="J8" s="12"/>
      <c r="K8" s="12">
        <v>16662891956</v>
      </c>
      <c r="L8" s="12"/>
      <c r="M8" s="12">
        <v>-2434419606</v>
      </c>
      <c r="N8" s="12"/>
      <c r="O8" s="12">
        <v>-4668054877</v>
      </c>
      <c r="P8" s="12"/>
      <c r="Q8" s="12">
        <f>K8+M8+O8</f>
        <v>9560417473</v>
      </c>
    </row>
    <row r="9" spans="1:17">
      <c r="A9" s="2" t="s">
        <v>234</v>
      </c>
      <c r="C9" s="12">
        <v>0</v>
      </c>
      <c r="D9" s="12"/>
      <c r="E9" s="12">
        <v>0</v>
      </c>
      <c r="F9" s="12"/>
      <c r="G9" s="12">
        <v>0</v>
      </c>
      <c r="H9" s="12"/>
      <c r="I9" s="12">
        <f t="shared" ref="I9:I39" si="0">C9+E9+G9</f>
        <v>0</v>
      </c>
      <c r="J9" s="12"/>
      <c r="K9" s="12">
        <v>957373476</v>
      </c>
      <c r="L9" s="12"/>
      <c r="M9" s="12">
        <v>0</v>
      </c>
      <c r="N9" s="12"/>
      <c r="O9" s="12">
        <v>521863220</v>
      </c>
      <c r="P9" s="12"/>
      <c r="Q9" s="12">
        <f t="shared" ref="Q9:Q39" si="1">K9+M9+O9</f>
        <v>1479236696</v>
      </c>
    </row>
    <row r="10" spans="1:17">
      <c r="A10" s="2" t="s">
        <v>349</v>
      </c>
      <c r="C10" s="12">
        <v>0</v>
      </c>
      <c r="D10" s="12"/>
      <c r="E10" s="12">
        <v>0</v>
      </c>
      <c r="F10" s="12"/>
      <c r="G10" s="12">
        <v>0</v>
      </c>
      <c r="H10" s="12"/>
      <c r="I10" s="12">
        <f t="shared" si="0"/>
        <v>0</v>
      </c>
      <c r="J10" s="12"/>
      <c r="K10" s="12">
        <v>0</v>
      </c>
      <c r="L10" s="12"/>
      <c r="M10" s="12">
        <v>0</v>
      </c>
      <c r="N10" s="12"/>
      <c r="O10" s="12">
        <v>28259159235</v>
      </c>
      <c r="P10" s="12"/>
      <c r="Q10" s="12">
        <f t="shared" si="1"/>
        <v>28259159235</v>
      </c>
    </row>
    <row r="11" spans="1:17">
      <c r="A11" s="2" t="s">
        <v>350</v>
      </c>
      <c r="C11" s="12">
        <v>0</v>
      </c>
      <c r="D11" s="12"/>
      <c r="E11" s="12">
        <v>0</v>
      </c>
      <c r="F11" s="12"/>
      <c r="G11" s="12">
        <v>0</v>
      </c>
      <c r="H11" s="12"/>
      <c r="I11" s="12">
        <f t="shared" si="0"/>
        <v>0</v>
      </c>
      <c r="J11" s="12"/>
      <c r="K11" s="12">
        <v>0</v>
      </c>
      <c r="L11" s="12"/>
      <c r="M11" s="12">
        <v>0</v>
      </c>
      <c r="N11" s="12"/>
      <c r="O11" s="12">
        <v>17052856256</v>
      </c>
      <c r="P11" s="12"/>
      <c r="Q11" s="12">
        <f t="shared" si="1"/>
        <v>17052856256</v>
      </c>
    </row>
    <row r="12" spans="1:17">
      <c r="A12" s="2" t="s">
        <v>351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f t="shared" si="0"/>
        <v>0</v>
      </c>
      <c r="J12" s="12"/>
      <c r="K12" s="12">
        <v>0</v>
      </c>
      <c r="L12" s="12"/>
      <c r="M12" s="12">
        <v>0</v>
      </c>
      <c r="N12" s="12"/>
      <c r="O12" s="12">
        <v>40865067685</v>
      </c>
      <c r="P12" s="12"/>
      <c r="Q12" s="12">
        <f t="shared" si="1"/>
        <v>40865067685</v>
      </c>
    </row>
    <row r="13" spans="1:17">
      <c r="A13" s="2" t="s">
        <v>352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0</v>
      </c>
      <c r="L13" s="12"/>
      <c r="M13" s="12">
        <v>0</v>
      </c>
      <c r="N13" s="12"/>
      <c r="O13" s="12">
        <v>995975717</v>
      </c>
      <c r="P13" s="12"/>
      <c r="Q13" s="12">
        <f t="shared" si="1"/>
        <v>995975717</v>
      </c>
    </row>
    <row r="14" spans="1:17">
      <c r="A14" s="2" t="s">
        <v>353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12">
        <v>0</v>
      </c>
      <c r="L14" s="12"/>
      <c r="M14" s="12">
        <v>0</v>
      </c>
      <c r="N14" s="12"/>
      <c r="O14" s="12">
        <v>40254538445</v>
      </c>
      <c r="P14" s="12"/>
      <c r="Q14" s="12">
        <f t="shared" si="1"/>
        <v>40254538445</v>
      </c>
    </row>
    <row r="15" spans="1:17">
      <c r="A15" s="2" t="s">
        <v>354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0</v>
      </c>
      <c r="L15" s="12"/>
      <c r="M15" s="12">
        <v>0</v>
      </c>
      <c r="N15" s="12"/>
      <c r="O15" s="12">
        <v>46262384139</v>
      </c>
      <c r="P15" s="12"/>
      <c r="Q15" s="12">
        <f t="shared" si="1"/>
        <v>46262384139</v>
      </c>
    </row>
    <row r="16" spans="1:17">
      <c r="A16" s="2" t="s">
        <v>355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0</v>
      </c>
      <c r="L16" s="12"/>
      <c r="M16" s="12">
        <v>0</v>
      </c>
      <c r="N16" s="12"/>
      <c r="O16" s="12">
        <v>3294840663</v>
      </c>
      <c r="P16" s="12"/>
      <c r="Q16" s="12">
        <f t="shared" si="1"/>
        <v>3294840663</v>
      </c>
    </row>
    <row r="17" spans="1:17">
      <c r="A17" s="2" t="s">
        <v>356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0</v>
      </c>
      <c r="L17" s="12"/>
      <c r="M17" s="12">
        <v>0</v>
      </c>
      <c r="N17" s="12"/>
      <c r="O17" s="12">
        <v>1139232493</v>
      </c>
      <c r="P17" s="12"/>
      <c r="Q17" s="12">
        <f t="shared" si="1"/>
        <v>1139232493</v>
      </c>
    </row>
    <row r="18" spans="1:17">
      <c r="A18" s="2" t="s">
        <v>357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0</v>
      </c>
      <c r="L18" s="12"/>
      <c r="M18" s="12">
        <v>0</v>
      </c>
      <c r="N18" s="12"/>
      <c r="O18" s="12">
        <v>16433110771</v>
      </c>
      <c r="P18" s="12"/>
      <c r="Q18" s="12">
        <f t="shared" si="1"/>
        <v>16433110771</v>
      </c>
    </row>
    <row r="19" spans="1:17">
      <c r="A19" s="2" t="s">
        <v>358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0</v>
      </c>
      <c r="L19" s="12"/>
      <c r="M19" s="12">
        <v>0</v>
      </c>
      <c r="N19" s="12"/>
      <c r="O19" s="12">
        <v>3285776348</v>
      </c>
      <c r="P19" s="12"/>
      <c r="Q19" s="12">
        <f t="shared" si="1"/>
        <v>3285776348</v>
      </c>
    </row>
    <row r="20" spans="1:17">
      <c r="A20" s="2" t="s">
        <v>359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0</v>
      </c>
      <c r="L20" s="12"/>
      <c r="M20" s="12">
        <v>0</v>
      </c>
      <c r="N20" s="12"/>
      <c r="O20" s="12">
        <v>1994663484</v>
      </c>
      <c r="P20" s="12"/>
      <c r="Q20" s="12">
        <f t="shared" si="1"/>
        <v>1994663484</v>
      </c>
    </row>
    <row r="21" spans="1:17">
      <c r="A21" s="2" t="s">
        <v>232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14616457321</v>
      </c>
      <c r="L21" s="12"/>
      <c r="M21" s="12">
        <v>0</v>
      </c>
      <c r="N21" s="12"/>
      <c r="O21" s="12">
        <v>-2125498836</v>
      </c>
      <c r="P21" s="12"/>
      <c r="Q21" s="12">
        <f t="shared" si="1"/>
        <v>12490958485</v>
      </c>
    </row>
    <row r="22" spans="1:17">
      <c r="A22" s="2" t="s">
        <v>360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0</v>
      </c>
      <c r="L22" s="12"/>
      <c r="M22" s="12">
        <v>0</v>
      </c>
      <c r="N22" s="12"/>
      <c r="O22" s="12">
        <v>3955132307</v>
      </c>
      <c r="P22" s="12"/>
      <c r="Q22" s="12">
        <f t="shared" si="1"/>
        <v>3955132307</v>
      </c>
    </row>
    <row r="23" spans="1:17">
      <c r="A23" s="2" t="s">
        <v>250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757259633</v>
      </c>
      <c r="L23" s="12"/>
      <c r="M23" s="12">
        <v>0</v>
      </c>
      <c r="N23" s="12"/>
      <c r="O23" s="12">
        <v>384068680</v>
      </c>
      <c r="P23" s="12"/>
      <c r="Q23" s="12">
        <f t="shared" si="1"/>
        <v>1141328313</v>
      </c>
    </row>
    <row r="24" spans="1:17">
      <c r="A24" s="2" t="s">
        <v>248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476277652</v>
      </c>
      <c r="L24" s="12"/>
      <c r="M24" s="12">
        <v>0</v>
      </c>
      <c r="N24" s="12"/>
      <c r="O24" s="12">
        <v>-31250050</v>
      </c>
      <c r="P24" s="12"/>
      <c r="Q24" s="12">
        <f t="shared" si="1"/>
        <v>445027602</v>
      </c>
    </row>
    <row r="25" spans="1:17">
      <c r="A25" s="2" t="s">
        <v>246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328571507</v>
      </c>
      <c r="L25" s="12"/>
      <c r="M25" s="12">
        <v>0</v>
      </c>
      <c r="N25" s="12"/>
      <c r="O25" s="12">
        <v>-144955145</v>
      </c>
      <c r="P25" s="12"/>
      <c r="Q25" s="12">
        <f t="shared" si="1"/>
        <v>183616362</v>
      </c>
    </row>
    <row r="26" spans="1:17">
      <c r="A26" s="2" t="s">
        <v>361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0</v>
      </c>
      <c r="L26" s="12"/>
      <c r="M26" s="12">
        <v>0</v>
      </c>
      <c r="N26" s="12"/>
      <c r="O26" s="12">
        <v>1646455505</v>
      </c>
      <c r="P26" s="12"/>
      <c r="Q26" s="12">
        <f t="shared" si="1"/>
        <v>1646455505</v>
      </c>
    </row>
    <row r="27" spans="1:17">
      <c r="A27" s="2" t="s">
        <v>362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0</v>
      </c>
      <c r="L27" s="12"/>
      <c r="M27" s="12">
        <v>0</v>
      </c>
      <c r="N27" s="12"/>
      <c r="O27" s="12">
        <v>919043764</v>
      </c>
      <c r="P27" s="12"/>
      <c r="Q27" s="12">
        <f t="shared" si="1"/>
        <v>919043764</v>
      </c>
    </row>
    <row r="28" spans="1:17">
      <c r="A28" s="2" t="s">
        <v>363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0</v>
      </c>
      <c r="L28" s="12"/>
      <c r="M28" s="12">
        <v>0</v>
      </c>
      <c r="N28" s="12"/>
      <c r="O28" s="12">
        <v>3417626734</v>
      </c>
      <c r="P28" s="12"/>
      <c r="Q28" s="12">
        <f t="shared" si="1"/>
        <v>3417626734</v>
      </c>
    </row>
    <row r="29" spans="1:17">
      <c r="A29" s="2" t="s">
        <v>364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0</v>
      </c>
      <c r="L29" s="12"/>
      <c r="M29" s="12">
        <v>0</v>
      </c>
      <c r="N29" s="12"/>
      <c r="O29" s="12">
        <v>485908719</v>
      </c>
      <c r="P29" s="12"/>
      <c r="Q29" s="12">
        <f t="shared" si="1"/>
        <v>485908719</v>
      </c>
    </row>
    <row r="30" spans="1:17">
      <c r="A30" s="2" t="s">
        <v>365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0</v>
      </c>
      <c r="L30" s="12"/>
      <c r="M30" s="12">
        <v>0</v>
      </c>
      <c r="N30" s="12"/>
      <c r="O30" s="12">
        <v>10774556</v>
      </c>
      <c r="P30" s="12"/>
      <c r="Q30" s="12">
        <f t="shared" si="1"/>
        <v>10774556</v>
      </c>
    </row>
    <row r="31" spans="1:17">
      <c r="A31" s="2" t="s">
        <v>244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1388679000</v>
      </c>
      <c r="L31" s="12"/>
      <c r="M31" s="12">
        <v>0</v>
      </c>
      <c r="N31" s="12"/>
      <c r="O31" s="12">
        <v>922117463</v>
      </c>
      <c r="P31" s="12"/>
      <c r="Q31" s="12">
        <f t="shared" si="1"/>
        <v>2310796463</v>
      </c>
    </row>
    <row r="32" spans="1:17">
      <c r="A32" s="2" t="s">
        <v>366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0</v>
      </c>
      <c r="L32" s="12"/>
      <c r="M32" s="12">
        <v>0</v>
      </c>
      <c r="N32" s="12"/>
      <c r="O32" s="12">
        <v>69455868</v>
      </c>
      <c r="P32" s="12"/>
      <c r="Q32" s="12">
        <f t="shared" si="1"/>
        <v>69455868</v>
      </c>
    </row>
    <row r="33" spans="1:17">
      <c r="A33" s="2" t="s">
        <v>367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0</v>
      </c>
      <c r="L33" s="12"/>
      <c r="M33" s="12">
        <v>0</v>
      </c>
      <c r="N33" s="12"/>
      <c r="O33" s="12">
        <v>843032</v>
      </c>
      <c r="P33" s="12"/>
      <c r="Q33" s="12">
        <f t="shared" si="1"/>
        <v>843032</v>
      </c>
    </row>
    <row r="34" spans="1:17">
      <c r="A34" s="2" t="s">
        <v>368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0</v>
      </c>
      <c r="L34" s="12"/>
      <c r="M34" s="12">
        <v>0</v>
      </c>
      <c r="N34" s="12"/>
      <c r="O34" s="12">
        <v>8737871</v>
      </c>
      <c r="P34" s="12"/>
      <c r="Q34" s="12">
        <f t="shared" si="1"/>
        <v>8737871</v>
      </c>
    </row>
    <row r="35" spans="1:17">
      <c r="A35" s="2" t="s">
        <v>242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12">
        <v>299790134</v>
      </c>
      <c r="L35" s="12"/>
      <c r="M35" s="12">
        <v>0</v>
      </c>
      <c r="N35" s="12"/>
      <c r="O35" s="12">
        <v>47810029</v>
      </c>
      <c r="P35" s="12"/>
      <c r="Q35" s="12">
        <f t="shared" si="1"/>
        <v>347600163</v>
      </c>
    </row>
    <row r="36" spans="1:17">
      <c r="A36" s="2" t="s">
        <v>369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J36" s="12"/>
      <c r="K36" s="12">
        <v>0</v>
      </c>
      <c r="L36" s="12"/>
      <c r="M36" s="12">
        <v>0</v>
      </c>
      <c r="N36" s="12"/>
      <c r="O36" s="12">
        <v>85187559</v>
      </c>
      <c r="P36" s="12"/>
      <c r="Q36" s="12">
        <f t="shared" si="1"/>
        <v>85187559</v>
      </c>
    </row>
    <row r="37" spans="1:17">
      <c r="A37" s="2" t="s">
        <v>240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12">
        <v>13611707914</v>
      </c>
      <c r="L37" s="12"/>
      <c r="M37" s="12">
        <v>0</v>
      </c>
      <c r="N37" s="12"/>
      <c r="O37" s="12">
        <v>7107353792</v>
      </c>
      <c r="P37" s="12"/>
      <c r="Q37" s="12">
        <f t="shared" si="1"/>
        <v>20719061706</v>
      </c>
    </row>
    <row r="38" spans="1:17">
      <c r="A38" s="2" t="s">
        <v>238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>C38+E38+G38</f>
        <v>0</v>
      </c>
      <c r="J38" s="12"/>
      <c r="K38" s="12">
        <v>21463666033</v>
      </c>
      <c r="L38" s="12"/>
      <c r="M38" s="12">
        <v>0</v>
      </c>
      <c r="N38" s="12"/>
      <c r="O38" s="12">
        <v>1445854388</v>
      </c>
      <c r="P38" s="12"/>
      <c r="Q38" s="12">
        <f t="shared" si="1"/>
        <v>22909520421</v>
      </c>
    </row>
    <row r="39" spans="1:17">
      <c r="A39" s="2" t="s">
        <v>236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2503821076</v>
      </c>
      <c r="L39" s="12"/>
      <c r="M39" s="12">
        <v>0</v>
      </c>
      <c r="N39" s="12"/>
      <c r="O39" s="12">
        <v>2616307113</v>
      </c>
      <c r="P39" s="12"/>
      <c r="Q39" s="12">
        <f t="shared" si="1"/>
        <v>5120128189</v>
      </c>
    </row>
    <row r="40" spans="1:17">
      <c r="A40" s="2" t="s">
        <v>180</v>
      </c>
      <c r="C40" s="15">
        <f>SUM(C8:C39)</f>
        <v>940591541</v>
      </c>
      <c r="D40" s="12"/>
      <c r="E40" s="15">
        <f>SUM(E8:E39)</f>
        <v>-2382680049</v>
      </c>
      <c r="F40" s="12"/>
      <c r="G40" s="15">
        <f>SUM(G8:G39)</f>
        <v>-229160666</v>
      </c>
      <c r="H40" s="12"/>
      <c r="I40" s="15">
        <f>SUM(I8:I39)</f>
        <v>-1671249174</v>
      </c>
      <c r="J40" s="12"/>
      <c r="K40" s="15">
        <f>SUM(K8:K39)</f>
        <v>73066495702</v>
      </c>
      <c r="L40" s="12"/>
      <c r="M40" s="15">
        <f>SUM(M8:M39)</f>
        <v>-2434419606</v>
      </c>
      <c r="N40" s="12"/>
      <c r="O40" s="15">
        <f>SUM(O8:O39)</f>
        <v>216512386928</v>
      </c>
      <c r="P40" s="12"/>
      <c r="Q40" s="15">
        <f>SUM(Q8:Q39)</f>
        <v>287144463024</v>
      </c>
    </row>
    <row r="41" spans="1:17">
      <c r="C41" s="16"/>
      <c r="E41" s="16"/>
      <c r="G41" s="16"/>
      <c r="I41" s="16"/>
      <c r="K41" s="16"/>
      <c r="M41" s="16"/>
      <c r="O41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2024-04-24T13:01:55Z</dcterms:created>
  <dcterms:modified xsi:type="dcterms:W3CDTF">2024-04-29T10:58:15Z</dcterms:modified>
</cp:coreProperties>
</file>