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9E104E9A-CF23-429E-98D4-2101BE41DF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10" i="15"/>
  <c r="E8" i="15"/>
  <c r="E9" i="15"/>
  <c r="E7" i="15"/>
  <c r="C11" i="15"/>
  <c r="E10" i="14"/>
  <c r="C10" i="14"/>
  <c r="K12" i="13"/>
  <c r="K9" i="13"/>
  <c r="K10" i="13"/>
  <c r="K11" i="13"/>
  <c r="K8" i="13"/>
  <c r="G12" i="13"/>
  <c r="G9" i="13"/>
  <c r="G10" i="13"/>
  <c r="G11" i="13"/>
  <c r="G8" i="13"/>
  <c r="Q9" i="12"/>
  <c r="Q10" i="12" s="1"/>
  <c r="Q8" i="12"/>
  <c r="I9" i="12"/>
  <c r="I8" i="12"/>
  <c r="S100" i="11"/>
  <c r="U101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101" i="11" s="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8" i="11"/>
  <c r="I8" i="11"/>
  <c r="K101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8" i="9"/>
  <c r="S9" i="7"/>
  <c r="S10" i="7"/>
  <c r="S11" i="7"/>
  <c r="S12" i="7"/>
  <c r="S8" i="7"/>
  <c r="M9" i="7"/>
  <c r="M10" i="7"/>
  <c r="M11" i="7"/>
  <c r="M12" i="7"/>
  <c r="M8" i="7"/>
  <c r="M13" i="7" s="1"/>
  <c r="I12" i="13"/>
  <c r="E12" i="13"/>
  <c r="O10" i="12"/>
  <c r="M10" i="12"/>
  <c r="K10" i="12"/>
  <c r="I10" i="12"/>
  <c r="G10" i="12"/>
  <c r="E10" i="12"/>
  <c r="C10" i="12"/>
  <c r="Q101" i="11"/>
  <c r="O101" i="11"/>
  <c r="M101" i="11"/>
  <c r="I101" i="11"/>
  <c r="G101" i="11"/>
  <c r="E101" i="11"/>
  <c r="C101" i="11"/>
  <c r="O33" i="10"/>
  <c r="M33" i="10"/>
  <c r="G33" i="10"/>
  <c r="E33" i="10"/>
  <c r="O101" i="9"/>
  <c r="M101" i="9"/>
  <c r="G101" i="9"/>
  <c r="E101" i="9"/>
  <c r="S18" i="8"/>
  <c r="Q18" i="8"/>
  <c r="O18" i="8"/>
  <c r="M18" i="8"/>
  <c r="K18" i="8"/>
  <c r="I18" i="8"/>
  <c r="Q13" i="7"/>
  <c r="O13" i="7"/>
  <c r="K13" i="7"/>
  <c r="I13" i="7"/>
  <c r="Q13" i="6"/>
  <c r="O13" i="6"/>
  <c r="M13" i="6"/>
  <c r="K13" i="6"/>
  <c r="AI11" i="3"/>
  <c r="AG11" i="3"/>
  <c r="AA11" i="3"/>
  <c r="W11" i="3"/>
  <c r="S11" i="3"/>
  <c r="Q11" i="3"/>
  <c r="W102" i="1"/>
  <c r="U102" i="1"/>
  <c r="O102" i="1"/>
  <c r="K102" i="1"/>
  <c r="G102" i="1"/>
  <c r="E102" i="1"/>
  <c r="U8" i="11" l="1"/>
  <c r="Q33" i="10"/>
  <c r="I33" i="10"/>
  <c r="Q101" i="9"/>
  <c r="I101" i="9"/>
  <c r="S13" i="7"/>
</calcChain>
</file>

<file path=xl/sharedStrings.xml><?xml version="1.0" encoding="utf-8"?>
<sst xmlns="http://schemas.openxmlformats.org/spreadsheetml/2006/main" count="1497" uniqueCount="274">
  <si>
    <t>صندوق سرمایه‌گذاری مشترک پیشرو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</si>
  <si>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</si>
  <si>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</si>
  <si>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</si>
  <si>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</si>
  <si>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</si>
  <si>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</si>
  <si>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</si>
  <si>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</si>
  <si>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</si>
  <si>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</si>
  <si>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</si>
  <si>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</si>
  <si>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</si>
  <si>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</si>
  <si>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</si>
  <si>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0.82%</t>
  </si>
  <si>
    <t>بانک تجارت</t>
  </si>
  <si>
    <t>0.42%</t>
  </si>
  <si>
    <t>بانک خاورمیانه</t>
  </si>
  <si>
    <t>0.23%</t>
  </si>
  <si>
    <t>بانک سامان</t>
  </si>
  <si>
    <t>0.57%</t>
  </si>
  <si>
    <t>بانک سینا</t>
  </si>
  <si>
    <t>0.43%</t>
  </si>
  <si>
    <t>بانک‌اقتصادنوین‌</t>
  </si>
  <si>
    <t>0.40%</t>
  </si>
  <si>
    <t>بیمه  ما</t>
  </si>
  <si>
    <t>0.24%</t>
  </si>
  <si>
    <t>بیمه اتکایی امین</t>
  </si>
  <si>
    <t>0.21%</t>
  </si>
  <si>
    <t>بین المللی توسعه ص. معادن غدیر</t>
  </si>
  <si>
    <t>0.52%</t>
  </si>
  <si>
    <t>پالایش نفت اصفهان</t>
  </si>
  <si>
    <t>3.37%</t>
  </si>
  <si>
    <t>پالایش نفت بندرعباس</t>
  </si>
  <si>
    <t>1.01%</t>
  </si>
  <si>
    <t>پالایش نفت تبریز</t>
  </si>
  <si>
    <t>0.38%</t>
  </si>
  <si>
    <t>پالایش نفت تهران</t>
  </si>
  <si>
    <t>پالایش نفت شیراز</t>
  </si>
  <si>
    <t>0.73%</t>
  </si>
  <si>
    <t>پتروشیمی بوعلی سینا</t>
  </si>
  <si>
    <t>1.72%</t>
  </si>
  <si>
    <t>پتروشیمی پردیس</t>
  </si>
  <si>
    <t>4.81%</t>
  </si>
  <si>
    <t>پتروشیمی تندگویان</t>
  </si>
  <si>
    <t>0.80%</t>
  </si>
  <si>
    <t>پتروشیمی جم پیلن</t>
  </si>
  <si>
    <t>0.88%</t>
  </si>
  <si>
    <t>پتروشیمی زاگرس</t>
  </si>
  <si>
    <t>0.30%</t>
  </si>
  <si>
    <t>پتروشیمی شازند</t>
  </si>
  <si>
    <t>0.63%</t>
  </si>
  <si>
    <t>پتروشیمی نوری</t>
  </si>
  <si>
    <t>1.95%</t>
  </si>
  <si>
    <t>پتروشیمی‌ خارک‌</t>
  </si>
  <si>
    <t>0.50%</t>
  </si>
  <si>
    <t>پتروشیمی‌شیراز</t>
  </si>
  <si>
    <t>1.92%</t>
  </si>
  <si>
    <t>پخش هجرت</t>
  </si>
  <si>
    <t>0.76%</t>
  </si>
  <si>
    <t>تایدواترخاورمیانه</t>
  </si>
  <si>
    <t>1.36%</t>
  </si>
  <si>
    <t>تراکتورسازی‌ایران‌</t>
  </si>
  <si>
    <t>0.60%</t>
  </si>
  <si>
    <t>تمام سکه طرح جدید 0310 صادرات</t>
  </si>
  <si>
    <t>3.59%</t>
  </si>
  <si>
    <t>تمام سکه طرح جدید0211ملت</t>
  </si>
  <si>
    <t>0.04%</t>
  </si>
  <si>
    <t>تمام سکه طرح جدید0312 رفاه</t>
  </si>
  <si>
    <t>3.46%</t>
  </si>
  <si>
    <t>تمام سکه طرح جدید0411 آینده</t>
  </si>
  <si>
    <t>تمام سکه طرح جدید0412 سامان</t>
  </si>
  <si>
    <t>توسعه‌معادن‌وفلزات‌</t>
  </si>
  <si>
    <t>حفاری شمال</t>
  </si>
  <si>
    <t>1.05%</t>
  </si>
  <si>
    <t>حمل و نقل گهرترابر سیرجان</t>
  </si>
  <si>
    <t>داروپخش‌ (هلدینگ‌</t>
  </si>
  <si>
    <t>1.14%</t>
  </si>
  <si>
    <t>داروسازی کاسپین تامین</t>
  </si>
  <si>
    <t>0.92%</t>
  </si>
  <si>
    <t>داروسازی‌ ابوریحان‌</t>
  </si>
  <si>
    <t>0.09%</t>
  </si>
  <si>
    <t>دوده‌ صنعتی‌ پارس‌</t>
  </si>
  <si>
    <t>زغال سنگ پروده طبس</t>
  </si>
  <si>
    <t>0.26%</t>
  </si>
  <si>
    <t>س.ص.بازنشستگی کارکنان بانکها</t>
  </si>
  <si>
    <t>0.53%</t>
  </si>
  <si>
    <t>سپید ماکیان</t>
  </si>
  <si>
    <t>0.22%</t>
  </si>
  <si>
    <t>سخت آژند</t>
  </si>
  <si>
    <t>0.13%</t>
  </si>
  <si>
    <t>سرمایه گذاری تامین اجتماعی</t>
  </si>
  <si>
    <t>3.32%</t>
  </si>
  <si>
    <t>سرمایه گذاری دارویی تامین</t>
  </si>
  <si>
    <t>0.35%</t>
  </si>
  <si>
    <t>سرمایه گذاری صدرتامین</t>
  </si>
  <si>
    <t>0.32%</t>
  </si>
  <si>
    <t>سرمایه‌ گذاری‌ پارس‌ توشه‌</t>
  </si>
  <si>
    <t>1.52%</t>
  </si>
  <si>
    <t>سرمایه‌گذاری‌ سپه‌</t>
  </si>
  <si>
    <t>1.39%</t>
  </si>
  <si>
    <t>سرمایه‌گذاری‌ صنعت‌ نفت‌</t>
  </si>
  <si>
    <t>0.17%</t>
  </si>
  <si>
    <t>سرمایه‌گذاری‌صندوق‌بازنشستگی‌</t>
  </si>
  <si>
    <t>2.22%</t>
  </si>
  <si>
    <t>سرمایه‌گذاری‌غدیر(هلدینگ‌</t>
  </si>
  <si>
    <t>4.62%</t>
  </si>
  <si>
    <t>سیمان آبیک</t>
  </si>
  <si>
    <t>0.20%</t>
  </si>
  <si>
    <t>سیمان خوزستان</t>
  </si>
  <si>
    <t>0.69%</t>
  </si>
  <si>
    <t>سیمان ساوه</t>
  </si>
  <si>
    <t>1.41%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</si>
  <si>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</si>
  <si>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</si>
  <si>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</si>
  <si>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</si>
  <si>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</si>
  <si>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1.49%</t>
  </si>
  <si>
    <t>سیمرغ</t>
  </si>
  <si>
    <t>0.39%</t>
  </si>
  <si>
    <t>شرکت آهن و فولاد ارفع</t>
  </si>
  <si>
    <t>2.63%</t>
  </si>
  <si>
    <t>شرکت ارتباطات سیار ایران</t>
  </si>
  <si>
    <t>0.10%</t>
  </si>
  <si>
    <t>شمش طلا</t>
  </si>
  <si>
    <t>1.29%</t>
  </si>
  <si>
    <t>شوکو پارس</t>
  </si>
  <si>
    <t>0.03%</t>
  </si>
  <si>
    <t>شیشه‌ همدان‌</t>
  </si>
  <si>
    <t>0.56%</t>
  </si>
  <si>
    <t>صبا فولاد خلیج فارس</t>
  </si>
  <si>
    <t>0.18%</t>
  </si>
  <si>
    <t>صنایع پتروشیمی کرمانشاه</t>
  </si>
  <si>
    <t>صنایع فروآلیاژ ایران</t>
  </si>
  <si>
    <t>0.25%</t>
  </si>
  <si>
    <t>غلتک سازان سپاهان</t>
  </si>
  <si>
    <t>فجر انرژی خلیج فارس</t>
  </si>
  <si>
    <t>فرآورده های سیمان شرق</t>
  </si>
  <si>
    <t>0.07%</t>
  </si>
  <si>
    <t>فرآورده‌های‌نسوزآذر</t>
  </si>
  <si>
    <t>0.19%</t>
  </si>
  <si>
    <t>فولاد  خوزستان</t>
  </si>
  <si>
    <t>2.96%</t>
  </si>
  <si>
    <t>فولاد امیرکبیرکاشان</t>
  </si>
  <si>
    <t>2.64%</t>
  </si>
  <si>
    <t>فولاد مبارکه اصفهان</t>
  </si>
  <si>
    <t>7.14%</t>
  </si>
  <si>
    <t>فولاد کاوه جنوب کیش</t>
  </si>
  <si>
    <t>0.65%</t>
  </si>
  <si>
    <t>گروه مالی صبا تامین</t>
  </si>
  <si>
    <t>1.18%</t>
  </si>
  <si>
    <t>گسترش سوخت سبززاگرس(سهامی عام)</t>
  </si>
  <si>
    <t>گسترش نفت و گاز پارسیان</t>
  </si>
  <si>
    <t>3.43%</t>
  </si>
  <si>
    <t>م .صنایع و معادن احیاء سپاهان</t>
  </si>
  <si>
    <t>مبین انرژی خلیج فارس</t>
  </si>
  <si>
    <t>3.03%</t>
  </si>
  <si>
    <t>مخابرات ایران</t>
  </si>
  <si>
    <t>0.62%</t>
  </si>
  <si>
    <t>مدیریت صنعت شوینده ت.ص.بهشهر</t>
  </si>
  <si>
    <t>معدنی‌وصنعتی‌چادرملو</t>
  </si>
  <si>
    <t>1.11%</t>
  </si>
  <si>
    <t>ملی‌ صنایع‌ مس‌ ایران‌</t>
  </si>
  <si>
    <t>3.05%</t>
  </si>
  <si>
    <t>مولد نیروگاهی تجارت فارس</t>
  </si>
  <si>
    <t>0.02%</t>
  </si>
  <si>
    <t>نشاسته و گلوکز آردینه</t>
  </si>
  <si>
    <t>نفت ایرانول</t>
  </si>
  <si>
    <t>3.18%</t>
  </si>
  <si>
    <t>نفت سپاهان</t>
  </si>
  <si>
    <t>0.64%</t>
  </si>
  <si>
    <t>نفت‌ بهران‌</t>
  </si>
  <si>
    <t>نوردوقطعات‌ فولادی‌</t>
  </si>
  <si>
    <t>کارخانجات‌داروپخش‌</t>
  </si>
  <si>
    <t>0.12%</t>
  </si>
  <si>
    <t>کاشی‌ پارس‌</t>
  </si>
  <si>
    <t>0.33%</t>
  </si>
  <si>
    <t>کالسیمین‌</t>
  </si>
  <si>
    <t>0.16%</t>
  </si>
  <si>
    <t/>
  </si>
  <si>
    <t>96.12%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</si>
  <si>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</si>
  <si>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</si>
  <si>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</si>
  <si>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</si>
  <si>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</si>
  <si>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</si>
  <si>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</si>
  <si>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</si>
  <si>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</si>
  <si>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دولت132-ش.خ041110</t>
  </si>
  <si>
    <t>بله</t>
  </si>
  <si>
    <t>1402/05/10</t>
  </si>
  <si>
    <t>1404/11/09</t>
  </si>
  <si>
    <t>0.00%</t>
  </si>
  <si>
    <t>اسنادخزانه-م6بودجه01-030814</t>
  </si>
  <si>
    <t>1401/12/10</t>
  </si>
  <si>
    <t>1403/08/14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</si>
  <si>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</si>
  <si>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</si>
  <si>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</si>
  <si>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</si>
  <si>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</si>
  <si>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</si>
  <si>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</si>
  <si>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</si>
  <si>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</si>
  <si>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</si>
  <si>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</si>
  <si>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</si>
  <si>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</si>
  <si>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</si>
  <si>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</si>
  <si>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</si>
  <si>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</si>
  <si>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</si>
  <si>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</si>
  <si>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بانک پاسارگاد میدان هفت تیر</t>
  </si>
  <si>
    <t>207.307.15666666.1</t>
  </si>
  <si>
    <t>سپرده بلند مدت</t>
  </si>
  <si>
    <t>1402/12/27</t>
  </si>
  <si>
    <t>0.96%</t>
  </si>
  <si>
    <t>207.307.15666666.2</t>
  </si>
  <si>
    <t>1403/02/16</t>
  </si>
  <si>
    <t>1.20%</t>
  </si>
  <si>
    <t>2.35%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</si>
  <si>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</si>
  <si>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</si>
  <si>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</si>
  <si>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</si>
  <si>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</si>
  <si>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</si>
  <si>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</si>
  <si>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</si>
  <si>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</si>
  <si>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</si>
  <si>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</si>
  <si>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</si>
  <si>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</si>
  <si>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</si>
  <si>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</si>
  <si>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1403/02/26</t>
  </si>
  <si>
    <t>1403/02/24</t>
  </si>
  <si>
    <t>1403/02/12</t>
  </si>
  <si>
    <t>1403/02/18</t>
  </si>
  <si>
    <t>1403/02/25</t>
  </si>
  <si>
    <t>1403/02/01</t>
  </si>
  <si>
    <t>1403/02/23</t>
  </si>
  <si>
    <t>1403/02/17</t>
  </si>
  <si>
    <t>1403/02/30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</si>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</sst>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6" formatCode="0.0%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9" fontId="3" fillId="0" borderId="0" xfId="2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2" xfId="0" applyNumberFormat="1" applyFont="1" applyBorder="1"/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6" fontId="3" fillId="0" borderId="2" xfId="2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2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2"/>
  <sheetViews>
    <sheetView rightToLeft="1" tabSelected="1" topLeftCell="A85" workbookViewId="0">
      <selection activeCell="Y95" sqref="Y95"/>
    </sheetView>
  </sheetViews>
  <sheetFormatPr defaultRowHeight="24"/>
  <cols>
    <col min="1" max="1" width="35.5703125" style="3" bestFit="1" customWidth="1"/>
    <col min="2" max="2" width="1" style="3" customWidth="1"/>
    <col min="3" max="3" width="15" style="3" bestFit="1" customWidth="1"/>
    <col min="4" max="4" width="1" style="3" customWidth="1"/>
    <col min="5" max="5" width="19.7109375" style="3" bestFit="1" customWidth="1"/>
    <col min="6" max="6" width="1" style="3" customWidth="1"/>
    <col min="7" max="7" width="22.28515625" style="3" bestFit="1" customWidth="1"/>
    <col min="8" max="8" width="1" style="3" customWidth="1"/>
    <col min="9" max="9" width="9.140625" style="3" bestFit="1" customWidth="1"/>
    <col min="10" max="10" width="1" style="3" customWidth="1"/>
    <col min="11" max="11" width="17.28515625" style="3" bestFit="1" customWidth="1"/>
    <col min="12" max="12" width="1" style="3" customWidth="1"/>
    <col min="13" max="13" width="11.5703125" style="3" bestFit="1" customWidth="1"/>
    <col min="14" max="14" width="1" style="3" customWidth="1"/>
    <col min="15" max="15" width="16.7109375" style="3" bestFit="1" customWidth="1"/>
    <col min="16" max="16" width="1" style="3" customWidth="1"/>
    <col min="17" max="17" width="15" style="3" bestFit="1" customWidth="1"/>
    <col min="18" max="18" width="1" style="3" customWidth="1"/>
    <col min="19" max="19" width="12.140625" style="3" bestFit="1" customWidth="1"/>
    <col min="20" max="20" width="1" style="3" customWidth="1"/>
    <col min="21" max="21" width="19.7109375" style="3" bestFit="1" customWidth="1"/>
    <col min="22" max="22" width="1" style="3" customWidth="1"/>
    <col min="23" max="23" width="22.28515625" style="3" bestFit="1" customWidth="1"/>
    <col min="24" max="24" width="1" style="3" customWidth="1"/>
    <col min="25" max="25" width="33.4257812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>
      <c r="A6" s="2" t="s">
        <v>3</v>
      </c>
      <c r="C6" s="2" t="s">
        <v>249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>
      <c r="A9" s="3" t="s">
        <v>15</v>
      </c>
      <c r="C9" s="9">
        <v>37600000</v>
      </c>
      <c r="D9" s="9"/>
      <c r="E9" s="9">
        <v>299039240160</v>
      </c>
      <c r="F9" s="9"/>
      <c r="G9" s="9">
        <v>329285026800</v>
      </c>
      <c r="H9" s="9"/>
      <c r="I9" s="9">
        <v>0</v>
      </c>
      <c r="J9" s="9"/>
      <c r="K9" s="9">
        <v>0</v>
      </c>
      <c r="L9" s="9"/>
      <c r="M9" s="9">
        <v>-624084</v>
      </c>
      <c r="N9" s="9"/>
      <c r="O9" s="9">
        <v>5630002762</v>
      </c>
      <c r="P9" s="9"/>
      <c r="Q9" s="9">
        <v>36975916</v>
      </c>
      <c r="R9" s="9"/>
      <c r="S9" s="9">
        <v>9230</v>
      </c>
      <c r="T9" s="9"/>
      <c r="U9" s="9">
        <v>294075793216</v>
      </c>
      <c r="V9" s="9"/>
      <c r="W9" s="9">
        <v>339257042837.15399</v>
      </c>
      <c r="Y9" s="8" t="s">
        <v>16</v>
      </c>
    </row>
    <row r="10" spans="1:25">
      <c r="A10" s="3" t="s">
        <v>17</v>
      </c>
      <c r="C10" s="9">
        <v>141231714</v>
      </c>
      <c r="D10" s="9"/>
      <c r="E10" s="9">
        <v>86852057881</v>
      </c>
      <c r="F10" s="9"/>
      <c r="G10" s="9">
        <v>197530679119.492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141231714</v>
      </c>
      <c r="R10" s="9"/>
      <c r="S10" s="9">
        <v>1228</v>
      </c>
      <c r="T10" s="9"/>
      <c r="U10" s="9">
        <v>86852057881</v>
      </c>
      <c r="V10" s="9"/>
      <c r="W10" s="9">
        <v>172400621150.48801</v>
      </c>
      <c r="Y10" s="8" t="s">
        <v>18</v>
      </c>
    </row>
    <row r="11" spans="1:25">
      <c r="A11" s="3" t="s">
        <v>19</v>
      </c>
      <c r="C11" s="9">
        <v>28581169</v>
      </c>
      <c r="D11" s="9"/>
      <c r="E11" s="9">
        <v>106431950271</v>
      </c>
      <c r="F11" s="9"/>
      <c r="G11" s="9">
        <v>97364877549.3302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28581169</v>
      </c>
      <c r="R11" s="9"/>
      <c r="S11" s="9">
        <v>3298</v>
      </c>
      <c r="T11" s="9"/>
      <c r="U11" s="9">
        <v>106431950271</v>
      </c>
      <c r="V11" s="9"/>
      <c r="W11" s="9">
        <v>93699844224.5961</v>
      </c>
      <c r="Y11" s="8" t="s">
        <v>20</v>
      </c>
    </row>
    <row r="12" spans="1:25">
      <c r="A12" s="3" t="s">
        <v>21</v>
      </c>
      <c r="C12" s="9">
        <v>141275282</v>
      </c>
      <c r="D12" s="9"/>
      <c r="E12" s="9">
        <v>268000395639</v>
      </c>
      <c r="F12" s="9"/>
      <c r="G12" s="9">
        <v>248569408507.617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141275282</v>
      </c>
      <c r="R12" s="9"/>
      <c r="S12" s="9">
        <v>1687</v>
      </c>
      <c r="T12" s="9"/>
      <c r="U12" s="9">
        <v>268000395639</v>
      </c>
      <c r="V12" s="9"/>
      <c r="W12" s="9">
        <v>236913328899.633</v>
      </c>
      <c r="Y12" s="8" t="s">
        <v>22</v>
      </c>
    </row>
    <row r="13" spans="1:25">
      <c r="A13" s="3" t="s">
        <v>23</v>
      </c>
      <c r="C13" s="9">
        <v>90590698</v>
      </c>
      <c r="D13" s="9"/>
      <c r="E13" s="9">
        <v>126033062828</v>
      </c>
      <c r="F13" s="9"/>
      <c r="G13" s="9">
        <v>192710602362.366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90590698</v>
      </c>
      <c r="R13" s="9"/>
      <c r="S13" s="9">
        <v>1991</v>
      </c>
      <c r="T13" s="9"/>
      <c r="U13" s="9">
        <v>126033062828</v>
      </c>
      <c r="V13" s="9"/>
      <c r="W13" s="9">
        <v>179292901543.67801</v>
      </c>
      <c r="Y13" s="8" t="s">
        <v>24</v>
      </c>
    </row>
    <row r="14" spans="1:25">
      <c r="A14" s="3" t="s">
        <v>25</v>
      </c>
      <c r="C14" s="9">
        <v>57363734</v>
      </c>
      <c r="D14" s="9"/>
      <c r="E14" s="9">
        <v>106310843607</v>
      </c>
      <c r="F14" s="9"/>
      <c r="G14" s="9">
        <v>171637483545.927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57363734</v>
      </c>
      <c r="R14" s="9"/>
      <c r="S14" s="9">
        <v>2891</v>
      </c>
      <c r="T14" s="9"/>
      <c r="U14" s="9">
        <v>106310843607</v>
      </c>
      <c r="V14" s="9"/>
      <c r="W14" s="9">
        <v>164851815591.78601</v>
      </c>
      <c r="Y14" s="8" t="s">
        <v>26</v>
      </c>
    </row>
    <row r="15" spans="1:25">
      <c r="A15" s="3" t="s">
        <v>27</v>
      </c>
      <c r="C15" s="9">
        <v>31125000</v>
      </c>
      <c r="D15" s="9"/>
      <c r="E15" s="9">
        <v>110674477590</v>
      </c>
      <c r="F15" s="9"/>
      <c r="G15" s="9">
        <v>95789640150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31125000</v>
      </c>
      <c r="R15" s="9"/>
      <c r="S15" s="9">
        <v>3238</v>
      </c>
      <c r="T15" s="9"/>
      <c r="U15" s="9">
        <v>110674477590</v>
      </c>
      <c r="V15" s="9"/>
      <c r="W15" s="9">
        <v>100183092637.5</v>
      </c>
      <c r="Y15" s="8" t="s">
        <v>28</v>
      </c>
    </row>
    <row r="16" spans="1:25">
      <c r="A16" s="3" t="s">
        <v>29</v>
      </c>
      <c r="C16" s="9">
        <v>27204196</v>
      </c>
      <c r="D16" s="9"/>
      <c r="E16" s="9">
        <v>57965644009</v>
      </c>
      <c r="F16" s="9"/>
      <c r="G16" s="9">
        <v>71067245956.826401</v>
      </c>
      <c r="H16" s="9"/>
      <c r="I16" s="9">
        <v>0</v>
      </c>
      <c r="J16" s="9"/>
      <c r="K16" s="9">
        <v>0</v>
      </c>
      <c r="L16" s="9"/>
      <c r="M16" s="9">
        <v>-500000</v>
      </c>
      <c r="N16" s="9"/>
      <c r="O16" s="9">
        <v>1751516160</v>
      </c>
      <c r="P16" s="9"/>
      <c r="Q16" s="9">
        <v>26704196</v>
      </c>
      <c r="R16" s="9"/>
      <c r="S16" s="9">
        <v>3360</v>
      </c>
      <c r="T16" s="9"/>
      <c r="U16" s="9">
        <v>56900263433</v>
      </c>
      <c r="V16" s="9"/>
      <c r="W16" s="9">
        <v>89192228273.567993</v>
      </c>
      <c r="Y16" s="8" t="s">
        <v>30</v>
      </c>
    </row>
    <row r="17" spans="1:25">
      <c r="A17" s="3" t="s">
        <v>31</v>
      </c>
      <c r="C17" s="9">
        <v>21152825</v>
      </c>
      <c r="D17" s="9"/>
      <c r="E17" s="9">
        <v>259174302215</v>
      </c>
      <c r="F17" s="9"/>
      <c r="G17" s="9">
        <v>295008328648.237</v>
      </c>
      <c r="H17" s="9"/>
      <c r="I17" s="9">
        <v>0</v>
      </c>
      <c r="J17" s="9"/>
      <c r="K17" s="9">
        <v>0</v>
      </c>
      <c r="L17" s="9"/>
      <c r="M17" s="9">
        <v>-5804194</v>
      </c>
      <c r="N17" s="9"/>
      <c r="O17" s="9">
        <v>81611276405</v>
      </c>
      <c r="P17" s="9"/>
      <c r="Q17" s="9">
        <v>15348631</v>
      </c>
      <c r="R17" s="9"/>
      <c r="S17" s="9">
        <v>14160</v>
      </c>
      <c r="T17" s="9"/>
      <c r="U17" s="9">
        <v>188058603475</v>
      </c>
      <c r="V17" s="9"/>
      <c r="W17" s="9">
        <v>216043462100.98801</v>
      </c>
      <c r="Y17" s="8" t="s">
        <v>32</v>
      </c>
    </row>
    <row r="18" spans="1:25">
      <c r="A18" s="3" t="s">
        <v>33</v>
      </c>
      <c r="C18" s="9">
        <v>255821848</v>
      </c>
      <c r="D18" s="9"/>
      <c r="E18" s="9">
        <v>1032074647225</v>
      </c>
      <c r="F18" s="9"/>
      <c r="G18" s="9">
        <v>1459680323945.26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255821848</v>
      </c>
      <c r="R18" s="9"/>
      <c r="S18" s="9">
        <v>5510</v>
      </c>
      <c r="T18" s="9"/>
      <c r="U18" s="9">
        <v>1032074647225</v>
      </c>
      <c r="V18" s="9"/>
      <c r="W18" s="9">
        <v>1401191391104.24</v>
      </c>
      <c r="Y18" s="8" t="s">
        <v>34</v>
      </c>
    </row>
    <row r="19" spans="1:25">
      <c r="A19" s="3" t="s">
        <v>35</v>
      </c>
      <c r="C19" s="9">
        <v>40400000</v>
      </c>
      <c r="D19" s="9"/>
      <c r="E19" s="9">
        <v>334507793478</v>
      </c>
      <c r="F19" s="9"/>
      <c r="G19" s="9">
        <v>432519107400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40400000</v>
      </c>
      <c r="R19" s="9"/>
      <c r="S19" s="9">
        <v>10420</v>
      </c>
      <c r="T19" s="9"/>
      <c r="U19" s="9">
        <v>334507793478</v>
      </c>
      <c r="V19" s="9"/>
      <c r="W19" s="9">
        <v>418463240400</v>
      </c>
      <c r="Y19" s="8" t="s">
        <v>36</v>
      </c>
    </row>
    <row r="20" spans="1:25">
      <c r="A20" s="3" t="s">
        <v>37</v>
      </c>
      <c r="C20" s="9">
        <v>12750577</v>
      </c>
      <c r="D20" s="9"/>
      <c r="E20" s="9">
        <v>143278234644</v>
      </c>
      <c r="F20" s="9"/>
      <c r="G20" s="9">
        <v>159828106552.978</v>
      </c>
      <c r="H20" s="9"/>
      <c r="I20" s="9">
        <v>0</v>
      </c>
      <c r="J20" s="9"/>
      <c r="K20" s="9">
        <v>0</v>
      </c>
      <c r="L20" s="9"/>
      <c r="M20" s="9">
        <v>-200000</v>
      </c>
      <c r="N20" s="9"/>
      <c r="O20" s="9">
        <v>2601113846</v>
      </c>
      <c r="P20" s="9"/>
      <c r="Q20" s="9">
        <v>12550577</v>
      </c>
      <c r="R20" s="9"/>
      <c r="S20" s="9">
        <v>12770</v>
      </c>
      <c r="T20" s="9"/>
      <c r="U20" s="9">
        <v>141030834623</v>
      </c>
      <c r="V20" s="9"/>
      <c r="W20" s="9">
        <v>159317256623.67401</v>
      </c>
      <c r="Y20" s="8" t="s">
        <v>38</v>
      </c>
    </row>
    <row r="21" spans="1:25">
      <c r="A21" s="3" t="s">
        <v>39</v>
      </c>
      <c r="C21" s="9">
        <v>36648453</v>
      </c>
      <c r="D21" s="9"/>
      <c r="E21" s="9">
        <v>77969839054</v>
      </c>
      <c r="F21" s="9"/>
      <c r="G21" s="9">
        <v>108380424246.334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36648453</v>
      </c>
      <c r="R21" s="9"/>
      <c r="S21" s="9">
        <v>2780</v>
      </c>
      <c r="T21" s="9"/>
      <c r="U21" s="9">
        <v>77969839054</v>
      </c>
      <c r="V21" s="9"/>
      <c r="W21" s="9">
        <v>101276497278.927</v>
      </c>
      <c r="Y21" s="8" t="s">
        <v>28</v>
      </c>
    </row>
    <row r="22" spans="1:25">
      <c r="A22" s="3" t="s">
        <v>40</v>
      </c>
      <c r="C22" s="9">
        <v>23416367</v>
      </c>
      <c r="D22" s="9"/>
      <c r="E22" s="9">
        <v>413298877550</v>
      </c>
      <c r="F22" s="9"/>
      <c r="G22" s="9">
        <v>296083943919.97198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23416367</v>
      </c>
      <c r="R22" s="9"/>
      <c r="S22" s="9">
        <v>13020</v>
      </c>
      <c r="T22" s="9"/>
      <c r="U22" s="9">
        <v>413298877550</v>
      </c>
      <c r="V22" s="9"/>
      <c r="W22" s="9">
        <v>303067055804.87701</v>
      </c>
      <c r="Y22" s="8" t="s">
        <v>41</v>
      </c>
    </row>
    <row r="23" spans="1:25">
      <c r="A23" s="3" t="s">
        <v>42</v>
      </c>
      <c r="C23" s="9">
        <v>10200000</v>
      </c>
      <c r="D23" s="9"/>
      <c r="E23" s="9">
        <v>188793681177</v>
      </c>
      <c r="F23" s="9"/>
      <c r="G23" s="9">
        <v>702350003700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10200000</v>
      </c>
      <c r="R23" s="9"/>
      <c r="S23" s="9">
        <v>70330</v>
      </c>
      <c r="T23" s="9"/>
      <c r="U23" s="9">
        <v>188793681177</v>
      </c>
      <c r="V23" s="9"/>
      <c r="W23" s="9">
        <v>713097672300</v>
      </c>
      <c r="Y23" s="8" t="s">
        <v>43</v>
      </c>
    </row>
    <row r="24" spans="1:25">
      <c r="A24" s="3" t="s">
        <v>44</v>
      </c>
      <c r="C24" s="9">
        <v>13567513</v>
      </c>
      <c r="D24" s="9"/>
      <c r="E24" s="9">
        <v>1139108662396</v>
      </c>
      <c r="F24" s="9"/>
      <c r="G24" s="9">
        <v>2117695184457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13567513</v>
      </c>
      <c r="R24" s="9"/>
      <c r="S24" s="9">
        <v>147960</v>
      </c>
      <c r="T24" s="9"/>
      <c r="U24" s="9">
        <v>1139108662396</v>
      </c>
      <c r="V24" s="9"/>
      <c r="W24" s="9">
        <v>1995504900600.29</v>
      </c>
      <c r="Y24" s="8" t="s">
        <v>45</v>
      </c>
    </row>
    <row r="25" spans="1:25">
      <c r="A25" s="3" t="s">
        <v>46</v>
      </c>
      <c r="C25" s="9">
        <v>22604504</v>
      </c>
      <c r="D25" s="9"/>
      <c r="E25" s="9">
        <v>238596485512</v>
      </c>
      <c r="F25" s="9"/>
      <c r="G25" s="9">
        <v>398617927749.28802</v>
      </c>
      <c r="H25" s="9"/>
      <c r="I25" s="9">
        <v>0</v>
      </c>
      <c r="J25" s="9"/>
      <c r="K25" s="9">
        <v>0</v>
      </c>
      <c r="L25" s="9"/>
      <c r="M25" s="9">
        <v>-1593407</v>
      </c>
      <c r="N25" s="9"/>
      <c r="O25" s="9">
        <v>27598298621</v>
      </c>
      <c r="P25" s="9"/>
      <c r="Q25" s="9">
        <v>21011097</v>
      </c>
      <c r="R25" s="9"/>
      <c r="S25" s="9">
        <v>15860</v>
      </c>
      <c r="T25" s="9"/>
      <c r="U25" s="9">
        <v>221777655496</v>
      </c>
      <c r="V25" s="9"/>
      <c r="W25" s="9">
        <v>331253244229.401</v>
      </c>
      <c r="Y25" s="8" t="s">
        <v>47</v>
      </c>
    </row>
    <row r="26" spans="1:25">
      <c r="A26" s="3" t="s">
        <v>48</v>
      </c>
      <c r="C26" s="9">
        <v>2191827</v>
      </c>
      <c r="D26" s="9"/>
      <c r="E26" s="9">
        <v>104199827708</v>
      </c>
      <c r="F26" s="9"/>
      <c r="G26" s="9">
        <v>394011593211.65399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2191827</v>
      </c>
      <c r="R26" s="9"/>
      <c r="S26" s="9">
        <v>167390</v>
      </c>
      <c r="T26" s="9"/>
      <c r="U26" s="9">
        <v>104199827708</v>
      </c>
      <c r="V26" s="9"/>
      <c r="W26" s="9">
        <v>364706926496.896</v>
      </c>
      <c r="Y26" s="8" t="s">
        <v>49</v>
      </c>
    </row>
    <row r="27" spans="1:25">
      <c r="A27" s="3" t="s">
        <v>50</v>
      </c>
      <c r="C27" s="9">
        <v>999790</v>
      </c>
      <c r="D27" s="9"/>
      <c r="E27" s="9">
        <v>131463776904</v>
      </c>
      <c r="F27" s="9"/>
      <c r="G27" s="9">
        <v>128752133872.72501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999790</v>
      </c>
      <c r="R27" s="9"/>
      <c r="S27" s="9">
        <v>125850</v>
      </c>
      <c r="T27" s="9"/>
      <c r="U27" s="9">
        <v>131463776904</v>
      </c>
      <c r="V27" s="9"/>
      <c r="W27" s="9">
        <v>125074921249.575</v>
      </c>
      <c r="Y27" s="8" t="s">
        <v>51</v>
      </c>
    </row>
    <row r="28" spans="1:25">
      <c r="A28" s="3" t="s">
        <v>52</v>
      </c>
      <c r="C28" s="9">
        <v>8646922</v>
      </c>
      <c r="D28" s="9"/>
      <c r="E28" s="9">
        <v>374183103960</v>
      </c>
      <c r="F28" s="9"/>
      <c r="G28" s="9">
        <v>265600109955.69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8646922</v>
      </c>
      <c r="R28" s="9"/>
      <c r="S28" s="9">
        <v>30320</v>
      </c>
      <c r="T28" s="9"/>
      <c r="U28" s="9">
        <v>374183103960</v>
      </c>
      <c r="V28" s="9"/>
      <c r="W28" s="9">
        <v>260614735723.51199</v>
      </c>
      <c r="Y28" s="8" t="s">
        <v>53</v>
      </c>
    </row>
    <row r="29" spans="1:25">
      <c r="A29" s="3" t="s">
        <v>54</v>
      </c>
      <c r="C29" s="9">
        <v>4545779</v>
      </c>
      <c r="D29" s="9"/>
      <c r="E29" s="9">
        <v>378929702740</v>
      </c>
      <c r="F29" s="9"/>
      <c r="G29" s="9">
        <v>787750482434.23401</v>
      </c>
      <c r="H29" s="9"/>
      <c r="I29" s="9">
        <v>0</v>
      </c>
      <c r="J29" s="9"/>
      <c r="K29" s="9">
        <v>0</v>
      </c>
      <c r="L29" s="9"/>
      <c r="M29" s="9">
        <v>-71311</v>
      </c>
      <c r="N29" s="9"/>
      <c r="O29" s="9">
        <v>13445749238</v>
      </c>
      <c r="P29" s="9"/>
      <c r="Q29" s="9">
        <v>4474468</v>
      </c>
      <c r="R29" s="9"/>
      <c r="S29" s="9">
        <v>182370</v>
      </c>
      <c r="T29" s="9"/>
      <c r="U29" s="9">
        <v>372985318726</v>
      </c>
      <c r="V29" s="9"/>
      <c r="W29" s="9">
        <v>811153477221.49805</v>
      </c>
      <c r="Y29" s="8" t="s">
        <v>55</v>
      </c>
    </row>
    <row r="30" spans="1:25">
      <c r="A30" s="3" t="s">
        <v>56</v>
      </c>
      <c r="C30" s="9">
        <v>3890102</v>
      </c>
      <c r="D30" s="9"/>
      <c r="E30" s="9">
        <v>221268209326</v>
      </c>
      <c r="F30" s="9"/>
      <c r="G30" s="9">
        <v>191414316708.45001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3890102</v>
      </c>
      <c r="R30" s="9"/>
      <c r="S30" s="9">
        <v>53590</v>
      </c>
      <c r="T30" s="9"/>
      <c r="U30" s="9">
        <v>221268209326</v>
      </c>
      <c r="V30" s="9"/>
      <c r="W30" s="9">
        <v>207230166311.229</v>
      </c>
      <c r="Y30" s="8" t="s">
        <v>57</v>
      </c>
    </row>
    <row r="31" spans="1:25">
      <c r="A31" s="3" t="s">
        <v>58</v>
      </c>
      <c r="C31" s="9">
        <v>31619307</v>
      </c>
      <c r="D31" s="9"/>
      <c r="E31" s="9">
        <v>123813263944</v>
      </c>
      <c r="F31" s="9"/>
      <c r="G31" s="9">
        <v>822868086189.30298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31619307</v>
      </c>
      <c r="R31" s="9"/>
      <c r="S31" s="9">
        <v>25340</v>
      </c>
      <c r="T31" s="9"/>
      <c r="U31" s="9">
        <v>123813263944</v>
      </c>
      <c r="V31" s="9"/>
      <c r="W31" s="9">
        <v>796465901605.68896</v>
      </c>
      <c r="Y31" s="8" t="s">
        <v>59</v>
      </c>
    </row>
    <row r="32" spans="1:25">
      <c r="A32" s="3" t="s">
        <v>60</v>
      </c>
      <c r="C32" s="9">
        <v>16189409</v>
      </c>
      <c r="D32" s="9"/>
      <c r="E32" s="9">
        <v>225099590211</v>
      </c>
      <c r="F32" s="9"/>
      <c r="G32" s="9">
        <v>429685289839.21503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16189409</v>
      </c>
      <c r="R32" s="9"/>
      <c r="S32" s="9">
        <v>19600</v>
      </c>
      <c r="T32" s="9"/>
      <c r="U32" s="9">
        <v>225099590211</v>
      </c>
      <c r="V32" s="9"/>
      <c r="W32" s="9">
        <v>315424407522.41998</v>
      </c>
      <c r="Y32" s="8" t="s">
        <v>61</v>
      </c>
    </row>
    <row r="33" spans="1:25">
      <c r="A33" s="3" t="s">
        <v>62</v>
      </c>
      <c r="C33" s="9">
        <v>101931034</v>
      </c>
      <c r="D33" s="9"/>
      <c r="E33" s="9">
        <v>371585429908</v>
      </c>
      <c r="F33" s="9"/>
      <c r="G33" s="9">
        <v>593761829877.52197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101931034</v>
      </c>
      <c r="R33" s="9"/>
      <c r="S33" s="9">
        <v>5580</v>
      </c>
      <c r="T33" s="9"/>
      <c r="U33" s="9">
        <v>371585429908</v>
      </c>
      <c r="V33" s="9"/>
      <c r="W33" s="9">
        <v>565390957460.16602</v>
      </c>
      <c r="Y33" s="8" t="s">
        <v>63</v>
      </c>
    </row>
    <row r="34" spans="1:25">
      <c r="A34" s="3" t="s">
        <v>64</v>
      </c>
      <c r="C34" s="9">
        <v>28419330</v>
      </c>
      <c r="D34" s="9"/>
      <c r="E34" s="9">
        <v>53366501864</v>
      </c>
      <c r="F34" s="9"/>
      <c r="G34" s="9">
        <v>259337157176.07001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28419330</v>
      </c>
      <c r="R34" s="9"/>
      <c r="S34" s="9">
        <v>8890</v>
      </c>
      <c r="T34" s="9"/>
      <c r="U34" s="9">
        <v>53366501864</v>
      </c>
      <c r="V34" s="9"/>
      <c r="W34" s="9">
        <v>251144589029.98499</v>
      </c>
      <c r="Y34" s="8" t="s">
        <v>65</v>
      </c>
    </row>
    <row r="35" spans="1:25">
      <c r="A35" s="3" t="s">
        <v>66</v>
      </c>
      <c r="C35" s="9">
        <v>375100</v>
      </c>
      <c r="D35" s="9"/>
      <c r="E35" s="9">
        <v>769111791800</v>
      </c>
      <c r="F35" s="9"/>
      <c r="G35" s="9">
        <v>1665105353624.6299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375100</v>
      </c>
      <c r="R35" s="9"/>
      <c r="S35" s="9">
        <v>3975914</v>
      </c>
      <c r="T35" s="9"/>
      <c r="U35" s="9">
        <v>769111791800</v>
      </c>
      <c r="V35" s="9"/>
      <c r="W35" s="9">
        <v>1489501134723.25</v>
      </c>
      <c r="Y35" s="8" t="s">
        <v>67</v>
      </c>
    </row>
    <row r="36" spans="1:25">
      <c r="A36" s="3" t="s">
        <v>68</v>
      </c>
      <c r="C36" s="9">
        <v>4500</v>
      </c>
      <c r="D36" s="9"/>
      <c r="E36" s="9">
        <v>6967684403</v>
      </c>
      <c r="F36" s="9"/>
      <c r="G36" s="9">
        <v>20174867353.125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4500</v>
      </c>
      <c r="R36" s="9"/>
      <c r="S36" s="9">
        <v>3977400</v>
      </c>
      <c r="T36" s="9"/>
      <c r="U36" s="9">
        <v>6967684403</v>
      </c>
      <c r="V36" s="9"/>
      <c r="W36" s="9">
        <v>17875927125</v>
      </c>
      <c r="Y36" s="8" t="s">
        <v>69</v>
      </c>
    </row>
    <row r="37" spans="1:25">
      <c r="A37" s="3" t="s">
        <v>70</v>
      </c>
      <c r="C37" s="9">
        <v>361300</v>
      </c>
      <c r="D37" s="9"/>
      <c r="E37" s="9">
        <v>454585270646</v>
      </c>
      <c r="F37" s="9"/>
      <c r="G37" s="9">
        <v>1601905891624.8799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361300</v>
      </c>
      <c r="R37" s="9"/>
      <c r="S37" s="9">
        <v>3979946</v>
      </c>
      <c r="T37" s="9"/>
      <c r="U37" s="9">
        <v>454585270646</v>
      </c>
      <c r="V37" s="9"/>
      <c r="W37" s="9">
        <v>1436157046687.75</v>
      </c>
      <c r="Y37" s="8" t="s">
        <v>71</v>
      </c>
    </row>
    <row r="38" spans="1:25">
      <c r="A38" s="3" t="s">
        <v>72</v>
      </c>
      <c r="C38" s="9">
        <v>4300</v>
      </c>
      <c r="D38" s="9"/>
      <c r="E38" s="9">
        <v>10887084000</v>
      </c>
      <c r="F38" s="9"/>
      <c r="G38" s="9">
        <v>19023964781.875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4300</v>
      </c>
      <c r="R38" s="9"/>
      <c r="S38" s="9">
        <v>3972030</v>
      </c>
      <c r="T38" s="9"/>
      <c r="U38" s="9">
        <v>10887084000</v>
      </c>
      <c r="V38" s="9"/>
      <c r="W38" s="9">
        <v>17058379338.75</v>
      </c>
      <c r="Y38" s="8" t="s">
        <v>69</v>
      </c>
    </row>
    <row r="39" spans="1:25">
      <c r="A39" s="3" t="s">
        <v>73</v>
      </c>
      <c r="C39" s="9">
        <v>25100</v>
      </c>
      <c r="D39" s="9"/>
      <c r="E39" s="9">
        <v>70624171200</v>
      </c>
      <c r="F39" s="9"/>
      <c r="G39" s="9">
        <v>111625523262.75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25100</v>
      </c>
      <c r="R39" s="9"/>
      <c r="S39" s="9">
        <v>3978563</v>
      </c>
      <c r="T39" s="9"/>
      <c r="U39" s="9">
        <v>70624171200</v>
      </c>
      <c r="V39" s="9"/>
      <c r="W39" s="9">
        <v>99737103885.875</v>
      </c>
      <c r="Y39" s="8" t="s">
        <v>28</v>
      </c>
    </row>
    <row r="40" spans="1:25">
      <c r="A40" s="3" t="s">
        <v>74</v>
      </c>
      <c r="C40" s="9">
        <v>59238540</v>
      </c>
      <c r="D40" s="9"/>
      <c r="E40" s="9">
        <v>134618049029</v>
      </c>
      <c r="F40" s="9"/>
      <c r="G40" s="9">
        <v>192439679005.116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59238540</v>
      </c>
      <c r="R40" s="9"/>
      <c r="S40" s="9">
        <v>3042</v>
      </c>
      <c r="T40" s="9"/>
      <c r="U40" s="9">
        <v>134618049029</v>
      </c>
      <c r="V40" s="9"/>
      <c r="W40" s="9">
        <v>179131427029.854</v>
      </c>
      <c r="Y40" s="8" t="s">
        <v>24</v>
      </c>
    </row>
    <row r="41" spans="1:25">
      <c r="A41" s="3" t="s">
        <v>75</v>
      </c>
      <c r="C41" s="9">
        <v>69776500</v>
      </c>
      <c r="D41" s="9"/>
      <c r="E41" s="9">
        <v>447588445066</v>
      </c>
      <c r="F41" s="9"/>
      <c r="G41" s="9">
        <v>482061242283.75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69776500</v>
      </c>
      <c r="R41" s="9"/>
      <c r="S41" s="9">
        <v>6290</v>
      </c>
      <c r="T41" s="9"/>
      <c r="U41" s="9">
        <v>447588445066</v>
      </c>
      <c r="V41" s="9"/>
      <c r="W41" s="9">
        <v>436282764599.25</v>
      </c>
      <c r="Y41" s="8" t="s">
        <v>76</v>
      </c>
    </row>
    <row r="42" spans="1:25">
      <c r="A42" s="3" t="s">
        <v>77</v>
      </c>
      <c r="C42" s="9">
        <v>46371859</v>
      </c>
      <c r="D42" s="9"/>
      <c r="E42" s="9">
        <v>113592682797</v>
      </c>
      <c r="F42" s="9"/>
      <c r="G42" s="9">
        <v>216604852316.62601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46371859</v>
      </c>
      <c r="R42" s="9"/>
      <c r="S42" s="9">
        <v>3869</v>
      </c>
      <c r="T42" s="9"/>
      <c r="U42" s="9">
        <v>113592682797</v>
      </c>
      <c r="V42" s="9"/>
      <c r="W42" s="9">
        <v>178345216772.298</v>
      </c>
      <c r="Y42" s="8" t="s">
        <v>24</v>
      </c>
    </row>
    <row r="43" spans="1:25">
      <c r="A43" s="3" t="s">
        <v>78</v>
      </c>
      <c r="C43" s="9">
        <v>29089643</v>
      </c>
      <c r="D43" s="9"/>
      <c r="E43" s="9">
        <v>511409264402</v>
      </c>
      <c r="F43" s="9"/>
      <c r="G43" s="9">
        <v>493316507187.99902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29089643</v>
      </c>
      <c r="R43" s="9"/>
      <c r="S43" s="9">
        <v>16370</v>
      </c>
      <c r="T43" s="9"/>
      <c r="U43" s="9">
        <v>511409264402</v>
      </c>
      <c r="V43" s="9"/>
      <c r="W43" s="9">
        <v>473364081047.336</v>
      </c>
      <c r="Y43" s="8" t="s">
        <v>79</v>
      </c>
    </row>
    <row r="44" spans="1:25">
      <c r="A44" s="3" t="s">
        <v>80</v>
      </c>
      <c r="C44" s="9">
        <v>21644108</v>
      </c>
      <c r="D44" s="9"/>
      <c r="E44" s="9">
        <v>227717379818</v>
      </c>
      <c r="F44" s="9"/>
      <c r="G44" s="9">
        <v>457200668094.75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21644108</v>
      </c>
      <c r="R44" s="9"/>
      <c r="S44" s="9">
        <v>17780</v>
      </c>
      <c r="T44" s="9"/>
      <c r="U44" s="9">
        <v>227717379818</v>
      </c>
      <c r="V44" s="9"/>
      <c r="W44" s="9">
        <v>382542488410.57202</v>
      </c>
      <c r="Y44" s="8" t="s">
        <v>81</v>
      </c>
    </row>
    <row r="45" spans="1:25">
      <c r="A45" s="3" t="s">
        <v>82</v>
      </c>
      <c r="C45" s="9">
        <v>3500000</v>
      </c>
      <c r="D45" s="9"/>
      <c r="E45" s="9">
        <v>53079211816</v>
      </c>
      <c r="F45" s="9"/>
      <c r="G45" s="9">
        <v>44150730750</v>
      </c>
      <c r="H45" s="9"/>
      <c r="I45" s="9">
        <v>0</v>
      </c>
      <c r="J45" s="9"/>
      <c r="K45" s="9">
        <v>0</v>
      </c>
      <c r="L45" s="9"/>
      <c r="M45" s="9">
        <v>-200000</v>
      </c>
      <c r="N45" s="9"/>
      <c r="O45" s="9">
        <v>2872804512</v>
      </c>
      <c r="P45" s="9"/>
      <c r="Q45" s="9">
        <v>3300000</v>
      </c>
      <c r="R45" s="9"/>
      <c r="S45" s="9">
        <v>11680</v>
      </c>
      <c r="T45" s="9"/>
      <c r="U45" s="9">
        <v>50046113998</v>
      </c>
      <c r="V45" s="9"/>
      <c r="W45" s="9">
        <v>38314663200</v>
      </c>
      <c r="Y45" s="8" t="s">
        <v>83</v>
      </c>
    </row>
    <row r="46" spans="1:25">
      <c r="A46" s="3" t="s">
        <v>84</v>
      </c>
      <c r="C46" s="9">
        <v>8831842</v>
      </c>
      <c r="D46" s="9"/>
      <c r="E46" s="9">
        <v>27813324724</v>
      </c>
      <c r="F46" s="9"/>
      <c r="G46" s="9">
        <v>37338331173.045303</v>
      </c>
      <c r="H46" s="9"/>
      <c r="I46" s="9">
        <v>0</v>
      </c>
      <c r="J46" s="9"/>
      <c r="K46" s="9">
        <v>0</v>
      </c>
      <c r="L46" s="9"/>
      <c r="M46" s="9">
        <v>-10239</v>
      </c>
      <c r="N46" s="9"/>
      <c r="O46" s="9">
        <v>46853956</v>
      </c>
      <c r="P46" s="9"/>
      <c r="Q46" s="9">
        <v>8821603</v>
      </c>
      <c r="R46" s="9"/>
      <c r="S46" s="9">
        <v>4310</v>
      </c>
      <c r="T46" s="9"/>
      <c r="U46" s="9">
        <v>27781079963</v>
      </c>
      <c r="V46" s="9"/>
      <c r="W46" s="9">
        <v>37794883331.866501</v>
      </c>
      <c r="Y46" s="8" t="s">
        <v>83</v>
      </c>
    </row>
    <row r="47" spans="1:25">
      <c r="A47" s="3" t="s">
        <v>85</v>
      </c>
      <c r="C47" s="9">
        <v>5779305</v>
      </c>
      <c r="D47" s="9"/>
      <c r="E47" s="9">
        <v>123695091220</v>
      </c>
      <c r="F47" s="9"/>
      <c r="G47" s="9">
        <v>130122395763.41299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5779305</v>
      </c>
      <c r="R47" s="9"/>
      <c r="S47" s="9">
        <v>19050</v>
      </c>
      <c r="T47" s="9"/>
      <c r="U47" s="9">
        <v>123695091220</v>
      </c>
      <c r="V47" s="9"/>
      <c r="W47" s="9">
        <v>109440690476.51199</v>
      </c>
      <c r="Y47" s="8" t="s">
        <v>86</v>
      </c>
    </row>
    <row r="48" spans="1:25">
      <c r="A48" s="3" t="s">
        <v>87</v>
      </c>
      <c r="C48" s="9">
        <v>140394475</v>
      </c>
      <c r="D48" s="9"/>
      <c r="E48" s="9">
        <v>230842195773</v>
      </c>
      <c r="F48" s="9"/>
      <c r="G48" s="9">
        <v>234459334827.89999</v>
      </c>
      <c r="H48" s="9"/>
      <c r="I48" s="9">
        <v>0</v>
      </c>
      <c r="J48" s="9"/>
      <c r="K48" s="9">
        <v>0</v>
      </c>
      <c r="L48" s="9"/>
      <c r="M48" s="9">
        <v>-500000</v>
      </c>
      <c r="N48" s="9"/>
      <c r="O48" s="9">
        <v>812259922</v>
      </c>
      <c r="P48" s="9"/>
      <c r="Q48" s="9">
        <v>139894475</v>
      </c>
      <c r="R48" s="9"/>
      <c r="S48" s="9">
        <v>1592</v>
      </c>
      <c r="T48" s="9"/>
      <c r="U48" s="9">
        <v>230020075830</v>
      </c>
      <c r="V48" s="9"/>
      <c r="W48" s="9">
        <v>221386867775.01001</v>
      </c>
      <c r="Y48" s="8" t="s">
        <v>88</v>
      </c>
    </row>
    <row r="49" spans="1:25">
      <c r="A49" s="3" t="s">
        <v>89</v>
      </c>
      <c r="C49" s="9">
        <v>13359573</v>
      </c>
      <c r="D49" s="9"/>
      <c r="E49" s="9">
        <v>115056179264</v>
      </c>
      <c r="F49" s="9"/>
      <c r="G49" s="9">
        <v>100264630731.908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13359573</v>
      </c>
      <c r="R49" s="9"/>
      <c r="S49" s="9">
        <v>6980</v>
      </c>
      <c r="T49" s="9"/>
      <c r="U49" s="9">
        <v>115056179264</v>
      </c>
      <c r="V49" s="9"/>
      <c r="W49" s="9">
        <v>92694983113.737</v>
      </c>
      <c r="Y49" s="8" t="s">
        <v>90</v>
      </c>
    </row>
    <row r="50" spans="1:25">
      <c r="A50" s="3" t="s">
        <v>91</v>
      </c>
      <c r="C50" s="9">
        <v>11359792</v>
      </c>
      <c r="D50" s="9"/>
      <c r="E50" s="9">
        <v>91092876655</v>
      </c>
      <c r="F50" s="9"/>
      <c r="G50" s="9">
        <v>59284056497.400002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11359792</v>
      </c>
      <c r="R50" s="9"/>
      <c r="S50" s="9">
        <v>4901</v>
      </c>
      <c r="T50" s="9"/>
      <c r="U50" s="9">
        <v>91092876655</v>
      </c>
      <c r="V50" s="9"/>
      <c r="W50" s="9">
        <v>55343078265.4776</v>
      </c>
      <c r="Y50" s="8" t="s">
        <v>92</v>
      </c>
    </row>
    <row r="51" spans="1:25">
      <c r="A51" s="3" t="s">
        <v>93</v>
      </c>
      <c r="C51" s="9">
        <v>1351801451</v>
      </c>
      <c r="D51" s="9"/>
      <c r="E51" s="9">
        <v>1354334600390</v>
      </c>
      <c r="F51" s="9"/>
      <c r="G51" s="9">
        <v>1514415527877.1001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1351801451</v>
      </c>
      <c r="R51" s="9"/>
      <c r="S51" s="9">
        <v>1026</v>
      </c>
      <c r="T51" s="9"/>
      <c r="U51" s="9">
        <v>1354334600390</v>
      </c>
      <c r="V51" s="9"/>
      <c r="W51" s="9">
        <v>1378695946408.0801</v>
      </c>
      <c r="Y51" s="8" t="s">
        <v>94</v>
      </c>
    </row>
    <row r="52" spans="1:25">
      <c r="A52" s="3" t="s">
        <v>95</v>
      </c>
      <c r="C52" s="9">
        <v>5320000</v>
      </c>
      <c r="D52" s="9"/>
      <c r="E52" s="9">
        <v>97924852482</v>
      </c>
      <c r="F52" s="9"/>
      <c r="G52" s="9">
        <v>149290007580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5320000</v>
      </c>
      <c r="R52" s="9"/>
      <c r="S52" s="9">
        <v>27180</v>
      </c>
      <c r="T52" s="9"/>
      <c r="U52" s="9">
        <v>97924852482</v>
      </c>
      <c r="V52" s="9"/>
      <c r="W52" s="9">
        <v>143737244280</v>
      </c>
      <c r="Y52" s="8" t="s">
        <v>96</v>
      </c>
    </row>
    <row r="53" spans="1:25">
      <c r="A53" s="3" t="s">
        <v>97</v>
      </c>
      <c r="C53" s="9">
        <v>17667741</v>
      </c>
      <c r="D53" s="9"/>
      <c r="E53" s="9">
        <v>111836137876</v>
      </c>
      <c r="F53" s="9"/>
      <c r="G53" s="9">
        <v>152267897548.90399</v>
      </c>
      <c r="H53" s="9"/>
      <c r="I53" s="9">
        <v>0</v>
      </c>
      <c r="J53" s="9"/>
      <c r="K53" s="9">
        <v>0</v>
      </c>
      <c r="L53" s="9"/>
      <c r="M53" s="9">
        <v>-818720</v>
      </c>
      <c r="N53" s="9"/>
      <c r="O53" s="9">
        <v>7049793885</v>
      </c>
      <c r="P53" s="9"/>
      <c r="Q53" s="9">
        <v>16849021</v>
      </c>
      <c r="R53" s="9"/>
      <c r="S53" s="9">
        <v>7960</v>
      </c>
      <c r="T53" s="9"/>
      <c r="U53" s="9">
        <v>106653670984</v>
      </c>
      <c r="V53" s="9"/>
      <c r="W53" s="9">
        <v>133320203827.39799</v>
      </c>
      <c r="Y53" s="8" t="s">
        <v>98</v>
      </c>
    </row>
    <row r="54" spans="1:25">
      <c r="A54" s="3" t="s">
        <v>99</v>
      </c>
      <c r="C54" s="9">
        <v>151137468</v>
      </c>
      <c r="D54" s="9"/>
      <c r="E54" s="9">
        <v>339476275739</v>
      </c>
      <c r="F54" s="9"/>
      <c r="G54" s="9">
        <v>663451891488.80603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151137468</v>
      </c>
      <c r="R54" s="9"/>
      <c r="S54" s="9">
        <v>4195</v>
      </c>
      <c r="T54" s="9"/>
      <c r="U54" s="9">
        <v>339476275739</v>
      </c>
      <c r="V54" s="9"/>
      <c r="W54" s="9">
        <v>630249249274.35303</v>
      </c>
      <c r="Y54" s="8" t="s">
        <v>100</v>
      </c>
    </row>
    <row r="55" spans="1:25">
      <c r="A55" s="3" t="s">
        <v>101</v>
      </c>
      <c r="C55" s="9">
        <v>141290388</v>
      </c>
      <c r="D55" s="9"/>
      <c r="E55" s="9">
        <v>361885951513</v>
      </c>
      <c r="F55" s="9"/>
      <c r="G55" s="9">
        <v>601546108749.76599</v>
      </c>
      <c r="H55" s="9"/>
      <c r="I55" s="9">
        <v>0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141290388</v>
      </c>
      <c r="R55" s="9"/>
      <c r="S55" s="9">
        <v>4119</v>
      </c>
      <c r="T55" s="9"/>
      <c r="U55" s="9">
        <v>361885951513</v>
      </c>
      <c r="V55" s="9"/>
      <c r="W55" s="9">
        <v>578512356278.37695</v>
      </c>
      <c r="Y55" s="8" t="s">
        <v>102</v>
      </c>
    </row>
    <row r="56" spans="1:25">
      <c r="A56" s="3" t="s">
        <v>103</v>
      </c>
      <c r="C56" s="9">
        <v>17439506</v>
      </c>
      <c r="D56" s="9"/>
      <c r="E56" s="9">
        <v>90862152949</v>
      </c>
      <c r="F56" s="9"/>
      <c r="G56" s="9">
        <v>74647700484.625793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17439506</v>
      </c>
      <c r="R56" s="9"/>
      <c r="S56" s="9">
        <v>4013</v>
      </c>
      <c r="T56" s="9"/>
      <c r="U56" s="9">
        <v>90862152949</v>
      </c>
      <c r="V56" s="9"/>
      <c r="W56" s="9">
        <v>69568328389.410904</v>
      </c>
      <c r="Y56" s="8" t="s">
        <v>104</v>
      </c>
    </row>
    <row r="57" spans="1:25">
      <c r="A57" s="3" t="s">
        <v>105</v>
      </c>
      <c r="C57" s="9">
        <v>49951230</v>
      </c>
      <c r="D57" s="9"/>
      <c r="E57" s="9">
        <v>237232702686</v>
      </c>
      <c r="F57" s="9"/>
      <c r="G57" s="9">
        <v>904199707505.11499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49951230</v>
      </c>
      <c r="R57" s="9"/>
      <c r="S57" s="9">
        <v>18550</v>
      </c>
      <c r="T57" s="9"/>
      <c r="U57" s="9">
        <v>237232702686</v>
      </c>
      <c r="V57" s="9"/>
      <c r="W57" s="9">
        <v>921082074366.82495</v>
      </c>
      <c r="Y57" s="8" t="s">
        <v>106</v>
      </c>
    </row>
    <row r="58" spans="1:25">
      <c r="A58" s="3" t="s">
        <v>107</v>
      </c>
      <c r="C58" s="9">
        <v>104674642</v>
      </c>
      <c r="D58" s="9"/>
      <c r="E58" s="9">
        <v>1245638432883</v>
      </c>
      <c r="F58" s="9"/>
      <c r="G58" s="9">
        <v>2257924664998.1699</v>
      </c>
      <c r="H58" s="9"/>
      <c r="I58" s="9">
        <v>0</v>
      </c>
      <c r="J58" s="9"/>
      <c r="K58" s="9">
        <v>0</v>
      </c>
      <c r="L58" s="9"/>
      <c r="M58" s="9">
        <v>-4474656</v>
      </c>
      <c r="N58" s="9"/>
      <c r="O58" s="9">
        <v>90430291304</v>
      </c>
      <c r="P58" s="9"/>
      <c r="Q58" s="9">
        <v>100199986</v>
      </c>
      <c r="R58" s="9"/>
      <c r="S58" s="9">
        <v>19280</v>
      </c>
      <c r="T58" s="9"/>
      <c r="U58" s="9">
        <v>1192389590762</v>
      </c>
      <c r="V58" s="9"/>
      <c r="W58" s="9">
        <v>1920361188486.02</v>
      </c>
      <c r="Y58" s="8" t="s">
        <v>108</v>
      </c>
    </row>
    <row r="59" spans="1:25">
      <c r="A59" s="3" t="s">
        <v>109</v>
      </c>
      <c r="C59" s="9">
        <v>3391684</v>
      </c>
      <c r="D59" s="9"/>
      <c r="E59" s="9">
        <v>37380526065</v>
      </c>
      <c r="F59" s="9"/>
      <c r="G59" s="9">
        <v>101583399858.42599</v>
      </c>
      <c r="H59" s="9"/>
      <c r="I59" s="9">
        <v>0</v>
      </c>
      <c r="J59" s="9"/>
      <c r="K59" s="9">
        <v>0</v>
      </c>
      <c r="L59" s="9"/>
      <c r="M59" s="9">
        <v>-96302</v>
      </c>
      <c r="N59" s="9"/>
      <c r="O59" s="9">
        <v>2610359984</v>
      </c>
      <c r="P59" s="9"/>
      <c r="Q59" s="9">
        <v>3295382</v>
      </c>
      <c r="R59" s="9"/>
      <c r="S59" s="9">
        <v>25300</v>
      </c>
      <c r="T59" s="9"/>
      <c r="U59" s="9">
        <v>36319159666</v>
      </c>
      <c r="V59" s="9"/>
      <c r="W59" s="9">
        <v>82877094270.630005</v>
      </c>
      <c r="Y59" s="8" t="s">
        <v>110</v>
      </c>
    </row>
    <row r="60" spans="1:25">
      <c r="A60" s="3" t="s">
        <v>111</v>
      </c>
      <c r="C60" s="9">
        <v>6118000</v>
      </c>
      <c r="D60" s="9"/>
      <c r="E60" s="9">
        <v>295235658182</v>
      </c>
      <c r="F60" s="9"/>
      <c r="G60" s="9">
        <v>313141475871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6118000</v>
      </c>
      <c r="R60" s="9"/>
      <c r="S60" s="9">
        <v>46930</v>
      </c>
      <c r="T60" s="9"/>
      <c r="U60" s="9">
        <v>295235658182</v>
      </c>
      <c r="V60" s="9"/>
      <c r="W60" s="9">
        <v>285409389447</v>
      </c>
      <c r="Y60" s="8" t="s">
        <v>112</v>
      </c>
    </row>
    <row r="61" spans="1:25">
      <c r="A61" s="3" t="s">
        <v>113</v>
      </c>
      <c r="C61" s="9">
        <v>4356736</v>
      </c>
      <c r="D61" s="9"/>
      <c r="E61" s="9">
        <v>230378130401</v>
      </c>
      <c r="F61" s="9"/>
      <c r="G61" s="9">
        <v>682103113776</v>
      </c>
      <c r="H61" s="9"/>
      <c r="I61" s="9">
        <v>0</v>
      </c>
      <c r="J61" s="9"/>
      <c r="K61" s="9">
        <v>0</v>
      </c>
      <c r="L61" s="9"/>
      <c r="M61" s="9">
        <v>-70000</v>
      </c>
      <c r="N61" s="9"/>
      <c r="O61" s="9">
        <v>11505631783</v>
      </c>
      <c r="P61" s="9"/>
      <c r="Q61" s="9">
        <v>4286736</v>
      </c>
      <c r="R61" s="9"/>
      <c r="S61" s="9">
        <v>137200</v>
      </c>
      <c r="T61" s="9"/>
      <c r="U61" s="9">
        <v>226676627917</v>
      </c>
      <c r="V61" s="9"/>
      <c r="W61" s="9">
        <v>584640745133.76001</v>
      </c>
      <c r="Y61" s="8" t="s">
        <v>114</v>
      </c>
    </row>
    <row r="62" spans="1:25">
      <c r="A62" s="3" t="s">
        <v>115</v>
      </c>
      <c r="C62" s="9">
        <v>6601911</v>
      </c>
      <c r="D62" s="9"/>
      <c r="E62" s="9">
        <v>121041784644</v>
      </c>
      <c r="F62" s="9"/>
      <c r="G62" s="9">
        <v>244786085182.215</v>
      </c>
      <c r="H62" s="9"/>
      <c r="I62" s="9">
        <v>0</v>
      </c>
      <c r="J62" s="9"/>
      <c r="K62" s="9">
        <v>0</v>
      </c>
      <c r="L62" s="9"/>
      <c r="M62" s="9">
        <v>0</v>
      </c>
      <c r="N62" s="9"/>
      <c r="O62" s="9">
        <v>0</v>
      </c>
      <c r="P62" s="9"/>
      <c r="Q62" s="9">
        <v>6601911</v>
      </c>
      <c r="R62" s="9"/>
      <c r="S62" s="9">
        <v>33310</v>
      </c>
      <c r="T62" s="9"/>
      <c r="U62" s="9">
        <v>121041784644</v>
      </c>
      <c r="V62" s="9"/>
      <c r="W62" s="9">
        <v>218601192960.31</v>
      </c>
      <c r="Y62" s="8" t="s">
        <v>88</v>
      </c>
    </row>
    <row r="63" spans="1:25">
      <c r="A63" s="3" t="s">
        <v>116</v>
      </c>
      <c r="C63" s="9">
        <v>6470000</v>
      </c>
      <c r="D63" s="9"/>
      <c r="E63" s="9">
        <v>77902503255</v>
      </c>
      <c r="F63" s="9"/>
      <c r="G63" s="9">
        <v>198733458150</v>
      </c>
      <c r="H63" s="9"/>
      <c r="I63" s="9">
        <v>0</v>
      </c>
      <c r="J63" s="9"/>
      <c r="K63" s="9">
        <v>0</v>
      </c>
      <c r="L63" s="9"/>
      <c r="M63" s="9">
        <v>0</v>
      </c>
      <c r="N63" s="9"/>
      <c r="O63" s="9">
        <v>0</v>
      </c>
      <c r="P63" s="9"/>
      <c r="Q63" s="9">
        <v>6470000</v>
      </c>
      <c r="R63" s="9"/>
      <c r="S63" s="9">
        <v>27420</v>
      </c>
      <c r="T63" s="9"/>
      <c r="U63" s="9">
        <v>77902503255</v>
      </c>
      <c r="V63" s="9"/>
      <c r="W63" s="9">
        <v>176351825970</v>
      </c>
      <c r="Y63" s="8" t="s">
        <v>18</v>
      </c>
    </row>
    <row r="64" spans="1:25">
      <c r="A64" s="3" t="s">
        <v>117</v>
      </c>
      <c r="C64" s="9">
        <v>3083596</v>
      </c>
      <c r="D64" s="9"/>
      <c r="E64" s="9">
        <v>83539587535</v>
      </c>
      <c r="F64" s="9"/>
      <c r="G64" s="9">
        <v>168619325695.03799</v>
      </c>
      <c r="H64" s="9"/>
      <c r="I64" s="9">
        <v>0</v>
      </c>
      <c r="J64" s="9"/>
      <c r="K64" s="9">
        <v>0</v>
      </c>
      <c r="L64" s="9"/>
      <c r="M64" s="9">
        <v>0</v>
      </c>
      <c r="N64" s="9"/>
      <c r="O64" s="9">
        <v>0</v>
      </c>
      <c r="P64" s="9"/>
      <c r="Q64" s="9">
        <v>3083596</v>
      </c>
      <c r="R64" s="9"/>
      <c r="S64" s="9">
        <v>41140</v>
      </c>
      <c r="T64" s="9"/>
      <c r="U64" s="9">
        <v>83539587535</v>
      </c>
      <c r="V64" s="9"/>
      <c r="W64" s="9">
        <v>126104327560.332</v>
      </c>
      <c r="Y64" s="8" t="s">
        <v>51</v>
      </c>
    </row>
    <row r="65" spans="1:25">
      <c r="A65" s="3" t="s">
        <v>118</v>
      </c>
      <c r="C65" s="9">
        <v>11741531</v>
      </c>
      <c r="D65" s="9"/>
      <c r="E65" s="9">
        <v>132866986914</v>
      </c>
      <c r="F65" s="9"/>
      <c r="G65" s="9">
        <v>263546283548.61899</v>
      </c>
      <c r="H65" s="9"/>
      <c r="I65" s="9">
        <v>0</v>
      </c>
      <c r="J65" s="9"/>
      <c r="K65" s="9">
        <v>0</v>
      </c>
      <c r="L65" s="9"/>
      <c r="M65" s="9">
        <v>0</v>
      </c>
      <c r="N65" s="9"/>
      <c r="O65" s="9">
        <v>0</v>
      </c>
      <c r="P65" s="9"/>
      <c r="Q65" s="9">
        <v>11741531</v>
      </c>
      <c r="R65" s="9"/>
      <c r="S65" s="9">
        <v>21510</v>
      </c>
      <c r="T65" s="9"/>
      <c r="U65" s="9">
        <v>132866986914</v>
      </c>
      <c r="V65" s="9"/>
      <c r="W65" s="9">
        <v>251057597835.73001</v>
      </c>
      <c r="Y65" s="8" t="s">
        <v>65</v>
      </c>
    </row>
    <row r="66" spans="1:25">
      <c r="A66" s="3" t="s">
        <v>119</v>
      </c>
      <c r="C66" s="9">
        <v>11481221</v>
      </c>
      <c r="D66" s="9"/>
      <c r="E66" s="9">
        <v>214094602308</v>
      </c>
      <c r="F66" s="9"/>
      <c r="G66" s="9">
        <v>795822056365.03601</v>
      </c>
      <c r="H66" s="9"/>
      <c r="I66" s="9">
        <v>0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v>11481221</v>
      </c>
      <c r="R66" s="9"/>
      <c r="S66" s="9">
        <v>54160</v>
      </c>
      <c r="T66" s="9"/>
      <c r="U66" s="9">
        <v>214094602308</v>
      </c>
      <c r="V66" s="9"/>
      <c r="W66" s="9">
        <v>618123082930.30798</v>
      </c>
      <c r="Y66" s="8" t="s">
        <v>120</v>
      </c>
    </row>
    <row r="67" spans="1:25">
      <c r="A67" s="3" t="s">
        <v>121</v>
      </c>
      <c r="C67" s="9">
        <v>5327559</v>
      </c>
      <c r="D67" s="9"/>
      <c r="E67" s="9">
        <v>152108726568</v>
      </c>
      <c r="F67" s="9"/>
      <c r="G67" s="9">
        <v>176934683400.16901</v>
      </c>
      <c r="H67" s="9"/>
      <c r="I67" s="9">
        <v>0</v>
      </c>
      <c r="J67" s="9"/>
      <c r="K67" s="9">
        <v>0</v>
      </c>
      <c r="L67" s="9"/>
      <c r="M67" s="9">
        <v>0</v>
      </c>
      <c r="N67" s="9"/>
      <c r="O67" s="9">
        <v>0</v>
      </c>
      <c r="P67" s="9"/>
      <c r="Q67" s="9">
        <v>5327559</v>
      </c>
      <c r="R67" s="9"/>
      <c r="S67" s="9">
        <v>30510</v>
      </c>
      <c r="T67" s="9"/>
      <c r="U67" s="9">
        <v>152108726568</v>
      </c>
      <c r="V67" s="9"/>
      <c r="W67" s="9">
        <v>161576689330.715</v>
      </c>
      <c r="Y67" s="8" t="s">
        <v>122</v>
      </c>
    </row>
    <row r="68" spans="1:25">
      <c r="A68" s="3" t="s">
        <v>123</v>
      </c>
      <c r="C68" s="9">
        <v>45861974</v>
      </c>
      <c r="D68" s="9"/>
      <c r="E68" s="9">
        <v>371178100259</v>
      </c>
      <c r="F68" s="9"/>
      <c r="G68" s="9">
        <v>1189875386147.6699</v>
      </c>
      <c r="H68" s="9"/>
      <c r="I68" s="9">
        <v>0</v>
      </c>
      <c r="J68" s="9"/>
      <c r="K68" s="9">
        <v>0</v>
      </c>
      <c r="L68" s="9"/>
      <c r="M68" s="9">
        <v>-374956</v>
      </c>
      <c r="N68" s="9"/>
      <c r="O68" s="9">
        <v>9739539533</v>
      </c>
      <c r="P68" s="9"/>
      <c r="Q68" s="9">
        <v>45487018</v>
      </c>
      <c r="R68" s="9"/>
      <c r="S68" s="9">
        <v>24200</v>
      </c>
      <c r="T68" s="9"/>
      <c r="U68" s="9">
        <v>368143441176</v>
      </c>
      <c r="V68" s="9"/>
      <c r="W68" s="9">
        <v>1094236159878.1801</v>
      </c>
      <c r="Y68" s="8" t="s">
        <v>124</v>
      </c>
    </row>
    <row r="69" spans="1:25">
      <c r="A69" s="3" t="s">
        <v>125</v>
      </c>
      <c r="C69" s="9">
        <v>10338785</v>
      </c>
      <c r="D69" s="9"/>
      <c r="E69" s="9">
        <v>50911105151</v>
      </c>
      <c r="F69" s="9"/>
      <c r="G69" s="9">
        <v>42743162724.450798</v>
      </c>
      <c r="H69" s="9"/>
      <c r="I69" s="9">
        <v>0</v>
      </c>
      <c r="J69" s="9"/>
      <c r="K69" s="9">
        <v>0</v>
      </c>
      <c r="L69" s="9"/>
      <c r="M69" s="9">
        <v>0</v>
      </c>
      <c r="N69" s="9"/>
      <c r="O69" s="9">
        <v>0</v>
      </c>
      <c r="P69" s="9"/>
      <c r="Q69" s="9">
        <v>10338785</v>
      </c>
      <c r="R69" s="9"/>
      <c r="S69" s="9">
        <v>4014</v>
      </c>
      <c r="T69" s="9"/>
      <c r="U69" s="9">
        <v>50911105151</v>
      </c>
      <c r="V69" s="9"/>
      <c r="W69" s="9">
        <v>41252958686.209503</v>
      </c>
      <c r="Y69" s="8" t="s">
        <v>126</v>
      </c>
    </row>
    <row r="70" spans="1:25">
      <c r="A70" s="3" t="s">
        <v>127</v>
      </c>
      <c r="C70" s="9">
        <v>119221</v>
      </c>
      <c r="D70" s="9"/>
      <c r="E70" s="9">
        <v>399999586299</v>
      </c>
      <c r="F70" s="9"/>
      <c r="G70" s="9">
        <v>615164447334.68799</v>
      </c>
      <c r="H70" s="9"/>
      <c r="I70" s="9">
        <v>0</v>
      </c>
      <c r="J70" s="9"/>
      <c r="K70" s="9">
        <v>0</v>
      </c>
      <c r="L70" s="9"/>
      <c r="M70" s="9">
        <v>0</v>
      </c>
      <c r="N70" s="9"/>
      <c r="O70" s="9">
        <v>0</v>
      </c>
      <c r="P70" s="9"/>
      <c r="Q70" s="9">
        <v>119221</v>
      </c>
      <c r="R70" s="9"/>
      <c r="S70" s="9">
        <v>4494451</v>
      </c>
      <c r="T70" s="9"/>
      <c r="U70" s="9">
        <v>399999586299</v>
      </c>
      <c r="V70" s="9"/>
      <c r="W70" s="9">
        <v>534546943608.59003</v>
      </c>
      <c r="Y70" s="8" t="s">
        <v>128</v>
      </c>
    </row>
    <row r="71" spans="1:25">
      <c r="A71" s="3" t="s">
        <v>129</v>
      </c>
      <c r="C71" s="9">
        <v>2250567</v>
      </c>
      <c r="D71" s="9"/>
      <c r="E71" s="9">
        <v>10319710066</v>
      </c>
      <c r="F71" s="9"/>
      <c r="G71" s="9">
        <v>15660232884.450001</v>
      </c>
      <c r="H71" s="9"/>
      <c r="I71" s="9">
        <v>0</v>
      </c>
      <c r="J71" s="9"/>
      <c r="K71" s="9">
        <v>0</v>
      </c>
      <c r="L71" s="9"/>
      <c r="M71" s="9">
        <v>0</v>
      </c>
      <c r="N71" s="9"/>
      <c r="O71" s="9">
        <v>0</v>
      </c>
      <c r="P71" s="9"/>
      <c r="Q71" s="9">
        <v>2250567</v>
      </c>
      <c r="R71" s="9"/>
      <c r="S71" s="9">
        <v>6470</v>
      </c>
      <c r="T71" s="9"/>
      <c r="U71" s="9">
        <v>10319710066</v>
      </c>
      <c r="V71" s="9"/>
      <c r="W71" s="9">
        <v>14474529537.484501</v>
      </c>
      <c r="Y71" s="8" t="s">
        <v>130</v>
      </c>
    </row>
    <row r="72" spans="1:25">
      <c r="A72" s="3" t="s">
        <v>131</v>
      </c>
      <c r="C72" s="9">
        <v>89707193</v>
      </c>
      <c r="D72" s="9"/>
      <c r="E72" s="9">
        <v>305725708135</v>
      </c>
      <c r="F72" s="9"/>
      <c r="G72" s="9">
        <v>261188991705.633</v>
      </c>
      <c r="H72" s="9"/>
      <c r="I72" s="9">
        <v>0</v>
      </c>
      <c r="J72" s="9"/>
      <c r="K72" s="9">
        <v>0</v>
      </c>
      <c r="L72" s="9"/>
      <c r="M72" s="9">
        <v>0</v>
      </c>
      <c r="N72" s="9"/>
      <c r="O72" s="9">
        <v>0</v>
      </c>
      <c r="P72" s="9"/>
      <c r="Q72" s="9">
        <v>89707193</v>
      </c>
      <c r="R72" s="9"/>
      <c r="S72" s="9">
        <v>2619</v>
      </c>
      <c r="T72" s="9"/>
      <c r="U72" s="9">
        <v>305725708135</v>
      </c>
      <c r="V72" s="9"/>
      <c r="W72" s="9">
        <v>233545226793.121</v>
      </c>
      <c r="Y72" s="8" t="s">
        <v>132</v>
      </c>
    </row>
    <row r="73" spans="1:25">
      <c r="A73" s="3" t="s">
        <v>133</v>
      </c>
      <c r="C73" s="9">
        <v>21000000</v>
      </c>
      <c r="D73" s="9"/>
      <c r="E73" s="9">
        <v>101619000000</v>
      </c>
      <c r="F73" s="9"/>
      <c r="G73" s="9">
        <v>80076691800</v>
      </c>
      <c r="H73" s="9"/>
      <c r="I73" s="9">
        <v>0</v>
      </c>
      <c r="J73" s="9"/>
      <c r="K73" s="9">
        <v>0</v>
      </c>
      <c r="L73" s="9"/>
      <c r="M73" s="9">
        <v>0</v>
      </c>
      <c r="N73" s="9"/>
      <c r="O73" s="9">
        <v>0</v>
      </c>
      <c r="P73" s="9"/>
      <c r="Q73" s="9">
        <v>21000000</v>
      </c>
      <c r="R73" s="9"/>
      <c r="S73" s="9">
        <v>3583</v>
      </c>
      <c r="T73" s="9"/>
      <c r="U73" s="9">
        <v>101619000000</v>
      </c>
      <c r="V73" s="9"/>
      <c r="W73" s="9">
        <v>74795304150</v>
      </c>
      <c r="Y73" s="8" t="s">
        <v>134</v>
      </c>
    </row>
    <row r="74" spans="1:25">
      <c r="A74" s="3" t="s">
        <v>135</v>
      </c>
      <c r="C74" s="9">
        <v>5038077</v>
      </c>
      <c r="D74" s="9"/>
      <c r="E74" s="9">
        <v>79552703266</v>
      </c>
      <c r="F74" s="9"/>
      <c r="G74" s="9">
        <v>99510955779.559494</v>
      </c>
      <c r="H74" s="9"/>
      <c r="I74" s="9">
        <v>0</v>
      </c>
      <c r="J74" s="9"/>
      <c r="K74" s="9">
        <v>0</v>
      </c>
      <c r="L74" s="9"/>
      <c r="M74" s="9">
        <v>0</v>
      </c>
      <c r="N74" s="9"/>
      <c r="O74" s="9">
        <v>0</v>
      </c>
      <c r="P74" s="9"/>
      <c r="Q74" s="9">
        <v>5038077</v>
      </c>
      <c r="R74" s="9"/>
      <c r="S74" s="9">
        <v>18050</v>
      </c>
      <c r="T74" s="9"/>
      <c r="U74" s="9">
        <v>79552703266</v>
      </c>
      <c r="V74" s="9"/>
      <c r="W74" s="9">
        <v>90396212975.392502</v>
      </c>
      <c r="Y74" s="8" t="s">
        <v>90</v>
      </c>
    </row>
    <row r="75" spans="1:25">
      <c r="A75" s="3" t="s">
        <v>136</v>
      </c>
      <c r="C75" s="9">
        <v>62370972</v>
      </c>
      <c r="D75" s="9"/>
      <c r="E75" s="9">
        <v>157402809997</v>
      </c>
      <c r="F75" s="9"/>
      <c r="G75" s="9">
        <v>134353706840.87199</v>
      </c>
      <c r="H75" s="9"/>
      <c r="I75" s="9">
        <v>0</v>
      </c>
      <c r="J75" s="9"/>
      <c r="K75" s="9">
        <v>0</v>
      </c>
      <c r="L75" s="9"/>
      <c r="M75" s="9">
        <v>0</v>
      </c>
      <c r="N75" s="9"/>
      <c r="O75" s="9">
        <v>0</v>
      </c>
      <c r="P75" s="9"/>
      <c r="Q75" s="9">
        <v>62370972</v>
      </c>
      <c r="R75" s="9"/>
      <c r="S75" s="9">
        <v>1683</v>
      </c>
      <c r="T75" s="9"/>
      <c r="U75" s="9">
        <v>157402809997</v>
      </c>
      <c r="V75" s="9"/>
      <c r="W75" s="9">
        <v>104345772318.03799</v>
      </c>
      <c r="Y75" s="8" t="s">
        <v>137</v>
      </c>
    </row>
    <row r="76" spans="1:25">
      <c r="A76" s="3" t="s">
        <v>138</v>
      </c>
      <c r="C76" s="9">
        <v>3150000</v>
      </c>
      <c r="D76" s="9"/>
      <c r="E76" s="9">
        <v>15094099675</v>
      </c>
      <c r="F76" s="9"/>
      <c r="G76" s="9">
        <v>14075002462.5</v>
      </c>
      <c r="H76" s="9"/>
      <c r="I76" s="9">
        <v>668621</v>
      </c>
      <c r="J76" s="9"/>
      <c r="K76" s="9">
        <v>3186097832</v>
      </c>
      <c r="L76" s="9"/>
      <c r="M76" s="9">
        <v>-500000</v>
      </c>
      <c r="N76" s="9"/>
      <c r="O76" s="9">
        <v>2300549333</v>
      </c>
      <c r="P76" s="9"/>
      <c r="Q76" s="9">
        <v>3318621</v>
      </c>
      <c r="R76" s="9"/>
      <c r="S76" s="9">
        <v>3998</v>
      </c>
      <c r="T76" s="9"/>
      <c r="U76" s="9">
        <v>15886637439</v>
      </c>
      <c r="V76" s="9"/>
      <c r="W76" s="9">
        <v>13188903069.7899</v>
      </c>
      <c r="Y76" s="8" t="s">
        <v>130</v>
      </c>
    </row>
    <row r="77" spans="1:25">
      <c r="A77" s="3" t="s">
        <v>139</v>
      </c>
      <c r="C77" s="9">
        <v>21900000</v>
      </c>
      <c r="D77" s="9"/>
      <c r="E77" s="9">
        <v>213445783447</v>
      </c>
      <c r="F77" s="9"/>
      <c r="G77" s="9">
        <v>488511955800</v>
      </c>
      <c r="H77" s="9"/>
      <c r="I77" s="9">
        <v>0</v>
      </c>
      <c r="J77" s="9"/>
      <c r="K77" s="9">
        <v>0</v>
      </c>
      <c r="L77" s="9"/>
      <c r="M77" s="9">
        <v>-3991786</v>
      </c>
      <c r="N77" s="9"/>
      <c r="O77" s="9">
        <v>85959283322</v>
      </c>
      <c r="P77" s="9"/>
      <c r="Q77" s="9">
        <v>17908214</v>
      </c>
      <c r="R77" s="9"/>
      <c r="S77" s="9">
        <v>21500</v>
      </c>
      <c r="T77" s="9"/>
      <c r="U77" s="9">
        <v>174540308993</v>
      </c>
      <c r="V77" s="9"/>
      <c r="W77" s="9">
        <v>382735692724.04999</v>
      </c>
      <c r="Y77" s="8" t="s">
        <v>81</v>
      </c>
    </row>
    <row r="78" spans="1:25">
      <c r="A78" s="3" t="s">
        <v>140</v>
      </c>
      <c r="C78" s="9">
        <v>1721275</v>
      </c>
      <c r="D78" s="9"/>
      <c r="E78" s="9">
        <v>29774613377</v>
      </c>
      <c r="F78" s="9"/>
      <c r="G78" s="9">
        <v>29104678367.887501</v>
      </c>
      <c r="H78" s="9"/>
      <c r="I78" s="9">
        <v>0</v>
      </c>
      <c r="J78" s="9"/>
      <c r="K78" s="9">
        <v>0</v>
      </c>
      <c r="L78" s="9"/>
      <c r="M78" s="9">
        <v>0</v>
      </c>
      <c r="N78" s="9"/>
      <c r="O78" s="9">
        <v>0</v>
      </c>
      <c r="P78" s="9"/>
      <c r="Q78" s="9">
        <v>1721275</v>
      </c>
      <c r="R78" s="9"/>
      <c r="S78" s="9">
        <v>16600</v>
      </c>
      <c r="T78" s="9"/>
      <c r="U78" s="9">
        <v>29774613377</v>
      </c>
      <c r="V78" s="9"/>
      <c r="W78" s="9">
        <v>28403154668.25</v>
      </c>
      <c r="Y78" s="8" t="s">
        <v>141</v>
      </c>
    </row>
    <row r="79" spans="1:25">
      <c r="A79" s="3" t="s">
        <v>142</v>
      </c>
      <c r="C79" s="9">
        <v>16680623</v>
      </c>
      <c r="D79" s="9"/>
      <c r="E79" s="9">
        <v>82517739235</v>
      </c>
      <c r="F79" s="9"/>
      <c r="G79" s="9">
        <v>95177082702.681</v>
      </c>
      <c r="H79" s="9"/>
      <c r="I79" s="9">
        <v>0</v>
      </c>
      <c r="J79" s="9"/>
      <c r="K79" s="9">
        <v>0</v>
      </c>
      <c r="L79" s="9"/>
      <c r="M79" s="9">
        <v>0</v>
      </c>
      <c r="N79" s="9"/>
      <c r="O79" s="9">
        <v>0</v>
      </c>
      <c r="P79" s="9"/>
      <c r="Q79" s="9">
        <v>16680623</v>
      </c>
      <c r="R79" s="9"/>
      <c r="S79" s="9">
        <v>4810</v>
      </c>
      <c r="T79" s="9"/>
      <c r="U79" s="9">
        <v>82517739235</v>
      </c>
      <c r="V79" s="9"/>
      <c r="W79" s="9">
        <v>79756405540.051498</v>
      </c>
      <c r="Y79" s="8" t="s">
        <v>143</v>
      </c>
    </row>
    <row r="80" spans="1:25">
      <c r="A80" s="3" t="s">
        <v>144</v>
      </c>
      <c r="C80" s="9">
        <v>346399418</v>
      </c>
      <c r="D80" s="9"/>
      <c r="E80" s="9">
        <v>614061649279</v>
      </c>
      <c r="F80" s="9"/>
      <c r="G80" s="9">
        <v>1349806298534.5701</v>
      </c>
      <c r="H80" s="9"/>
      <c r="I80" s="9">
        <v>0</v>
      </c>
      <c r="J80" s="9"/>
      <c r="K80" s="9">
        <v>0</v>
      </c>
      <c r="L80" s="9"/>
      <c r="M80" s="9">
        <v>0</v>
      </c>
      <c r="N80" s="9"/>
      <c r="O80" s="9">
        <v>0</v>
      </c>
      <c r="P80" s="9"/>
      <c r="Q80" s="9">
        <v>346399418</v>
      </c>
      <c r="R80" s="9"/>
      <c r="S80" s="9">
        <v>3566</v>
      </c>
      <c r="T80" s="9"/>
      <c r="U80" s="9">
        <v>614061649279</v>
      </c>
      <c r="V80" s="9"/>
      <c r="W80" s="9">
        <v>1227910525656.7</v>
      </c>
      <c r="Y80" s="8" t="s">
        <v>145</v>
      </c>
    </row>
    <row r="81" spans="1:25">
      <c r="A81" s="3" t="s">
        <v>146</v>
      </c>
      <c r="C81" s="9">
        <v>235866759</v>
      </c>
      <c r="D81" s="9"/>
      <c r="E81" s="9">
        <v>443312670505</v>
      </c>
      <c r="F81" s="9"/>
      <c r="G81" s="9">
        <v>1245000397972.77</v>
      </c>
      <c r="H81" s="9"/>
      <c r="I81" s="9">
        <v>0</v>
      </c>
      <c r="J81" s="9"/>
      <c r="K81" s="9">
        <v>0</v>
      </c>
      <c r="L81" s="9"/>
      <c r="M81" s="9">
        <v>0</v>
      </c>
      <c r="N81" s="9"/>
      <c r="O81" s="9">
        <v>0</v>
      </c>
      <c r="P81" s="9"/>
      <c r="Q81" s="9">
        <v>235866759</v>
      </c>
      <c r="R81" s="9"/>
      <c r="S81" s="9">
        <v>4680</v>
      </c>
      <c r="T81" s="9"/>
      <c r="U81" s="9">
        <v>443312670505</v>
      </c>
      <c r="V81" s="9"/>
      <c r="W81" s="9">
        <v>1097288486348.89</v>
      </c>
      <c r="Y81" s="8" t="s">
        <v>147</v>
      </c>
    </row>
    <row r="82" spans="1:25">
      <c r="A82" s="3" t="s">
        <v>148</v>
      </c>
      <c r="C82" s="9">
        <v>617803929</v>
      </c>
      <c r="D82" s="9"/>
      <c r="E82" s="9">
        <v>1097435067368</v>
      </c>
      <c r="F82" s="9"/>
      <c r="G82" s="9">
        <v>3113628937805.8198</v>
      </c>
      <c r="H82" s="9"/>
      <c r="I82" s="9">
        <v>0</v>
      </c>
      <c r="J82" s="9"/>
      <c r="K82" s="9">
        <v>0</v>
      </c>
      <c r="L82" s="9"/>
      <c r="M82" s="9">
        <v>-1600000</v>
      </c>
      <c r="N82" s="9"/>
      <c r="O82" s="9">
        <v>7723768583</v>
      </c>
      <c r="P82" s="9"/>
      <c r="Q82" s="9">
        <v>616203929</v>
      </c>
      <c r="R82" s="9"/>
      <c r="S82" s="9">
        <v>4840</v>
      </c>
      <c r="T82" s="9"/>
      <c r="U82" s="9">
        <v>1094592909807</v>
      </c>
      <c r="V82" s="9"/>
      <c r="W82" s="9">
        <v>2964681575612.6602</v>
      </c>
      <c r="Y82" s="8" t="s">
        <v>149</v>
      </c>
    </row>
    <row r="83" spans="1:25">
      <c r="A83" s="3" t="s">
        <v>150</v>
      </c>
      <c r="C83" s="9">
        <v>24760000</v>
      </c>
      <c r="D83" s="9"/>
      <c r="E83" s="9">
        <v>137629960531</v>
      </c>
      <c r="F83" s="9"/>
      <c r="G83" s="9">
        <v>285507064800</v>
      </c>
      <c r="H83" s="9"/>
      <c r="I83" s="9">
        <v>0</v>
      </c>
      <c r="J83" s="9"/>
      <c r="K83" s="9">
        <v>0</v>
      </c>
      <c r="L83" s="9"/>
      <c r="M83" s="9">
        <v>-498166</v>
      </c>
      <c r="N83" s="9"/>
      <c r="O83" s="9">
        <v>5833206446</v>
      </c>
      <c r="P83" s="9"/>
      <c r="Q83" s="9">
        <v>24261834</v>
      </c>
      <c r="R83" s="9"/>
      <c r="S83" s="9">
        <v>11160</v>
      </c>
      <c r="T83" s="9"/>
      <c r="U83" s="9">
        <v>134860874630</v>
      </c>
      <c r="V83" s="9"/>
      <c r="W83" s="9">
        <v>269151033138.73199</v>
      </c>
      <c r="Y83" s="8" t="s">
        <v>151</v>
      </c>
    </row>
    <row r="84" spans="1:25">
      <c r="A84" s="3" t="s">
        <v>152</v>
      </c>
      <c r="C84" s="9">
        <v>182722218</v>
      </c>
      <c r="D84" s="9"/>
      <c r="E84" s="9">
        <v>557302764900</v>
      </c>
      <c r="F84" s="9"/>
      <c r="G84" s="9">
        <v>547266317679.138</v>
      </c>
      <c r="H84" s="9"/>
      <c r="I84" s="9">
        <v>0</v>
      </c>
      <c r="J84" s="9"/>
      <c r="K84" s="9">
        <v>0</v>
      </c>
      <c r="L84" s="9"/>
      <c r="M84" s="9">
        <v>0</v>
      </c>
      <c r="N84" s="9"/>
      <c r="O84" s="9">
        <v>0</v>
      </c>
      <c r="P84" s="9"/>
      <c r="Q84" s="9">
        <v>182722218</v>
      </c>
      <c r="R84" s="9"/>
      <c r="S84" s="9">
        <v>2699</v>
      </c>
      <c r="T84" s="9"/>
      <c r="U84" s="9">
        <v>557302764900</v>
      </c>
      <c r="V84" s="9"/>
      <c r="W84" s="9">
        <v>490232921147.02698</v>
      </c>
      <c r="Y84" s="8" t="s">
        <v>153</v>
      </c>
    </row>
    <row r="85" spans="1:25">
      <c r="A85" s="3" t="s">
        <v>154</v>
      </c>
      <c r="C85" s="9">
        <v>52200000</v>
      </c>
      <c r="D85" s="9"/>
      <c r="E85" s="9">
        <v>79871577811</v>
      </c>
      <c r="F85" s="9"/>
      <c r="G85" s="9">
        <v>79183239660</v>
      </c>
      <c r="H85" s="9"/>
      <c r="I85" s="9">
        <v>0</v>
      </c>
      <c r="J85" s="9"/>
      <c r="K85" s="9">
        <v>0</v>
      </c>
      <c r="L85" s="9"/>
      <c r="M85" s="9">
        <v>-3600000</v>
      </c>
      <c r="N85" s="9"/>
      <c r="O85" s="9">
        <v>5977421522</v>
      </c>
      <c r="P85" s="9"/>
      <c r="Q85" s="9">
        <v>48600000</v>
      </c>
      <c r="R85" s="9"/>
      <c r="S85" s="9">
        <v>1576</v>
      </c>
      <c r="T85" s="9"/>
      <c r="U85" s="9">
        <v>74363193133</v>
      </c>
      <c r="V85" s="9"/>
      <c r="W85" s="9">
        <v>76137868080</v>
      </c>
      <c r="Y85" s="8" t="s">
        <v>134</v>
      </c>
    </row>
    <row r="86" spans="1:25">
      <c r="A86" s="3" t="s">
        <v>155</v>
      </c>
      <c r="C86" s="9">
        <v>45567601</v>
      </c>
      <c r="D86" s="9"/>
      <c r="E86" s="9">
        <v>1587367168155</v>
      </c>
      <c r="F86" s="9"/>
      <c r="G86" s="9">
        <v>1620254866897.77</v>
      </c>
      <c r="H86" s="9"/>
      <c r="I86" s="9">
        <v>0</v>
      </c>
      <c r="J86" s="9"/>
      <c r="K86" s="9">
        <v>0</v>
      </c>
      <c r="L86" s="9"/>
      <c r="M86" s="9">
        <v>-31803</v>
      </c>
      <c r="N86" s="9"/>
      <c r="O86" s="9">
        <v>1049630271</v>
      </c>
      <c r="P86" s="9"/>
      <c r="Q86" s="9">
        <v>45535798</v>
      </c>
      <c r="R86" s="9"/>
      <c r="S86" s="9">
        <v>31430</v>
      </c>
      <c r="T86" s="9"/>
      <c r="U86" s="9">
        <v>1586259296840</v>
      </c>
      <c r="V86" s="9"/>
      <c r="W86" s="9">
        <v>1422674549859.72</v>
      </c>
      <c r="Y86" s="8" t="s">
        <v>156</v>
      </c>
    </row>
    <row r="87" spans="1:25">
      <c r="A87" s="3" t="s">
        <v>157</v>
      </c>
      <c r="C87" s="9">
        <v>35633483</v>
      </c>
      <c r="D87" s="9"/>
      <c r="E87" s="9">
        <v>274924527833</v>
      </c>
      <c r="F87" s="9"/>
      <c r="G87" s="9">
        <v>264952549045.60199</v>
      </c>
      <c r="H87" s="9"/>
      <c r="I87" s="9">
        <v>0</v>
      </c>
      <c r="J87" s="9"/>
      <c r="K87" s="9">
        <v>0</v>
      </c>
      <c r="L87" s="9"/>
      <c r="M87" s="9">
        <v>0</v>
      </c>
      <c r="N87" s="9"/>
      <c r="O87" s="9">
        <v>0</v>
      </c>
      <c r="P87" s="9"/>
      <c r="Q87" s="9">
        <v>35633483</v>
      </c>
      <c r="R87" s="9"/>
      <c r="S87" s="9">
        <v>6160</v>
      </c>
      <c r="T87" s="9"/>
      <c r="U87" s="9">
        <v>274924527833</v>
      </c>
      <c r="V87" s="9"/>
      <c r="W87" s="9">
        <v>218196216861.08401</v>
      </c>
      <c r="Y87" s="8" t="s">
        <v>88</v>
      </c>
    </row>
    <row r="88" spans="1:25">
      <c r="A88" s="3" t="s">
        <v>158</v>
      </c>
      <c r="C88" s="9">
        <v>150945796</v>
      </c>
      <c r="D88" s="9"/>
      <c r="E88" s="9">
        <v>758283116645</v>
      </c>
      <c r="F88" s="9"/>
      <c r="G88" s="9">
        <v>1275405182367.3</v>
      </c>
      <c r="H88" s="9"/>
      <c r="I88" s="9">
        <v>0</v>
      </c>
      <c r="J88" s="9"/>
      <c r="K88" s="9">
        <v>0</v>
      </c>
      <c r="L88" s="9"/>
      <c r="M88" s="9">
        <v>0</v>
      </c>
      <c r="N88" s="9"/>
      <c r="O88" s="9">
        <v>0</v>
      </c>
      <c r="P88" s="9"/>
      <c r="Q88" s="9">
        <v>150945796</v>
      </c>
      <c r="R88" s="9"/>
      <c r="S88" s="9">
        <v>8380</v>
      </c>
      <c r="T88" s="9"/>
      <c r="U88" s="9">
        <v>758283116645</v>
      </c>
      <c r="V88" s="9"/>
      <c r="W88" s="9">
        <v>1257399462145.6399</v>
      </c>
      <c r="Y88" s="8" t="s">
        <v>159</v>
      </c>
    </row>
    <row r="89" spans="1:25">
      <c r="A89" s="3" t="s">
        <v>160</v>
      </c>
      <c r="C89" s="9">
        <v>32200000</v>
      </c>
      <c r="D89" s="9"/>
      <c r="E89" s="9">
        <v>348268593618</v>
      </c>
      <c r="F89" s="9"/>
      <c r="G89" s="9">
        <v>306320483700</v>
      </c>
      <c r="H89" s="9"/>
      <c r="I89" s="9">
        <v>0</v>
      </c>
      <c r="J89" s="9"/>
      <c r="K89" s="9">
        <v>0</v>
      </c>
      <c r="L89" s="9"/>
      <c r="M89" s="9">
        <v>0</v>
      </c>
      <c r="N89" s="9"/>
      <c r="O89" s="9">
        <v>0</v>
      </c>
      <c r="P89" s="9"/>
      <c r="Q89" s="9">
        <v>32200000</v>
      </c>
      <c r="R89" s="9"/>
      <c r="S89" s="9">
        <v>8080</v>
      </c>
      <c r="T89" s="9"/>
      <c r="U89" s="9">
        <v>348268593618</v>
      </c>
      <c r="V89" s="9"/>
      <c r="W89" s="9">
        <v>258627952800</v>
      </c>
      <c r="Y89" s="8" t="s">
        <v>161</v>
      </c>
    </row>
    <row r="90" spans="1:25">
      <c r="A90" s="3" t="s">
        <v>162</v>
      </c>
      <c r="C90" s="9">
        <v>2101747</v>
      </c>
      <c r="D90" s="9"/>
      <c r="E90" s="9">
        <v>32778102421</v>
      </c>
      <c r="F90" s="9"/>
      <c r="G90" s="9">
        <v>32675738707.674</v>
      </c>
      <c r="H90" s="9"/>
      <c r="I90" s="9">
        <v>0</v>
      </c>
      <c r="J90" s="9"/>
      <c r="K90" s="9">
        <v>0</v>
      </c>
      <c r="L90" s="9"/>
      <c r="M90" s="9">
        <v>0</v>
      </c>
      <c r="N90" s="9"/>
      <c r="O90" s="9">
        <v>0</v>
      </c>
      <c r="P90" s="9"/>
      <c r="Q90" s="9">
        <v>2101747</v>
      </c>
      <c r="R90" s="9"/>
      <c r="S90" s="9">
        <v>14490</v>
      </c>
      <c r="T90" s="9"/>
      <c r="U90" s="9">
        <v>32778102421</v>
      </c>
      <c r="V90" s="9"/>
      <c r="W90" s="9">
        <v>30273110861.5215</v>
      </c>
      <c r="Y90" s="8" t="s">
        <v>141</v>
      </c>
    </row>
    <row r="91" spans="1:25">
      <c r="A91" s="3" t="s">
        <v>163</v>
      </c>
      <c r="C91" s="9">
        <v>108164141</v>
      </c>
      <c r="D91" s="9"/>
      <c r="E91" s="9">
        <v>246456064019</v>
      </c>
      <c r="F91" s="9"/>
      <c r="G91" s="9">
        <v>493841952110.30298</v>
      </c>
      <c r="H91" s="9"/>
      <c r="I91" s="9">
        <v>0</v>
      </c>
      <c r="J91" s="9"/>
      <c r="K91" s="9">
        <v>0</v>
      </c>
      <c r="L91" s="9"/>
      <c r="M91" s="9">
        <v>0</v>
      </c>
      <c r="N91" s="9"/>
      <c r="O91" s="9">
        <v>0</v>
      </c>
      <c r="P91" s="9"/>
      <c r="Q91" s="9">
        <v>108164141</v>
      </c>
      <c r="R91" s="9"/>
      <c r="S91" s="9">
        <v>4270</v>
      </c>
      <c r="T91" s="9"/>
      <c r="U91" s="9">
        <v>246456064019</v>
      </c>
      <c r="V91" s="9"/>
      <c r="W91" s="9">
        <v>459112809821.68298</v>
      </c>
      <c r="Y91" s="8" t="s">
        <v>164</v>
      </c>
    </row>
    <row r="92" spans="1:25">
      <c r="A92" s="3" t="s">
        <v>165</v>
      </c>
      <c r="C92" s="9">
        <v>191077204</v>
      </c>
      <c r="D92" s="9"/>
      <c r="E92" s="9">
        <v>435417278269</v>
      </c>
      <c r="F92" s="9"/>
      <c r="G92" s="9">
        <v>1358073106648.8301</v>
      </c>
      <c r="H92" s="9"/>
      <c r="I92" s="9">
        <v>0</v>
      </c>
      <c r="J92" s="9"/>
      <c r="K92" s="9">
        <v>0</v>
      </c>
      <c r="L92" s="9"/>
      <c r="M92" s="9">
        <v>-6380841</v>
      </c>
      <c r="N92" s="9"/>
      <c r="O92" s="9">
        <v>43980470518</v>
      </c>
      <c r="P92" s="9"/>
      <c r="Q92" s="9">
        <v>184696363</v>
      </c>
      <c r="R92" s="9"/>
      <c r="S92" s="9">
        <v>6900</v>
      </c>
      <c r="T92" s="9"/>
      <c r="U92" s="9">
        <v>420876933491</v>
      </c>
      <c r="V92" s="9"/>
      <c r="W92" s="9">
        <v>1266822195517.03</v>
      </c>
      <c r="Y92" s="8" t="s">
        <v>166</v>
      </c>
    </row>
    <row r="93" spans="1:25">
      <c r="A93" s="3" t="s">
        <v>167</v>
      </c>
      <c r="C93" s="9">
        <v>1540332</v>
      </c>
      <c r="D93" s="9"/>
      <c r="E93" s="9">
        <v>9951871164</v>
      </c>
      <c r="F93" s="9"/>
      <c r="G93" s="9">
        <v>7044899480.1845999</v>
      </c>
      <c r="H93" s="9"/>
      <c r="I93" s="9">
        <v>600000</v>
      </c>
      <c r="J93" s="9"/>
      <c r="K93" s="9">
        <v>2684435241</v>
      </c>
      <c r="L93" s="9"/>
      <c r="M93" s="9">
        <v>0</v>
      </c>
      <c r="N93" s="9"/>
      <c r="O93" s="9">
        <v>0</v>
      </c>
      <c r="P93" s="9"/>
      <c r="Q93" s="9">
        <v>2140332</v>
      </c>
      <c r="R93" s="9"/>
      <c r="S93" s="9">
        <v>4182</v>
      </c>
      <c r="T93" s="9"/>
      <c r="U93" s="9">
        <v>12636306405</v>
      </c>
      <c r="V93" s="9"/>
      <c r="W93" s="9">
        <v>8897610756.8771992</v>
      </c>
      <c r="Y93" s="8" t="s">
        <v>168</v>
      </c>
    </row>
    <row r="94" spans="1:25">
      <c r="A94" s="3" t="s">
        <v>169</v>
      </c>
      <c r="C94" s="9">
        <v>572500</v>
      </c>
      <c r="D94" s="9"/>
      <c r="E94" s="9">
        <v>7335914465</v>
      </c>
      <c r="F94" s="9"/>
      <c r="G94" s="9">
        <v>9065661446.25</v>
      </c>
      <c r="H94" s="9"/>
      <c r="I94" s="9">
        <v>0</v>
      </c>
      <c r="J94" s="9"/>
      <c r="K94" s="9">
        <v>0</v>
      </c>
      <c r="L94" s="9"/>
      <c r="M94" s="9">
        <v>0</v>
      </c>
      <c r="N94" s="9"/>
      <c r="O94" s="9">
        <v>0</v>
      </c>
      <c r="P94" s="9"/>
      <c r="Q94" s="9">
        <v>572500</v>
      </c>
      <c r="R94" s="9"/>
      <c r="S94" s="9">
        <v>12980</v>
      </c>
      <c r="T94" s="9"/>
      <c r="U94" s="9">
        <v>7335914465</v>
      </c>
      <c r="V94" s="9"/>
      <c r="W94" s="9">
        <v>7386835252.5</v>
      </c>
      <c r="Y94" s="8" t="s">
        <v>168</v>
      </c>
    </row>
    <row r="95" spans="1:25">
      <c r="A95" s="3" t="s">
        <v>170</v>
      </c>
      <c r="C95" s="9">
        <v>16864805</v>
      </c>
      <c r="D95" s="9"/>
      <c r="E95" s="9">
        <v>540932467793</v>
      </c>
      <c r="F95" s="9"/>
      <c r="G95" s="9">
        <v>1336127414996.9299</v>
      </c>
      <c r="H95" s="9"/>
      <c r="I95" s="9">
        <v>0</v>
      </c>
      <c r="J95" s="9"/>
      <c r="K95" s="9">
        <v>0</v>
      </c>
      <c r="L95" s="9"/>
      <c r="M95" s="9">
        <v>-9615</v>
      </c>
      <c r="N95" s="9"/>
      <c r="O95" s="9">
        <v>751918502</v>
      </c>
      <c r="P95" s="9"/>
      <c r="Q95" s="9">
        <v>16855190</v>
      </c>
      <c r="R95" s="9"/>
      <c r="S95" s="9">
        <v>78900</v>
      </c>
      <c r="T95" s="9"/>
      <c r="U95" s="9">
        <v>540624070177</v>
      </c>
      <c r="V95" s="9"/>
      <c r="W95" s="9">
        <v>1321961737778.55</v>
      </c>
      <c r="Y95" s="8" t="s">
        <v>171</v>
      </c>
    </row>
    <row r="96" spans="1:25">
      <c r="A96" s="3" t="s">
        <v>172</v>
      </c>
      <c r="C96" s="9">
        <v>55256136</v>
      </c>
      <c r="D96" s="9"/>
      <c r="E96" s="9">
        <v>191951098989</v>
      </c>
      <c r="F96" s="9"/>
      <c r="G96" s="9">
        <v>267715962343.159</v>
      </c>
      <c r="H96" s="9"/>
      <c r="I96" s="9">
        <v>0</v>
      </c>
      <c r="J96" s="9"/>
      <c r="K96" s="9">
        <v>0</v>
      </c>
      <c r="L96" s="9"/>
      <c r="M96" s="9">
        <v>0</v>
      </c>
      <c r="N96" s="9"/>
      <c r="O96" s="9">
        <v>0</v>
      </c>
      <c r="P96" s="9"/>
      <c r="Q96" s="9">
        <v>55256136</v>
      </c>
      <c r="R96" s="9"/>
      <c r="S96" s="9">
        <v>4848</v>
      </c>
      <c r="T96" s="9"/>
      <c r="U96" s="9">
        <v>191951098989</v>
      </c>
      <c r="V96" s="9"/>
      <c r="W96" s="9">
        <v>266287850931.39801</v>
      </c>
      <c r="Y96" s="8" t="s">
        <v>173</v>
      </c>
    </row>
    <row r="97" spans="1:25">
      <c r="A97" s="3" t="s">
        <v>174</v>
      </c>
      <c r="C97" s="9">
        <v>2650933</v>
      </c>
      <c r="D97" s="9"/>
      <c r="E97" s="9">
        <v>25920542092</v>
      </c>
      <c r="F97" s="9"/>
      <c r="G97" s="9">
        <v>40291595614.858498</v>
      </c>
      <c r="H97" s="9"/>
      <c r="I97" s="9">
        <v>0</v>
      </c>
      <c r="J97" s="9"/>
      <c r="K97" s="9">
        <v>0</v>
      </c>
      <c r="L97" s="9"/>
      <c r="M97" s="9">
        <v>0</v>
      </c>
      <c r="N97" s="9"/>
      <c r="O97" s="9">
        <v>0</v>
      </c>
      <c r="P97" s="9"/>
      <c r="Q97" s="9">
        <v>2650933</v>
      </c>
      <c r="R97" s="9"/>
      <c r="S97" s="9">
        <v>14970</v>
      </c>
      <c r="T97" s="9"/>
      <c r="U97" s="9">
        <v>25920542092</v>
      </c>
      <c r="V97" s="9"/>
      <c r="W97" s="9">
        <v>39448344431.290497</v>
      </c>
      <c r="Y97" s="8" t="s">
        <v>83</v>
      </c>
    </row>
    <row r="98" spans="1:25">
      <c r="A98" s="3" t="s">
        <v>175</v>
      </c>
      <c r="C98" s="9">
        <v>2421993</v>
      </c>
      <c r="D98" s="9"/>
      <c r="E98" s="9">
        <v>22119810257</v>
      </c>
      <c r="F98" s="9"/>
      <c r="G98" s="9">
        <v>29083592271.132</v>
      </c>
      <c r="H98" s="9"/>
      <c r="I98" s="9">
        <v>0</v>
      </c>
      <c r="J98" s="9"/>
      <c r="K98" s="9">
        <v>0</v>
      </c>
      <c r="L98" s="9"/>
      <c r="M98" s="9">
        <v>0</v>
      </c>
      <c r="N98" s="9"/>
      <c r="O98" s="9">
        <v>0</v>
      </c>
      <c r="P98" s="9"/>
      <c r="Q98" s="9">
        <v>2421993</v>
      </c>
      <c r="R98" s="9"/>
      <c r="S98" s="9">
        <v>11670</v>
      </c>
      <c r="T98" s="9"/>
      <c r="U98" s="9">
        <v>22119810257</v>
      </c>
      <c r="V98" s="9"/>
      <c r="W98" s="9">
        <v>28096483593.0555</v>
      </c>
      <c r="Y98" s="8" t="s">
        <v>141</v>
      </c>
    </row>
    <row r="99" spans="1:25">
      <c r="A99" s="3" t="s">
        <v>176</v>
      </c>
      <c r="C99" s="9">
        <v>2639418</v>
      </c>
      <c r="D99" s="9"/>
      <c r="E99" s="9">
        <v>27497064097</v>
      </c>
      <c r="F99" s="9"/>
      <c r="G99" s="9">
        <v>60634018127.619003</v>
      </c>
      <c r="H99" s="9"/>
      <c r="I99" s="9">
        <v>0</v>
      </c>
      <c r="J99" s="9"/>
      <c r="K99" s="9">
        <v>0</v>
      </c>
      <c r="L99" s="9"/>
      <c r="M99" s="9">
        <v>0</v>
      </c>
      <c r="N99" s="9"/>
      <c r="O99" s="9">
        <v>0</v>
      </c>
      <c r="P99" s="9"/>
      <c r="Q99" s="9">
        <v>2639418</v>
      </c>
      <c r="R99" s="9"/>
      <c r="S99" s="9">
        <v>19290</v>
      </c>
      <c r="T99" s="9"/>
      <c r="U99" s="9">
        <v>27497064097</v>
      </c>
      <c r="V99" s="9"/>
      <c r="W99" s="9">
        <v>50611432699.341003</v>
      </c>
      <c r="Y99" s="8" t="s">
        <v>177</v>
      </c>
    </row>
    <row r="100" spans="1:25">
      <c r="A100" s="3" t="s">
        <v>178</v>
      </c>
      <c r="C100" s="9">
        <v>13833515</v>
      </c>
      <c r="D100" s="9"/>
      <c r="E100" s="9">
        <v>151069714463</v>
      </c>
      <c r="F100" s="9"/>
      <c r="G100" s="9">
        <v>141774929589.082</v>
      </c>
      <c r="H100" s="9"/>
      <c r="I100" s="9">
        <v>0</v>
      </c>
      <c r="J100" s="9"/>
      <c r="K100" s="9">
        <v>0</v>
      </c>
      <c r="L100" s="9"/>
      <c r="M100" s="9">
        <v>-100000</v>
      </c>
      <c r="N100" s="9"/>
      <c r="O100" s="9">
        <v>1133217005</v>
      </c>
      <c r="P100" s="9"/>
      <c r="Q100" s="9">
        <v>13733515</v>
      </c>
      <c r="R100" s="9"/>
      <c r="S100" s="9">
        <v>10190</v>
      </c>
      <c r="T100" s="9"/>
      <c r="U100" s="9">
        <v>149977658579</v>
      </c>
      <c r="V100" s="9"/>
      <c r="W100" s="9">
        <v>139111847968.793</v>
      </c>
      <c r="Y100" s="8" t="s">
        <v>179</v>
      </c>
    </row>
    <row r="101" spans="1:25" ht="24.75">
      <c r="A101" s="4" t="s">
        <v>180</v>
      </c>
      <c r="C101" s="9">
        <v>16226811</v>
      </c>
      <c r="D101" s="9"/>
      <c r="E101" s="9">
        <v>89794414652</v>
      </c>
      <c r="F101" s="9"/>
      <c r="G101" s="9">
        <v>70989280749.494598</v>
      </c>
      <c r="H101" s="9"/>
      <c r="I101" s="9">
        <v>0</v>
      </c>
      <c r="J101" s="9"/>
      <c r="K101" s="9">
        <v>0</v>
      </c>
      <c r="L101" s="9"/>
      <c r="M101" s="9">
        <v>0</v>
      </c>
      <c r="N101" s="9"/>
      <c r="O101" s="9">
        <v>0</v>
      </c>
      <c r="P101" s="9"/>
      <c r="Q101" s="9">
        <v>16226811</v>
      </c>
      <c r="R101" s="9"/>
      <c r="S101" s="9">
        <v>4069</v>
      </c>
      <c r="T101" s="9"/>
      <c r="U101" s="9">
        <v>89794414652</v>
      </c>
      <c r="V101" s="9"/>
      <c r="W101" s="9">
        <v>65634033939.943901</v>
      </c>
      <c r="Y101" s="8" t="s">
        <v>181</v>
      </c>
    </row>
    <row r="102" spans="1:25">
      <c r="A102" s="3" t="s">
        <v>182</v>
      </c>
      <c r="C102" s="3" t="s">
        <v>182</v>
      </c>
      <c r="E102" s="6">
        <f>SUM(E9:E101)</f>
        <v>25041662315037</v>
      </c>
      <c r="G102" s="6">
        <f>SUM(G9:G101)</f>
        <v>43375476516332.508</v>
      </c>
      <c r="I102" s="3" t="s">
        <v>182</v>
      </c>
      <c r="K102" s="6">
        <f>SUM(K9:K101)</f>
        <v>5870533073</v>
      </c>
      <c r="M102" s="3" t="s">
        <v>182</v>
      </c>
      <c r="O102" s="6">
        <f>SUM(O9:O101)</f>
        <v>412414957413</v>
      </c>
      <c r="Q102" s="3" t="s">
        <v>182</v>
      </c>
      <c r="S102" s="3" t="s">
        <v>182</v>
      </c>
      <c r="U102" s="6">
        <f>SUM(U9:U101)</f>
        <v>24805794076043</v>
      </c>
      <c r="W102" s="6">
        <f>SUM(W9:W101)</f>
        <v>39915073099905.148</v>
      </c>
      <c r="Y102" s="10" t="s">
        <v>183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I15" sqref="I15"/>
    </sheetView>
  </sheetViews>
  <sheetFormatPr defaultRowHeight="24"/>
  <cols>
    <col min="1" max="1" width="32.42578125" style="3" bestFit="1" customWidth="1"/>
    <col min="2" max="2" width="1" style="3" customWidth="1"/>
    <col min="3" max="3" width="26" style="3" bestFit="1" customWidth="1"/>
    <col min="4" max="4" width="1" style="3" customWidth="1"/>
    <col min="5" max="5" width="36.140625" style="3" bestFit="1" customWidth="1"/>
    <col min="6" max="6" width="1" style="3" customWidth="1"/>
    <col min="7" max="7" width="31.42578125" style="3" bestFit="1" customWidth="1"/>
    <col min="8" max="8" width="1" style="3" customWidth="1"/>
    <col min="9" max="9" width="36.140625" style="3" bestFit="1" customWidth="1"/>
    <col min="10" max="10" width="1" style="3" customWidth="1"/>
    <col min="11" max="11" width="31.4257812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>
      <c r="A3" s="1" t="s">
        <v>229</v>
      </c>
      <c r="B3" s="1" t="s">
        <v>229</v>
      </c>
      <c r="C3" s="1" t="s">
        <v>229</v>
      </c>
      <c r="D3" s="1" t="s">
        <v>229</v>
      </c>
      <c r="E3" s="1" t="s">
        <v>229</v>
      </c>
      <c r="F3" s="1" t="s">
        <v>229</v>
      </c>
      <c r="G3" s="1" t="s">
        <v>229</v>
      </c>
      <c r="H3" s="1" t="s">
        <v>229</v>
      </c>
      <c r="I3" s="1" t="s">
        <v>229</v>
      </c>
      <c r="J3" s="1" t="s">
        <v>229</v>
      </c>
      <c r="K3" s="1" t="s">
        <v>229</v>
      </c>
    </row>
    <row r="4" spans="1:1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>
      <c r="A6" s="2" t="s">
        <v>263</v>
      </c>
      <c r="B6" s="2" t="s">
        <v>263</v>
      </c>
      <c r="C6" s="2" t="s">
        <v>263</v>
      </c>
      <c r="E6" s="2" t="s">
        <v>231</v>
      </c>
      <c r="F6" s="2" t="s">
        <v>231</v>
      </c>
      <c r="G6" s="2" t="s">
        <v>231</v>
      </c>
      <c r="I6" s="2" t="s">
        <v>232</v>
      </c>
      <c r="J6" s="2" t="s">
        <v>232</v>
      </c>
      <c r="K6" s="2" t="s">
        <v>232</v>
      </c>
    </row>
    <row r="7" spans="1:11" ht="25.5" thickBot="1">
      <c r="A7" s="2" t="s">
        <v>264</v>
      </c>
      <c r="C7" s="2" t="s">
        <v>204</v>
      </c>
      <c r="E7" s="2" t="s">
        <v>265</v>
      </c>
      <c r="G7" s="2" t="s">
        <v>266</v>
      </c>
      <c r="I7" s="2" t="s">
        <v>265</v>
      </c>
      <c r="K7" s="2" t="s">
        <v>266</v>
      </c>
    </row>
    <row r="8" spans="1:11">
      <c r="A8" s="3" t="s">
        <v>210</v>
      </c>
      <c r="C8" s="8" t="s">
        <v>211</v>
      </c>
      <c r="D8" s="8"/>
      <c r="E8" s="7">
        <v>166688</v>
      </c>
      <c r="F8" s="8"/>
      <c r="G8" s="17">
        <f>E8/$E$12</f>
        <v>5.7246325995308266E-6</v>
      </c>
      <c r="H8" s="8"/>
      <c r="I8" s="7">
        <v>1638195</v>
      </c>
      <c r="K8" s="17">
        <f>I8/$I$12</f>
        <v>5.4805801276245605E-5</v>
      </c>
    </row>
    <row r="9" spans="1:11">
      <c r="A9" s="3" t="s">
        <v>217</v>
      </c>
      <c r="C9" s="8" t="s">
        <v>218</v>
      </c>
      <c r="D9" s="8"/>
      <c r="E9" s="7">
        <v>4755506645</v>
      </c>
      <c r="F9" s="8"/>
      <c r="G9" s="17">
        <f t="shared" ref="G9:G11" si="0">E9/$E$12</f>
        <v>0.16332026520956799</v>
      </c>
      <c r="H9" s="8"/>
      <c r="I9" s="7">
        <v>4871525965</v>
      </c>
      <c r="K9" s="17">
        <f t="shared" ref="K9:K11" si="1">I9/$I$12</f>
        <v>0.16297686414002033</v>
      </c>
    </row>
    <row r="10" spans="1:11">
      <c r="A10" s="3" t="s">
        <v>220</v>
      </c>
      <c r="C10" s="8" t="s">
        <v>221</v>
      </c>
      <c r="D10" s="8"/>
      <c r="E10" s="7">
        <v>17804626107</v>
      </c>
      <c r="F10" s="8"/>
      <c r="G10" s="17">
        <f t="shared" si="0"/>
        <v>0.61147138986963567</v>
      </c>
      <c r="H10" s="8"/>
      <c r="I10" s="7">
        <v>18460363811</v>
      </c>
      <c r="K10" s="17">
        <f t="shared" si="1"/>
        <v>0.61759133101545416</v>
      </c>
    </row>
    <row r="11" spans="1:11" ht="24.75" thickBot="1">
      <c r="A11" s="3" t="s">
        <v>214</v>
      </c>
      <c r="C11" s="8" t="s">
        <v>225</v>
      </c>
      <c r="D11" s="8"/>
      <c r="E11" s="7">
        <v>6557377040</v>
      </c>
      <c r="F11" s="8"/>
      <c r="G11" s="17">
        <f t="shared" si="0"/>
        <v>0.22520262028819685</v>
      </c>
      <c r="H11" s="8"/>
      <c r="I11" s="7">
        <v>6557377040</v>
      </c>
      <c r="K11" s="17">
        <f t="shared" si="1"/>
        <v>0.2193769990432492</v>
      </c>
    </row>
    <row r="12" spans="1:11" ht="24.75" thickBot="1">
      <c r="A12" s="3" t="s">
        <v>182</v>
      </c>
      <c r="C12" s="8" t="s">
        <v>182</v>
      </c>
      <c r="D12" s="8"/>
      <c r="E12" s="11">
        <f>SUM(E8:E11)</f>
        <v>29117676480</v>
      </c>
      <c r="F12" s="8"/>
      <c r="G12" s="19">
        <f>SUM(G8:G11)</f>
        <v>1</v>
      </c>
      <c r="H12" s="8"/>
      <c r="I12" s="11">
        <f>SUM(I8:I11)</f>
        <v>29890905011</v>
      </c>
      <c r="K12" s="20">
        <f>SUM(K8:K11)</f>
        <v>1</v>
      </c>
    </row>
    <row r="13" spans="1:11" ht="24.75" thickTop="1">
      <c r="C13" s="8"/>
      <c r="D13" s="8"/>
      <c r="E13" s="8"/>
      <c r="F13" s="8"/>
      <c r="G13" s="8"/>
      <c r="H13" s="8"/>
      <c r="I13" s="8"/>
      <c r="K13" s="17"/>
    </row>
    <row r="14" spans="1:11">
      <c r="C14" s="8"/>
      <c r="D14" s="8"/>
      <c r="E14" s="8"/>
      <c r="F14" s="8"/>
      <c r="G14" s="8"/>
      <c r="H14" s="8"/>
      <c r="I14" s="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0" sqref="C10"/>
    </sheetView>
  </sheetViews>
  <sheetFormatPr defaultRowHeight="24"/>
  <cols>
    <col min="1" max="1" width="46.28515625" style="3" bestFit="1" customWidth="1"/>
    <col min="2" max="2" width="1" style="3" customWidth="1"/>
    <col min="3" max="3" width="15.42578125" style="3" bestFit="1" customWidth="1"/>
    <col min="4" max="4" width="1" style="3" customWidth="1"/>
    <col min="5" max="5" width="15.710937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>
      <c r="A3" s="1" t="s">
        <v>229</v>
      </c>
      <c r="B3" s="1" t="s">
        <v>229</v>
      </c>
      <c r="C3" s="1" t="s">
        <v>229</v>
      </c>
      <c r="D3" s="1" t="s">
        <v>229</v>
      </c>
      <c r="E3" s="1" t="s">
        <v>229</v>
      </c>
    </row>
    <row r="4" spans="1: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6" spans="1:5" ht="24.75">
      <c r="A6" s="2" t="s">
        <v>267</v>
      </c>
      <c r="C6" s="2" t="s">
        <v>231</v>
      </c>
      <c r="E6" s="2" t="s">
        <v>6</v>
      </c>
    </row>
    <row r="7" spans="1:5" ht="24.75">
      <c r="A7" s="2" t="s">
        <v>267</v>
      </c>
      <c r="C7" s="2" t="s">
        <v>207</v>
      </c>
      <c r="E7" s="2" t="s">
        <v>207</v>
      </c>
    </row>
    <row r="8" spans="1:5">
      <c r="A8" s="3" t="s">
        <v>268</v>
      </c>
      <c r="C8" s="5">
        <v>9770852766</v>
      </c>
      <c r="E8" s="5">
        <v>10040721534</v>
      </c>
    </row>
    <row r="9" spans="1:5">
      <c r="A9" s="3" t="s">
        <v>269</v>
      </c>
      <c r="C9" s="5">
        <v>144317446</v>
      </c>
      <c r="E9" s="5">
        <v>144317446</v>
      </c>
    </row>
    <row r="10" spans="1:5">
      <c r="A10" s="3" t="s">
        <v>182</v>
      </c>
      <c r="C10" s="6">
        <f>SUM(C8:C9)</f>
        <v>9915170212</v>
      </c>
      <c r="E10" s="6">
        <f>SUM(E8:E9)</f>
        <v>10185038980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14" sqref="G14:G16"/>
    </sheetView>
  </sheetViews>
  <sheetFormatPr defaultRowHeight="24"/>
  <cols>
    <col min="1" max="1" width="31.42578125" style="3" bestFit="1" customWidth="1"/>
    <col min="2" max="2" width="1" style="3" customWidth="1"/>
    <col min="3" max="3" width="23.5703125" style="3" bestFit="1" customWidth="1"/>
    <col min="4" max="4" width="1" style="3" customWidth="1"/>
    <col min="5" max="5" width="21.7109375" style="3" bestFit="1" customWidth="1"/>
    <col min="6" max="6" width="1" style="3" customWidth="1"/>
    <col min="7" max="7" width="33.42578125" style="3" bestFit="1" customWidth="1"/>
    <col min="8" max="8" width="1" style="3" customWidth="1"/>
    <col min="9" max="9" width="9.140625" style="3" customWidth="1"/>
    <col min="10" max="16384" width="9.140625" style="3"/>
  </cols>
  <sheetData>
    <row r="2" spans="1: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>
      <c r="A3" s="1" t="s">
        <v>229</v>
      </c>
      <c r="B3" s="1" t="s">
        <v>229</v>
      </c>
      <c r="C3" s="1" t="s">
        <v>229</v>
      </c>
      <c r="D3" s="1" t="s">
        <v>229</v>
      </c>
      <c r="E3" s="1" t="s">
        <v>229</v>
      </c>
      <c r="F3" s="1" t="s">
        <v>229</v>
      </c>
      <c r="G3" s="1" t="s">
        <v>229</v>
      </c>
    </row>
    <row r="4" spans="1: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5.5" thickBot="1">
      <c r="A6" s="2" t="s">
        <v>233</v>
      </c>
      <c r="C6" s="2" t="s">
        <v>207</v>
      </c>
      <c r="E6" s="2" t="s">
        <v>260</v>
      </c>
      <c r="G6" s="2" t="s">
        <v>13</v>
      </c>
    </row>
    <row r="7" spans="1:7">
      <c r="A7" s="3" t="s">
        <v>270</v>
      </c>
      <c r="C7" s="21">
        <v>-2705591363830</v>
      </c>
      <c r="E7" s="17">
        <f>C7/$C$11</f>
        <v>1.0146331459362099</v>
      </c>
      <c r="G7" s="17">
        <v>-6.5202818032765314E-2</v>
      </c>
    </row>
    <row r="8" spans="1:7">
      <c r="A8" s="3" t="s">
        <v>271</v>
      </c>
      <c r="C8" s="21">
        <v>-12523505</v>
      </c>
      <c r="E8" s="17">
        <f t="shared" ref="E8:E9" si="0">C8/$C$11</f>
        <v>4.6964827897404008E-6</v>
      </c>
      <c r="G8" s="17">
        <v>-3.0180751925948778E-7</v>
      </c>
    </row>
    <row r="9" spans="1:7">
      <c r="A9" s="3" t="s">
        <v>272</v>
      </c>
      <c r="C9" s="21">
        <v>29117676480</v>
      </c>
      <c r="E9" s="17">
        <f t="shared" si="0"/>
        <v>-1.0919520251363245E-2</v>
      </c>
      <c r="G9" s="17">
        <v>7.0171519115687939E-4</v>
      </c>
    </row>
    <row r="10" spans="1:7" ht="24.75" thickBot="1">
      <c r="A10" s="3" t="s">
        <v>267</v>
      </c>
      <c r="C10" s="21">
        <v>9915170212</v>
      </c>
      <c r="E10" s="17">
        <f>C10/$C$11</f>
        <v>-3.718322167636351E-3</v>
      </c>
      <c r="G10" s="17">
        <v>2.3894851518958067E-4</v>
      </c>
    </row>
    <row r="11" spans="1:7" ht="24.75" thickBot="1">
      <c r="A11" s="3" t="s">
        <v>182</v>
      </c>
      <c r="C11" s="22">
        <f>SUM(C7:C10)</f>
        <v>-2666571040643</v>
      </c>
      <c r="E11" s="18">
        <f>SUM(E7:E10)</f>
        <v>1</v>
      </c>
      <c r="G11" s="18">
        <f>SUM(G7:G10)</f>
        <v>-6.426245613393812E-2</v>
      </c>
    </row>
    <row r="12" spans="1:7" ht="24.75" thickTop="1">
      <c r="C12" s="21"/>
    </row>
    <row r="14" spans="1:7">
      <c r="G14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3"/>
  <sheetViews>
    <sheetView rightToLeft="1" topLeftCell="H1" workbookViewId="0">
      <selection activeCell="Q22" sqref="Q22"/>
    </sheetView>
  </sheetViews>
  <sheetFormatPr defaultRowHeight="24"/>
  <cols>
    <col min="1" max="1" width="32" style="3" bestFit="1" customWidth="1"/>
    <col min="2" max="2" width="1" style="3" customWidth="1"/>
    <col min="3" max="3" width="24.140625" style="3" bestFit="1" customWidth="1"/>
    <col min="4" max="4" width="1" style="3" customWidth="1"/>
    <col min="5" max="5" width="22" style="3" customWidth="1"/>
    <col min="6" max="6" width="1" style="3" customWidth="1"/>
    <col min="7" max="7" width="14.140625" style="3" bestFit="1" customWidth="1"/>
    <col min="8" max="8" width="1" style="3" customWidth="1"/>
    <col min="9" max="9" width="17.28515625" style="3" bestFit="1" customWidth="1"/>
    <col min="10" max="10" width="1" style="3" customWidth="1"/>
    <col min="11" max="11" width="10.28515625" style="3" bestFit="1" customWidth="1"/>
    <col min="12" max="12" width="1" style="3" customWidth="1"/>
    <col min="13" max="13" width="10.28515625" style="3" bestFit="1" customWidth="1"/>
    <col min="14" max="14" width="1" style="3" customWidth="1"/>
    <col min="15" max="15" width="7.28515625" style="3" bestFit="1" customWidth="1"/>
    <col min="16" max="16" width="1" style="3" customWidth="1"/>
    <col min="17" max="17" width="17.140625" style="3" bestFit="1" customWidth="1"/>
    <col min="18" max="18" width="1" style="3" customWidth="1"/>
    <col min="19" max="19" width="22.140625" style="3" bestFit="1" customWidth="1"/>
    <col min="20" max="20" width="1" style="3" customWidth="1"/>
    <col min="21" max="21" width="8.42578125" style="3" bestFit="1" customWidth="1"/>
    <col min="22" max="22" width="1" style="3" customWidth="1"/>
    <col min="23" max="23" width="17.140625" style="3" bestFit="1" customWidth="1"/>
    <col min="24" max="24" width="1" style="3" customWidth="1"/>
    <col min="25" max="25" width="8.42578125" style="3" bestFit="1" customWidth="1"/>
    <col min="26" max="26" width="1" style="3" customWidth="1"/>
    <col min="27" max="27" width="16.5703125" style="3" bestFit="1" customWidth="1"/>
    <col min="28" max="28" width="1" style="3" customWidth="1"/>
    <col min="29" max="29" width="6.42578125" style="3" bestFit="1" customWidth="1"/>
    <col min="30" max="30" width="1" style="3" customWidth="1"/>
    <col min="31" max="31" width="21" style="3" bestFit="1" customWidth="1"/>
    <col min="32" max="32" width="1" style="3" customWidth="1"/>
    <col min="33" max="33" width="17.140625" style="3" bestFit="1" customWidth="1"/>
    <col min="34" max="34" width="1" style="3" customWidth="1"/>
    <col min="35" max="35" width="22.140625" style="3" bestFit="1" customWidth="1"/>
    <col min="36" max="36" width="1" style="3" customWidth="1"/>
    <col min="37" max="37" width="33.4257812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8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38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38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6" spans="1:38" ht="24.75">
      <c r="A6" s="2" t="s">
        <v>185</v>
      </c>
      <c r="B6" s="2" t="s">
        <v>185</v>
      </c>
      <c r="C6" s="2" t="s">
        <v>185</v>
      </c>
      <c r="D6" s="2" t="s">
        <v>185</v>
      </c>
      <c r="E6" s="2" t="s">
        <v>185</v>
      </c>
      <c r="F6" s="2" t="s">
        <v>185</v>
      </c>
      <c r="G6" s="2" t="s">
        <v>185</v>
      </c>
      <c r="H6" s="2" t="s">
        <v>185</v>
      </c>
      <c r="I6" s="2" t="s">
        <v>185</v>
      </c>
      <c r="J6" s="2" t="s">
        <v>185</v>
      </c>
      <c r="K6" s="2" t="s">
        <v>185</v>
      </c>
      <c r="L6" s="2" t="s">
        <v>185</v>
      </c>
      <c r="M6" s="2" t="s">
        <v>185</v>
      </c>
      <c r="O6" s="2" t="s">
        <v>249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8" ht="24.75">
      <c r="A7" s="2" t="s">
        <v>186</v>
      </c>
      <c r="C7" s="2" t="s">
        <v>187</v>
      </c>
      <c r="E7" s="2" t="s">
        <v>188</v>
      </c>
      <c r="G7" s="2" t="s">
        <v>189</v>
      </c>
      <c r="I7" s="2" t="s">
        <v>190</v>
      </c>
      <c r="K7" s="2" t="s">
        <v>191</v>
      </c>
      <c r="M7" s="2" t="s">
        <v>184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192</v>
      </c>
      <c r="AG7" s="2" t="s">
        <v>8</v>
      </c>
      <c r="AI7" s="2" t="s">
        <v>9</v>
      </c>
      <c r="AK7" s="2" t="s">
        <v>13</v>
      </c>
    </row>
    <row r="8" spans="1:38" ht="24.75">
      <c r="A8" s="2" t="s">
        <v>186</v>
      </c>
      <c r="C8" s="2" t="s">
        <v>187</v>
      </c>
      <c r="E8" s="2" t="s">
        <v>188</v>
      </c>
      <c r="G8" s="2" t="s">
        <v>189</v>
      </c>
      <c r="I8" s="2" t="s">
        <v>190</v>
      </c>
      <c r="K8" s="2" t="s">
        <v>191</v>
      </c>
      <c r="M8" s="2" t="s">
        <v>184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192</v>
      </c>
      <c r="AG8" s="2" t="s">
        <v>8</v>
      </c>
      <c r="AI8" s="2" t="s">
        <v>9</v>
      </c>
      <c r="AK8" s="2" t="s">
        <v>13</v>
      </c>
    </row>
    <row r="9" spans="1:38">
      <c r="A9" s="3" t="s">
        <v>193</v>
      </c>
      <c r="C9" s="8" t="s">
        <v>194</v>
      </c>
      <c r="D9" s="8"/>
      <c r="E9" s="8" t="s">
        <v>194</v>
      </c>
      <c r="F9" s="8"/>
      <c r="G9" s="8" t="s">
        <v>195</v>
      </c>
      <c r="H9" s="8"/>
      <c r="I9" s="8" t="s">
        <v>196</v>
      </c>
      <c r="J9" s="8"/>
      <c r="K9" s="7">
        <v>20.5</v>
      </c>
      <c r="L9" s="8"/>
      <c r="M9" s="7">
        <v>20.5</v>
      </c>
      <c r="N9" s="8"/>
      <c r="O9" s="7">
        <v>53116</v>
      </c>
      <c r="P9" s="8"/>
      <c r="Q9" s="7">
        <v>49939663200</v>
      </c>
      <c r="R9" s="8"/>
      <c r="S9" s="7">
        <v>47505243593</v>
      </c>
      <c r="T9" s="8"/>
      <c r="U9" s="7">
        <v>0</v>
      </c>
      <c r="V9" s="8"/>
      <c r="W9" s="7">
        <v>0</v>
      </c>
      <c r="X9" s="8"/>
      <c r="Y9" s="7">
        <v>53116</v>
      </c>
      <c r="Z9" s="8"/>
      <c r="AA9" s="7">
        <v>46495941209</v>
      </c>
      <c r="AB9" s="8"/>
      <c r="AC9" s="7">
        <v>0</v>
      </c>
      <c r="AD9" s="8"/>
      <c r="AE9" s="7">
        <v>0</v>
      </c>
      <c r="AF9" s="8"/>
      <c r="AG9" s="7">
        <v>0</v>
      </c>
      <c r="AH9" s="8"/>
      <c r="AI9" s="7">
        <v>0</v>
      </c>
      <c r="AJ9" s="8"/>
      <c r="AK9" s="8" t="s">
        <v>197</v>
      </c>
      <c r="AL9" s="8"/>
    </row>
    <row r="10" spans="1:38">
      <c r="A10" s="3" t="s">
        <v>198</v>
      </c>
      <c r="C10" s="8" t="s">
        <v>194</v>
      </c>
      <c r="D10" s="8"/>
      <c r="E10" s="8" t="s">
        <v>194</v>
      </c>
      <c r="F10" s="8"/>
      <c r="G10" s="8" t="s">
        <v>199</v>
      </c>
      <c r="H10" s="8"/>
      <c r="I10" s="8" t="s">
        <v>200</v>
      </c>
      <c r="J10" s="8"/>
      <c r="K10" s="7">
        <v>0</v>
      </c>
      <c r="L10" s="8"/>
      <c r="M10" s="7">
        <v>0</v>
      </c>
      <c r="N10" s="8"/>
      <c r="O10" s="7">
        <v>0</v>
      </c>
      <c r="P10" s="8"/>
      <c r="Q10" s="7">
        <v>0</v>
      </c>
      <c r="R10" s="8"/>
      <c r="S10" s="7">
        <v>0</v>
      </c>
      <c r="T10" s="8"/>
      <c r="U10" s="7">
        <v>100000</v>
      </c>
      <c r="V10" s="8"/>
      <c r="W10" s="7">
        <v>87054219968</v>
      </c>
      <c r="X10" s="8"/>
      <c r="Y10" s="7">
        <v>100000</v>
      </c>
      <c r="Z10" s="8"/>
      <c r="AA10" s="7">
        <v>87337467221</v>
      </c>
      <c r="AB10" s="8"/>
      <c r="AC10" s="7">
        <v>0</v>
      </c>
      <c r="AD10" s="8"/>
      <c r="AE10" s="7">
        <v>0</v>
      </c>
      <c r="AF10" s="8"/>
      <c r="AG10" s="7">
        <v>0</v>
      </c>
      <c r="AH10" s="8"/>
      <c r="AI10" s="7">
        <v>0</v>
      </c>
      <c r="AJ10" s="8"/>
      <c r="AK10" s="8" t="s">
        <v>197</v>
      </c>
      <c r="AL10" s="8"/>
    </row>
    <row r="11" spans="1:38">
      <c r="A11" s="3" t="s">
        <v>182</v>
      </c>
      <c r="C11" s="8" t="s">
        <v>182</v>
      </c>
      <c r="D11" s="8"/>
      <c r="E11" s="8" t="s">
        <v>182</v>
      </c>
      <c r="F11" s="8"/>
      <c r="G11" s="8" t="s">
        <v>182</v>
      </c>
      <c r="H11" s="8"/>
      <c r="I11" s="8" t="s">
        <v>182</v>
      </c>
      <c r="J11" s="8"/>
      <c r="K11" s="8" t="s">
        <v>182</v>
      </c>
      <c r="L11" s="8"/>
      <c r="M11" s="8" t="s">
        <v>182</v>
      </c>
      <c r="N11" s="8"/>
      <c r="O11" s="8" t="s">
        <v>182</v>
      </c>
      <c r="P11" s="8"/>
      <c r="Q11" s="11">
        <f>SUM(Q9:Q10)</f>
        <v>49939663200</v>
      </c>
      <c r="R11" s="8"/>
      <c r="S11" s="11">
        <f>SUM(S9:S10)</f>
        <v>47505243593</v>
      </c>
      <c r="T11" s="8"/>
      <c r="U11" s="8" t="s">
        <v>182</v>
      </c>
      <c r="V11" s="8"/>
      <c r="W11" s="11">
        <f>SUM(W9:W10)</f>
        <v>87054219968</v>
      </c>
      <c r="X11" s="8"/>
      <c r="Y11" s="8" t="s">
        <v>182</v>
      </c>
      <c r="Z11" s="8"/>
      <c r="AA11" s="11">
        <f>SUM(AA9:AA10)</f>
        <v>133833408430</v>
      </c>
      <c r="AB11" s="8"/>
      <c r="AC11" s="8" t="s">
        <v>182</v>
      </c>
      <c r="AD11" s="8"/>
      <c r="AE11" s="8" t="s">
        <v>182</v>
      </c>
      <c r="AF11" s="8"/>
      <c r="AG11" s="11">
        <f>SUM(AG9:AG10)</f>
        <v>0</v>
      </c>
      <c r="AH11" s="8"/>
      <c r="AI11" s="11">
        <f>SUM(AI9:AI10)</f>
        <v>0</v>
      </c>
      <c r="AJ11" s="8"/>
      <c r="AK11" s="10" t="s">
        <v>197</v>
      </c>
      <c r="AL11" s="8"/>
    </row>
    <row r="12" spans="1:38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I8" sqref="I8:I12"/>
    </sheetView>
  </sheetViews>
  <sheetFormatPr defaultRowHeight="24"/>
  <cols>
    <col min="1" max="1" width="32.42578125" style="3" bestFit="1" customWidth="1"/>
    <col min="2" max="2" width="1" style="3" customWidth="1"/>
    <col min="3" max="3" width="26" style="3" bestFit="1" customWidth="1"/>
    <col min="4" max="4" width="1" style="3" customWidth="1"/>
    <col min="5" max="5" width="15.42578125" style="3" bestFit="1" customWidth="1"/>
    <col min="6" max="6" width="1" style="3" customWidth="1"/>
    <col min="7" max="7" width="13.85546875" style="3" bestFit="1" customWidth="1"/>
    <col min="8" max="8" width="1" style="3" customWidth="1"/>
    <col min="9" max="9" width="10.28515625" style="3" bestFit="1" customWidth="1"/>
    <col min="10" max="10" width="1" style="3" customWidth="1"/>
    <col min="11" max="11" width="21" style="3" bestFit="1" customWidth="1"/>
    <col min="12" max="12" width="1" style="3" customWidth="1"/>
    <col min="13" max="13" width="22.85546875" style="3" bestFit="1" customWidth="1"/>
    <col min="14" max="14" width="1" style="3" customWidth="1"/>
    <col min="15" max="15" width="22.85546875" style="3" bestFit="1" customWidth="1"/>
    <col min="16" max="16" width="1" style="3" customWidth="1"/>
    <col min="17" max="17" width="21" style="3" bestFit="1" customWidth="1"/>
    <col min="18" max="18" width="1" style="3" customWidth="1"/>
    <col min="19" max="19" width="23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202</v>
      </c>
      <c r="C6" s="2" t="s">
        <v>203</v>
      </c>
      <c r="D6" s="2" t="s">
        <v>203</v>
      </c>
      <c r="E6" s="2" t="s">
        <v>203</v>
      </c>
      <c r="F6" s="2" t="s">
        <v>203</v>
      </c>
      <c r="G6" s="2" t="s">
        <v>203</v>
      </c>
      <c r="H6" s="2" t="s">
        <v>203</v>
      </c>
      <c r="I6" s="2" t="s">
        <v>203</v>
      </c>
      <c r="K6" s="2" t="s">
        <v>4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24.75">
      <c r="A7" s="2" t="s">
        <v>202</v>
      </c>
      <c r="C7" s="2" t="s">
        <v>204</v>
      </c>
      <c r="E7" s="2" t="s">
        <v>205</v>
      </c>
      <c r="G7" s="2" t="s">
        <v>206</v>
      </c>
      <c r="I7" s="2" t="s">
        <v>191</v>
      </c>
      <c r="K7" s="2" t="s">
        <v>207</v>
      </c>
      <c r="M7" s="2" t="s">
        <v>208</v>
      </c>
      <c r="O7" s="2" t="s">
        <v>209</v>
      </c>
      <c r="Q7" s="2" t="s">
        <v>207</v>
      </c>
      <c r="S7" s="2" t="s">
        <v>201</v>
      </c>
    </row>
    <row r="8" spans="1:19">
      <c r="A8" s="3" t="s">
        <v>210</v>
      </c>
      <c r="C8" s="3" t="s">
        <v>211</v>
      </c>
      <c r="E8" s="3" t="s">
        <v>212</v>
      </c>
      <c r="G8" s="3" t="s">
        <v>213</v>
      </c>
      <c r="I8" s="13">
        <v>5</v>
      </c>
      <c r="K8" s="12">
        <v>424670752</v>
      </c>
      <c r="L8" s="12"/>
      <c r="M8" s="12">
        <v>39186866688</v>
      </c>
      <c r="N8" s="12"/>
      <c r="O8" s="12">
        <v>39500757200</v>
      </c>
      <c r="P8" s="12"/>
      <c r="Q8" s="12">
        <v>110780240</v>
      </c>
      <c r="S8" s="8" t="s">
        <v>197</v>
      </c>
    </row>
    <row r="9" spans="1:19">
      <c r="A9" s="3" t="s">
        <v>214</v>
      </c>
      <c r="C9" s="3" t="s">
        <v>215</v>
      </c>
      <c r="E9" s="3" t="s">
        <v>212</v>
      </c>
      <c r="G9" s="3" t="s">
        <v>216</v>
      </c>
      <c r="I9" s="13">
        <v>5</v>
      </c>
      <c r="K9" s="12">
        <v>4544088228</v>
      </c>
      <c r="L9" s="12"/>
      <c r="M9" s="12">
        <v>923584372121</v>
      </c>
      <c r="N9" s="12"/>
      <c r="O9" s="12">
        <v>927801750940</v>
      </c>
      <c r="P9" s="12"/>
      <c r="Q9" s="12">
        <v>326709409</v>
      </c>
      <c r="S9" s="8" t="s">
        <v>197</v>
      </c>
    </row>
    <row r="10" spans="1:19">
      <c r="A10" s="3" t="s">
        <v>217</v>
      </c>
      <c r="C10" s="3" t="s">
        <v>218</v>
      </c>
      <c r="E10" s="3" t="s">
        <v>212</v>
      </c>
      <c r="G10" s="3" t="s">
        <v>219</v>
      </c>
      <c r="I10" s="13">
        <v>5</v>
      </c>
      <c r="K10" s="12">
        <v>236447768812</v>
      </c>
      <c r="L10" s="12"/>
      <c r="M10" s="12">
        <v>1575914228757</v>
      </c>
      <c r="N10" s="12"/>
      <c r="O10" s="12">
        <v>1734968486199</v>
      </c>
      <c r="P10" s="12"/>
      <c r="Q10" s="12">
        <v>77393511370</v>
      </c>
      <c r="S10" s="8" t="s">
        <v>143</v>
      </c>
    </row>
    <row r="11" spans="1:19">
      <c r="A11" s="3" t="s">
        <v>220</v>
      </c>
      <c r="C11" s="3" t="s">
        <v>221</v>
      </c>
      <c r="E11" s="3" t="s">
        <v>222</v>
      </c>
      <c r="G11" s="3" t="s">
        <v>223</v>
      </c>
      <c r="I11" s="13">
        <v>22.5</v>
      </c>
      <c r="K11" s="12">
        <v>800000000000</v>
      </c>
      <c r="L11" s="12"/>
      <c r="M11" s="12">
        <v>0</v>
      </c>
      <c r="N11" s="12"/>
      <c r="O11" s="12">
        <v>400000000000</v>
      </c>
      <c r="P11" s="12"/>
      <c r="Q11" s="12">
        <v>400000000000</v>
      </c>
      <c r="S11" s="8" t="s">
        <v>224</v>
      </c>
    </row>
    <row r="12" spans="1:19">
      <c r="A12" s="3" t="s">
        <v>214</v>
      </c>
      <c r="C12" s="3" t="s">
        <v>225</v>
      </c>
      <c r="E12" s="3" t="s">
        <v>222</v>
      </c>
      <c r="G12" s="3" t="s">
        <v>226</v>
      </c>
      <c r="I12" s="13">
        <v>22.5</v>
      </c>
      <c r="K12" s="12">
        <v>0</v>
      </c>
      <c r="L12" s="12"/>
      <c r="M12" s="12">
        <v>500000000000</v>
      </c>
      <c r="N12" s="12"/>
      <c r="O12" s="12">
        <v>0</v>
      </c>
      <c r="P12" s="12"/>
      <c r="Q12" s="12">
        <v>500000000000</v>
      </c>
      <c r="S12" s="8" t="s">
        <v>227</v>
      </c>
    </row>
    <row r="13" spans="1:19">
      <c r="A13" s="3" t="s">
        <v>182</v>
      </c>
      <c r="C13" s="3" t="s">
        <v>182</v>
      </c>
      <c r="E13" s="3" t="s">
        <v>182</v>
      </c>
      <c r="G13" s="3" t="s">
        <v>182</v>
      </c>
      <c r="I13" s="3" t="s">
        <v>182</v>
      </c>
      <c r="K13" s="11">
        <f>SUM(K8:K12)</f>
        <v>1041416527792</v>
      </c>
      <c r="L13" s="8"/>
      <c r="M13" s="11">
        <f>SUM(M8:M12)</f>
        <v>3038685467566</v>
      </c>
      <c r="N13" s="8"/>
      <c r="O13" s="11">
        <f>SUM(O8:O12)</f>
        <v>3102270994339</v>
      </c>
      <c r="P13" s="8"/>
      <c r="Q13" s="11">
        <f>SUM(Q8:Q12)</f>
        <v>977831001019</v>
      </c>
      <c r="S13" s="10" t="s">
        <v>228</v>
      </c>
    </row>
    <row r="14" spans="1:19">
      <c r="K14" s="8"/>
      <c r="L14" s="8"/>
      <c r="M14" s="8"/>
      <c r="N14" s="8"/>
      <c r="O14" s="8"/>
      <c r="P14" s="8"/>
      <c r="Q14" s="8"/>
      <c r="S14" s="8"/>
    </row>
  </sheetData>
  <mergeCells count="17"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S8:S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7"/>
  <sheetViews>
    <sheetView rightToLeft="1" workbookViewId="0">
      <selection activeCell="M14" sqref="M14:V17"/>
    </sheetView>
  </sheetViews>
  <sheetFormatPr defaultRowHeight="24"/>
  <cols>
    <col min="1" max="1" width="32" style="3" bestFit="1" customWidth="1"/>
    <col min="2" max="2" width="1" style="3" customWidth="1"/>
    <col min="3" max="3" width="18.28515625" style="3" bestFit="1" customWidth="1"/>
    <col min="4" max="4" width="1" style="3" customWidth="1"/>
    <col min="5" max="5" width="17.28515625" style="3" bestFit="1" customWidth="1"/>
    <col min="6" max="6" width="1" style="3" customWidth="1"/>
    <col min="7" max="7" width="10.28515625" style="3" bestFit="1" customWidth="1"/>
    <col min="8" max="8" width="1" style="3" customWidth="1"/>
    <col min="9" max="9" width="15.42578125" style="3" bestFit="1" customWidth="1"/>
    <col min="10" max="10" width="1" style="3" customWidth="1"/>
    <col min="11" max="11" width="13.42578125" style="3" bestFit="1" customWidth="1"/>
    <col min="12" max="12" width="1" style="3" customWidth="1"/>
    <col min="13" max="13" width="15.42578125" style="3" bestFit="1" customWidth="1"/>
    <col min="14" max="14" width="1" style="3" customWidth="1"/>
    <col min="15" max="15" width="15.42578125" style="3" bestFit="1" customWidth="1"/>
    <col min="16" max="16" width="1" style="3" customWidth="1"/>
    <col min="17" max="17" width="13.42578125" style="3" bestFit="1" customWidth="1"/>
    <col min="18" max="18" width="1" style="3" customWidth="1"/>
    <col min="19" max="19" width="15.425781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229</v>
      </c>
      <c r="B3" s="1" t="s">
        <v>229</v>
      </c>
      <c r="C3" s="1" t="s">
        <v>229</v>
      </c>
      <c r="D3" s="1" t="s">
        <v>229</v>
      </c>
      <c r="E3" s="1" t="s">
        <v>229</v>
      </c>
      <c r="F3" s="1" t="s">
        <v>229</v>
      </c>
      <c r="G3" s="1" t="s">
        <v>229</v>
      </c>
      <c r="H3" s="1" t="s">
        <v>229</v>
      </c>
      <c r="I3" s="1" t="s">
        <v>229</v>
      </c>
      <c r="J3" s="1" t="s">
        <v>229</v>
      </c>
      <c r="K3" s="1" t="s">
        <v>229</v>
      </c>
      <c r="L3" s="1" t="s">
        <v>229</v>
      </c>
      <c r="M3" s="1" t="s">
        <v>229</v>
      </c>
      <c r="N3" s="1" t="s">
        <v>229</v>
      </c>
      <c r="O3" s="1" t="s">
        <v>229</v>
      </c>
      <c r="P3" s="1" t="s">
        <v>229</v>
      </c>
      <c r="Q3" s="1" t="s">
        <v>229</v>
      </c>
      <c r="R3" s="1" t="s">
        <v>229</v>
      </c>
      <c r="S3" s="1" t="s">
        <v>229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230</v>
      </c>
      <c r="B6" s="2" t="s">
        <v>230</v>
      </c>
      <c r="C6" s="2" t="s">
        <v>230</v>
      </c>
      <c r="D6" s="2" t="s">
        <v>230</v>
      </c>
      <c r="E6" s="2" t="s">
        <v>230</v>
      </c>
      <c r="F6" s="2" t="s">
        <v>230</v>
      </c>
      <c r="G6" s="2" t="s">
        <v>230</v>
      </c>
      <c r="I6" s="2" t="s">
        <v>231</v>
      </c>
      <c r="J6" s="2" t="s">
        <v>231</v>
      </c>
      <c r="K6" s="2" t="s">
        <v>231</v>
      </c>
      <c r="L6" s="2" t="s">
        <v>231</v>
      </c>
      <c r="M6" s="2" t="s">
        <v>231</v>
      </c>
      <c r="O6" s="2" t="s">
        <v>232</v>
      </c>
      <c r="P6" s="2" t="s">
        <v>232</v>
      </c>
      <c r="Q6" s="2" t="s">
        <v>232</v>
      </c>
      <c r="R6" s="2" t="s">
        <v>232</v>
      </c>
      <c r="S6" s="2" t="s">
        <v>232</v>
      </c>
    </row>
    <row r="7" spans="1:19" ht="24.75">
      <c r="A7" s="2" t="s">
        <v>233</v>
      </c>
      <c r="C7" s="2" t="s">
        <v>234</v>
      </c>
      <c r="E7" s="2" t="s">
        <v>190</v>
      </c>
      <c r="G7" s="2" t="s">
        <v>191</v>
      </c>
      <c r="I7" s="2" t="s">
        <v>235</v>
      </c>
      <c r="K7" s="2" t="s">
        <v>236</v>
      </c>
      <c r="M7" s="2" t="s">
        <v>237</v>
      </c>
      <c r="O7" s="2" t="s">
        <v>235</v>
      </c>
      <c r="Q7" s="2" t="s">
        <v>236</v>
      </c>
      <c r="S7" s="2" t="s">
        <v>237</v>
      </c>
    </row>
    <row r="8" spans="1:19">
      <c r="A8" s="3" t="s">
        <v>193</v>
      </c>
      <c r="C8" s="8" t="s">
        <v>273</v>
      </c>
      <c r="E8" s="8" t="s">
        <v>196</v>
      </c>
      <c r="F8" s="8"/>
      <c r="G8" s="7">
        <v>20.5</v>
      </c>
      <c r="I8" s="7">
        <v>713531626</v>
      </c>
      <c r="J8" s="8"/>
      <c r="K8" s="7">
        <v>0</v>
      </c>
      <c r="L8" s="8"/>
      <c r="M8" s="7">
        <f>I8-K8</f>
        <v>713531626</v>
      </c>
      <c r="N8" s="8"/>
      <c r="O8" s="7">
        <v>742960673</v>
      </c>
      <c r="P8" s="8"/>
      <c r="Q8" s="7">
        <v>0</v>
      </c>
      <c r="R8" s="8"/>
      <c r="S8" s="7">
        <f>O8-Q8</f>
        <v>742960673</v>
      </c>
    </row>
    <row r="9" spans="1:19">
      <c r="A9" s="3" t="s">
        <v>210</v>
      </c>
      <c r="C9" s="7">
        <v>1</v>
      </c>
      <c r="E9" s="8" t="s">
        <v>273</v>
      </c>
      <c r="F9" s="8"/>
      <c r="G9" s="7">
        <v>5</v>
      </c>
      <c r="I9" s="7">
        <v>166688</v>
      </c>
      <c r="J9" s="8"/>
      <c r="K9" s="7">
        <v>0</v>
      </c>
      <c r="L9" s="8"/>
      <c r="M9" s="7">
        <f t="shared" ref="M9:M12" si="0">I9-K9</f>
        <v>166688</v>
      </c>
      <c r="N9" s="8"/>
      <c r="O9" s="7">
        <v>1638195</v>
      </c>
      <c r="P9" s="8"/>
      <c r="Q9" s="7">
        <v>0</v>
      </c>
      <c r="R9" s="8"/>
      <c r="S9" s="7">
        <f t="shared" ref="S9:S12" si="1">O9-Q9</f>
        <v>1638195</v>
      </c>
    </row>
    <row r="10" spans="1:19">
      <c r="A10" s="3" t="s">
        <v>217</v>
      </c>
      <c r="C10" s="7">
        <v>1</v>
      </c>
      <c r="E10" s="8" t="s">
        <v>273</v>
      </c>
      <c r="F10" s="8"/>
      <c r="G10" s="7">
        <v>5</v>
      </c>
      <c r="I10" s="7">
        <v>4755506645</v>
      </c>
      <c r="J10" s="8"/>
      <c r="K10" s="7">
        <v>0</v>
      </c>
      <c r="L10" s="8"/>
      <c r="M10" s="7">
        <f t="shared" si="0"/>
        <v>4755506645</v>
      </c>
      <c r="N10" s="8"/>
      <c r="O10" s="7">
        <v>4871525965</v>
      </c>
      <c r="P10" s="8"/>
      <c r="Q10" s="7">
        <v>0</v>
      </c>
      <c r="R10" s="8"/>
      <c r="S10" s="7">
        <f t="shared" si="1"/>
        <v>4871525965</v>
      </c>
    </row>
    <row r="11" spans="1:19">
      <c r="A11" s="3" t="s">
        <v>220</v>
      </c>
      <c r="C11" s="7">
        <v>27</v>
      </c>
      <c r="E11" s="8" t="s">
        <v>273</v>
      </c>
      <c r="F11" s="8"/>
      <c r="G11" s="7">
        <v>22.5</v>
      </c>
      <c r="I11" s="7">
        <v>17804626107</v>
      </c>
      <c r="J11" s="8"/>
      <c r="K11" s="7">
        <v>109833787</v>
      </c>
      <c r="L11" s="8"/>
      <c r="M11" s="7">
        <f t="shared" si="0"/>
        <v>17694792320</v>
      </c>
      <c r="N11" s="8"/>
      <c r="O11" s="7">
        <v>18460363811</v>
      </c>
      <c r="P11" s="8"/>
      <c r="Q11" s="7">
        <v>122012197</v>
      </c>
      <c r="R11" s="8"/>
      <c r="S11" s="7">
        <f t="shared" si="1"/>
        <v>18338351614</v>
      </c>
    </row>
    <row r="12" spans="1:19">
      <c r="A12" s="3" t="s">
        <v>214</v>
      </c>
      <c r="C12" s="7">
        <v>16</v>
      </c>
      <c r="E12" s="8" t="s">
        <v>273</v>
      </c>
      <c r="F12" s="8"/>
      <c r="G12" s="7">
        <v>22.5</v>
      </c>
      <c r="I12" s="7">
        <v>6557377040</v>
      </c>
      <c r="J12" s="8"/>
      <c r="K12" s="7">
        <v>84885140</v>
      </c>
      <c r="L12" s="8"/>
      <c r="M12" s="7">
        <f t="shared" si="0"/>
        <v>6472491900</v>
      </c>
      <c r="N12" s="8"/>
      <c r="O12" s="7">
        <v>6557377040</v>
      </c>
      <c r="P12" s="8"/>
      <c r="Q12" s="7">
        <v>84885140</v>
      </c>
      <c r="R12" s="8"/>
      <c r="S12" s="7">
        <f t="shared" si="1"/>
        <v>6472491900</v>
      </c>
    </row>
    <row r="13" spans="1:19">
      <c r="A13" s="3" t="s">
        <v>182</v>
      </c>
      <c r="C13" s="8" t="s">
        <v>182</v>
      </c>
      <c r="E13" s="3" t="s">
        <v>182</v>
      </c>
      <c r="I13" s="11">
        <f>SUM(I8:I12)</f>
        <v>29831208106</v>
      </c>
      <c r="J13" s="8"/>
      <c r="K13" s="11">
        <f>SUM(K8:K12)</f>
        <v>194718927</v>
      </c>
      <c r="L13" s="8"/>
      <c r="M13" s="11">
        <f>SUM(M8:M12)</f>
        <v>29636489179</v>
      </c>
      <c r="N13" s="8"/>
      <c r="O13" s="11">
        <f>SUM(O8:O12)</f>
        <v>30633865684</v>
      </c>
      <c r="P13" s="8"/>
      <c r="Q13" s="11">
        <f>SUM(Q8:Q12)</f>
        <v>206897337</v>
      </c>
      <c r="R13" s="8"/>
      <c r="S13" s="11">
        <f>SUM(S8:S12)</f>
        <v>30426968347</v>
      </c>
    </row>
    <row r="14" spans="1:19">
      <c r="M14" s="5"/>
      <c r="N14" s="5"/>
      <c r="O14" s="5"/>
      <c r="P14" s="5"/>
      <c r="Q14" s="5"/>
      <c r="R14" s="5"/>
      <c r="S14" s="5"/>
    </row>
    <row r="17" spans="13:19">
      <c r="M17" s="5"/>
      <c r="N17" s="5"/>
      <c r="O17" s="5"/>
      <c r="P17" s="5"/>
      <c r="Q17" s="5"/>
      <c r="R17" s="5"/>
      <c r="S17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8"/>
  <sheetViews>
    <sheetView rightToLeft="1" workbookViewId="0">
      <selection activeCell="K15" sqref="K15"/>
    </sheetView>
  </sheetViews>
  <sheetFormatPr defaultRowHeight="24"/>
  <cols>
    <col min="1" max="1" width="21.42578125" style="3" bestFit="1" customWidth="1"/>
    <col min="2" max="2" width="1" style="3" customWidth="1"/>
    <col min="3" max="3" width="13.7109375" style="3" bestFit="1" customWidth="1"/>
    <col min="4" max="4" width="1" style="3" customWidth="1"/>
    <col min="5" max="5" width="36" style="3" bestFit="1" customWidth="1"/>
    <col min="6" max="6" width="1" style="3" customWidth="1"/>
    <col min="7" max="7" width="24.5703125" style="3" bestFit="1" customWidth="1"/>
    <col min="8" max="8" width="1" style="3" customWidth="1"/>
    <col min="9" max="9" width="24.140625" style="3" bestFit="1" customWidth="1"/>
    <col min="10" max="10" width="1" style="3" customWidth="1"/>
    <col min="11" max="11" width="15.42578125" style="3" bestFit="1" customWidth="1"/>
    <col min="12" max="12" width="1" style="3" customWidth="1"/>
    <col min="13" max="13" width="26.140625" style="3" bestFit="1" customWidth="1"/>
    <col min="14" max="14" width="1" style="3" customWidth="1"/>
    <col min="15" max="15" width="24.140625" style="3" bestFit="1" customWidth="1"/>
    <col min="16" max="16" width="1" style="3" customWidth="1"/>
    <col min="17" max="17" width="15.42578125" style="3" bestFit="1" customWidth="1"/>
    <col min="18" max="18" width="1" style="3" customWidth="1"/>
    <col min="19" max="19" width="26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229</v>
      </c>
      <c r="B3" s="1" t="s">
        <v>229</v>
      </c>
      <c r="C3" s="1" t="s">
        <v>229</v>
      </c>
      <c r="D3" s="1" t="s">
        <v>229</v>
      </c>
      <c r="E3" s="1" t="s">
        <v>229</v>
      </c>
      <c r="F3" s="1" t="s">
        <v>229</v>
      </c>
      <c r="G3" s="1" t="s">
        <v>229</v>
      </c>
      <c r="H3" s="1" t="s">
        <v>229</v>
      </c>
      <c r="I3" s="1" t="s">
        <v>229</v>
      </c>
      <c r="J3" s="1" t="s">
        <v>229</v>
      </c>
      <c r="K3" s="1" t="s">
        <v>229</v>
      </c>
      <c r="L3" s="1" t="s">
        <v>229</v>
      </c>
      <c r="M3" s="1" t="s">
        <v>229</v>
      </c>
      <c r="N3" s="1" t="s">
        <v>229</v>
      </c>
      <c r="O3" s="1" t="s">
        <v>229</v>
      </c>
      <c r="P3" s="1" t="s">
        <v>229</v>
      </c>
      <c r="Q3" s="1" t="s">
        <v>229</v>
      </c>
      <c r="R3" s="1" t="s">
        <v>229</v>
      </c>
      <c r="S3" s="1" t="s">
        <v>229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3</v>
      </c>
      <c r="C6" s="2" t="s">
        <v>238</v>
      </c>
      <c r="D6" s="2" t="s">
        <v>238</v>
      </c>
      <c r="E6" s="2" t="s">
        <v>238</v>
      </c>
      <c r="F6" s="2" t="s">
        <v>238</v>
      </c>
      <c r="G6" s="2" t="s">
        <v>238</v>
      </c>
      <c r="I6" s="2" t="s">
        <v>231</v>
      </c>
      <c r="J6" s="2" t="s">
        <v>231</v>
      </c>
      <c r="K6" s="2" t="s">
        <v>231</v>
      </c>
      <c r="L6" s="2" t="s">
        <v>231</v>
      </c>
      <c r="M6" s="2" t="s">
        <v>231</v>
      </c>
      <c r="O6" s="2" t="s">
        <v>232</v>
      </c>
      <c r="P6" s="2" t="s">
        <v>232</v>
      </c>
      <c r="Q6" s="2" t="s">
        <v>232</v>
      </c>
      <c r="R6" s="2" t="s">
        <v>232</v>
      </c>
      <c r="S6" s="2" t="s">
        <v>232</v>
      </c>
    </row>
    <row r="7" spans="1:19" ht="24.75">
      <c r="A7" s="2" t="s">
        <v>3</v>
      </c>
      <c r="C7" s="2" t="s">
        <v>239</v>
      </c>
      <c r="E7" s="2" t="s">
        <v>240</v>
      </c>
      <c r="G7" s="2" t="s">
        <v>241</v>
      </c>
      <c r="I7" s="2" t="s">
        <v>242</v>
      </c>
      <c r="K7" s="2" t="s">
        <v>236</v>
      </c>
      <c r="M7" s="2" t="s">
        <v>243</v>
      </c>
      <c r="O7" s="2" t="s">
        <v>242</v>
      </c>
      <c r="Q7" s="2" t="s">
        <v>236</v>
      </c>
      <c r="S7" s="2" t="s">
        <v>243</v>
      </c>
    </row>
    <row r="8" spans="1:19">
      <c r="A8" s="3" t="s">
        <v>119</v>
      </c>
      <c r="C8" s="8" t="s">
        <v>244</v>
      </c>
      <c r="D8" s="8"/>
      <c r="E8" s="7">
        <v>11481221</v>
      </c>
      <c r="F8" s="8"/>
      <c r="G8" s="7">
        <v>7500</v>
      </c>
      <c r="H8" s="8"/>
      <c r="I8" s="7">
        <v>86109157500</v>
      </c>
      <c r="J8" s="8"/>
      <c r="K8" s="7">
        <v>6185845389</v>
      </c>
      <c r="L8" s="8"/>
      <c r="M8" s="7">
        <v>79923312111</v>
      </c>
      <c r="N8" s="8"/>
      <c r="O8" s="7">
        <v>86109157500</v>
      </c>
      <c r="P8" s="8"/>
      <c r="Q8" s="7">
        <v>6185845389</v>
      </c>
      <c r="R8" s="8"/>
      <c r="S8" s="7">
        <v>79923312111</v>
      </c>
    </row>
    <row r="9" spans="1:19">
      <c r="A9" s="3" t="s">
        <v>142</v>
      </c>
      <c r="C9" s="8" t="s">
        <v>245</v>
      </c>
      <c r="D9" s="8"/>
      <c r="E9" s="7">
        <v>16680623</v>
      </c>
      <c r="F9" s="8"/>
      <c r="G9" s="7">
        <v>260</v>
      </c>
      <c r="H9" s="8"/>
      <c r="I9" s="7">
        <v>4336961980</v>
      </c>
      <c r="J9" s="8"/>
      <c r="K9" s="7">
        <v>607889842</v>
      </c>
      <c r="L9" s="8"/>
      <c r="M9" s="7">
        <v>3729072138</v>
      </c>
      <c r="N9" s="8"/>
      <c r="O9" s="7">
        <v>4336961980</v>
      </c>
      <c r="P9" s="8"/>
      <c r="Q9" s="7">
        <v>607889842</v>
      </c>
      <c r="R9" s="8"/>
      <c r="S9" s="7">
        <v>3729072138</v>
      </c>
    </row>
    <row r="10" spans="1:19">
      <c r="A10" s="3" t="s">
        <v>117</v>
      </c>
      <c r="C10" s="8" t="s">
        <v>246</v>
      </c>
      <c r="D10" s="8"/>
      <c r="E10" s="7">
        <v>3083596</v>
      </c>
      <c r="F10" s="8"/>
      <c r="G10" s="7">
        <v>7300</v>
      </c>
      <c r="H10" s="8"/>
      <c r="I10" s="7">
        <v>22510250800</v>
      </c>
      <c r="J10" s="8"/>
      <c r="K10" s="7">
        <v>1456460814</v>
      </c>
      <c r="L10" s="8"/>
      <c r="M10" s="7">
        <v>21053789986</v>
      </c>
      <c r="N10" s="8"/>
      <c r="O10" s="7">
        <v>22510250800</v>
      </c>
      <c r="P10" s="8"/>
      <c r="Q10" s="7">
        <v>1456460814</v>
      </c>
      <c r="R10" s="8"/>
      <c r="S10" s="7">
        <v>21053789986</v>
      </c>
    </row>
    <row r="11" spans="1:19">
      <c r="A11" s="3" t="s">
        <v>84</v>
      </c>
      <c r="C11" s="8" t="s">
        <v>247</v>
      </c>
      <c r="D11" s="8"/>
      <c r="E11" s="7">
        <v>8831842</v>
      </c>
      <c r="F11" s="8"/>
      <c r="G11" s="7">
        <v>700</v>
      </c>
      <c r="H11" s="8"/>
      <c r="I11" s="7">
        <v>6182289400</v>
      </c>
      <c r="J11" s="8"/>
      <c r="K11" s="7">
        <v>436813573</v>
      </c>
      <c r="L11" s="8"/>
      <c r="M11" s="7">
        <v>5745475827</v>
      </c>
      <c r="N11" s="8"/>
      <c r="O11" s="7">
        <v>6182289400</v>
      </c>
      <c r="P11" s="8"/>
      <c r="Q11" s="7">
        <v>436813573</v>
      </c>
      <c r="R11" s="8"/>
      <c r="S11" s="7">
        <v>5745475827</v>
      </c>
    </row>
    <row r="12" spans="1:19">
      <c r="A12" s="3" t="s">
        <v>82</v>
      </c>
      <c r="C12" s="8" t="s">
        <v>248</v>
      </c>
      <c r="D12" s="8"/>
      <c r="E12" s="7">
        <v>3300000</v>
      </c>
      <c r="F12" s="8"/>
      <c r="G12" s="7">
        <v>1000</v>
      </c>
      <c r="H12" s="8"/>
      <c r="I12" s="7">
        <v>3300000000</v>
      </c>
      <c r="J12" s="8"/>
      <c r="K12" s="7">
        <v>464214244</v>
      </c>
      <c r="L12" s="8"/>
      <c r="M12" s="7">
        <v>2835785756</v>
      </c>
      <c r="N12" s="8"/>
      <c r="O12" s="7">
        <v>3300000000</v>
      </c>
      <c r="P12" s="8"/>
      <c r="Q12" s="7">
        <v>464214244</v>
      </c>
      <c r="R12" s="8"/>
      <c r="S12" s="7">
        <v>2835785756</v>
      </c>
    </row>
    <row r="13" spans="1:19">
      <c r="A13" s="3" t="s">
        <v>80</v>
      </c>
      <c r="C13" s="8" t="s">
        <v>244</v>
      </c>
      <c r="D13" s="8"/>
      <c r="E13" s="7">
        <v>21644108</v>
      </c>
      <c r="F13" s="8"/>
      <c r="G13" s="7">
        <v>2300</v>
      </c>
      <c r="H13" s="8"/>
      <c r="I13" s="7">
        <v>49781448400</v>
      </c>
      <c r="J13" s="8"/>
      <c r="K13" s="7">
        <v>7027969186</v>
      </c>
      <c r="L13" s="8"/>
      <c r="M13" s="7">
        <v>42753479214</v>
      </c>
      <c r="N13" s="8"/>
      <c r="O13" s="7">
        <v>49781448400</v>
      </c>
      <c r="P13" s="8"/>
      <c r="Q13" s="7">
        <v>7027969186</v>
      </c>
      <c r="R13" s="8"/>
      <c r="S13" s="7">
        <v>42753479214</v>
      </c>
    </row>
    <row r="14" spans="1:19">
      <c r="A14" s="3" t="s">
        <v>121</v>
      </c>
      <c r="C14" s="8" t="s">
        <v>249</v>
      </c>
      <c r="D14" s="8"/>
      <c r="E14" s="7">
        <v>5327559</v>
      </c>
      <c r="F14" s="8"/>
      <c r="G14" s="7">
        <v>1500</v>
      </c>
      <c r="H14" s="8"/>
      <c r="I14" s="7">
        <v>7991338500</v>
      </c>
      <c r="J14" s="8"/>
      <c r="K14" s="7">
        <v>1021592855</v>
      </c>
      <c r="L14" s="8"/>
      <c r="M14" s="7">
        <v>6969745645</v>
      </c>
      <c r="N14" s="8"/>
      <c r="O14" s="7">
        <v>7991338500</v>
      </c>
      <c r="P14" s="8"/>
      <c r="Q14" s="7">
        <v>1021592855</v>
      </c>
      <c r="R14" s="8"/>
      <c r="S14" s="7">
        <v>6969745645</v>
      </c>
    </row>
    <row r="15" spans="1:19">
      <c r="A15" s="3" t="s">
        <v>48</v>
      </c>
      <c r="C15" s="8" t="s">
        <v>250</v>
      </c>
      <c r="D15" s="8"/>
      <c r="E15" s="7">
        <v>2191827</v>
      </c>
      <c r="F15" s="8"/>
      <c r="G15" s="7">
        <v>24300</v>
      </c>
      <c r="H15" s="8"/>
      <c r="I15" s="7">
        <v>53261396100</v>
      </c>
      <c r="J15" s="8"/>
      <c r="K15" s="7">
        <v>290252840</v>
      </c>
      <c r="L15" s="8"/>
      <c r="M15" s="7">
        <v>52971143260</v>
      </c>
      <c r="N15" s="8"/>
      <c r="O15" s="7">
        <v>53261396100</v>
      </c>
      <c r="P15" s="8"/>
      <c r="Q15" s="7">
        <v>290252840</v>
      </c>
      <c r="R15" s="8"/>
      <c r="S15" s="7">
        <v>52971143260</v>
      </c>
    </row>
    <row r="16" spans="1:19">
      <c r="A16" s="3" t="s">
        <v>60</v>
      </c>
      <c r="C16" s="8" t="s">
        <v>251</v>
      </c>
      <c r="D16" s="8"/>
      <c r="E16" s="7">
        <v>16189409</v>
      </c>
      <c r="F16" s="8"/>
      <c r="G16" s="7">
        <v>3100</v>
      </c>
      <c r="H16" s="8"/>
      <c r="I16" s="7">
        <v>50187167900</v>
      </c>
      <c r="J16" s="8"/>
      <c r="K16" s="7">
        <v>5617055288</v>
      </c>
      <c r="L16" s="8"/>
      <c r="M16" s="7">
        <v>44570112612</v>
      </c>
      <c r="N16" s="8"/>
      <c r="O16" s="7">
        <v>50187167900</v>
      </c>
      <c r="P16" s="8"/>
      <c r="Q16" s="7">
        <v>5617055288</v>
      </c>
      <c r="R16" s="8"/>
      <c r="S16" s="7">
        <v>44570112612</v>
      </c>
    </row>
    <row r="17" spans="1:19">
      <c r="A17" s="3" t="s">
        <v>113</v>
      </c>
      <c r="C17" s="8" t="s">
        <v>252</v>
      </c>
      <c r="D17" s="8"/>
      <c r="E17" s="7">
        <v>4286736</v>
      </c>
      <c r="F17" s="8"/>
      <c r="G17" s="7">
        <v>22200</v>
      </c>
      <c r="H17" s="8"/>
      <c r="I17" s="7">
        <v>95165539200</v>
      </c>
      <c r="J17" s="8"/>
      <c r="K17" s="7">
        <v>7449827564</v>
      </c>
      <c r="L17" s="8"/>
      <c r="M17" s="7">
        <v>87715711636</v>
      </c>
      <c r="N17" s="8"/>
      <c r="O17" s="7">
        <v>95165539200</v>
      </c>
      <c r="P17" s="8"/>
      <c r="Q17" s="7">
        <v>7449827564</v>
      </c>
      <c r="R17" s="8"/>
      <c r="S17" s="7">
        <v>87715711636</v>
      </c>
    </row>
    <row r="18" spans="1:19">
      <c r="A18" s="3" t="s">
        <v>182</v>
      </c>
      <c r="C18" s="8" t="s">
        <v>182</v>
      </c>
      <c r="D18" s="8"/>
      <c r="E18" s="8" t="s">
        <v>182</v>
      </c>
      <c r="F18" s="8"/>
      <c r="G18" s="8" t="s">
        <v>182</v>
      </c>
      <c r="H18" s="8"/>
      <c r="I18" s="11">
        <f>SUM(I8:I17)</f>
        <v>378825549780</v>
      </c>
      <c r="J18" s="8"/>
      <c r="K18" s="11">
        <f>SUM(K8:K17)</f>
        <v>30557921595</v>
      </c>
      <c r="L18" s="8"/>
      <c r="M18" s="11">
        <f>SUM(M8:M17)</f>
        <v>348267628185</v>
      </c>
      <c r="N18" s="8"/>
      <c r="O18" s="11">
        <f>SUM(O8:O17)</f>
        <v>378825549780</v>
      </c>
      <c r="P18" s="8"/>
      <c r="Q18" s="11">
        <f>SUM(Q8:Q17)</f>
        <v>30557921595</v>
      </c>
      <c r="R18" s="8"/>
      <c r="S18" s="11">
        <f>SUM(S8:S17)</f>
        <v>348267628185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1"/>
  <sheetViews>
    <sheetView rightToLeft="1" topLeftCell="A90" workbookViewId="0">
      <selection activeCell="I99" sqref="I99"/>
    </sheetView>
  </sheetViews>
  <sheetFormatPr defaultRowHeight="24"/>
  <cols>
    <col min="1" max="1" width="35.5703125" style="3" bestFit="1" customWidth="1"/>
    <col min="2" max="2" width="1" style="3" customWidth="1"/>
    <col min="3" max="3" width="14.28515625" style="3" bestFit="1" customWidth="1"/>
    <col min="4" max="4" width="1" style="3" customWidth="1"/>
    <col min="5" max="5" width="20.28515625" style="3" bestFit="1" customWidth="1"/>
    <col min="6" max="6" width="1" style="3" customWidth="1"/>
    <col min="7" max="7" width="20.28515625" style="3" bestFit="1" customWidth="1"/>
    <col min="8" max="8" width="1" style="3" customWidth="1"/>
    <col min="9" max="9" width="34.7109375" style="3" bestFit="1" customWidth="1"/>
    <col min="10" max="10" width="1" style="3" customWidth="1"/>
    <col min="11" max="11" width="15" style="3" bestFit="1" customWidth="1"/>
    <col min="12" max="12" width="1" style="3" customWidth="1"/>
    <col min="13" max="13" width="20.28515625" style="3" bestFit="1" customWidth="1"/>
    <col min="14" max="14" width="1" style="3" customWidth="1"/>
    <col min="15" max="15" width="20.28515625" style="3" bestFit="1" customWidth="1"/>
    <col min="16" max="16" width="1" style="3" customWidth="1"/>
    <col min="17" max="17" width="34.710937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229</v>
      </c>
      <c r="B3" s="1" t="s">
        <v>229</v>
      </c>
      <c r="C3" s="1" t="s">
        <v>229</v>
      </c>
      <c r="D3" s="1" t="s">
        <v>229</v>
      </c>
      <c r="E3" s="1" t="s">
        <v>229</v>
      </c>
      <c r="F3" s="1" t="s">
        <v>229</v>
      </c>
      <c r="G3" s="1" t="s">
        <v>229</v>
      </c>
      <c r="H3" s="1" t="s">
        <v>229</v>
      </c>
      <c r="I3" s="1" t="s">
        <v>229</v>
      </c>
      <c r="J3" s="1" t="s">
        <v>229</v>
      </c>
      <c r="K3" s="1" t="s">
        <v>229</v>
      </c>
      <c r="L3" s="1" t="s">
        <v>229</v>
      </c>
      <c r="M3" s="1" t="s">
        <v>229</v>
      </c>
      <c r="N3" s="1" t="s">
        <v>229</v>
      </c>
      <c r="O3" s="1" t="s">
        <v>229</v>
      </c>
      <c r="P3" s="1" t="s">
        <v>229</v>
      </c>
      <c r="Q3" s="1" t="s">
        <v>229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231</v>
      </c>
      <c r="D6" s="2" t="s">
        <v>231</v>
      </c>
      <c r="E6" s="2" t="s">
        <v>231</v>
      </c>
      <c r="F6" s="2" t="s">
        <v>231</v>
      </c>
      <c r="G6" s="2" t="s">
        <v>231</v>
      </c>
      <c r="H6" s="2" t="s">
        <v>231</v>
      </c>
      <c r="I6" s="2" t="s">
        <v>231</v>
      </c>
      <c r="K6" s="2" t="s">
        <v>232</v>
      </c>
      <c r="L6" s="2" t="s">
        <v>232</v>
      </c>
      <c r="M6" s="2" t="s">
        <v>232</v>
      </c>
      <c r="N6" s="2" t="s">
        <v>232</v>
      </c>
      <c r="O6" s="2" t="s">
        <v>232</v>
      </c>
      <c r="P6" s="2" t="s">
        <v>232</v>
      </c>
      <c r="Q6" s="2" t="s">
        <v>232</v>
      </c>
    </row>
    <row r="7" spans="1:17" ht="24.75">
      <c r="A7" s="2" t="s">
        <v>3</v>
      </c>
      <c r="C7" s="2" t="s">
        <v>7</v>
      </c>
      <c r="E7" s="2" t="s">
        <v>253</v>
      </c>
      <c r="G7" s="2" t="s">
        <v>254</v>
      </c>
      <c r="I7" s="2" t="s">
        <v>255</v>
      </c>
      <c r="K7" s="2" t="s">
        <v>7</v>
      </c>
      <c r="M7" s="2" t="s">
        <v>253</v>
      </c>
      <c r="O7" s="2" t="s">
        <v>254</v>
      </c>
      <c r="Q7" s="2" t="s">
        <v>255</v>
      </c>
    </row>
    <row r="8" spans="1:17">
      <c r="A8" s="3" t="s">
        <v>123</v>
      </c>
      <c r="C8" s="7">
        <v>45487018</v>
      </c>
      <c r="D8" s="8"/>
      <c r="E8" s="9">
        <v>1094236159878</v>
      </c>
      <c r="F8" s="9"/>
      <c r="G8" s="9">
        <v>1180147263389</v>
      </c>
      <c r="H8" s="9"/>
      <c r="I8" s="9">
        <f>E8-G8</f>
        <v>-85911103511</v>
      </c>
      <c r="J8" s="9"/>
      <c r="K8" s="9">
        <v>45487018</v>
      </c>
      <c r="L8" s="9"/>
      <c r="M8" s="9">
        <v>1094236159878</v>
      </c>
      <c r="N8" s="9"/>
      <c r="O8" s="9">
        <v>1180147263389</v>
      </c>
      <c r="P8" s="9"/>
      <c r="Q8" s="9">
        <f>M8-O8</f>
        <v>-85911103511</v>
      </c>
    </row>
    <row r="9" spans="1:17">
      <c r="A9" s="3" t="s">
        <v>101</v>
      </c>
      <c r="C9" s="7">
        <v>141290388</v>
      </c>
      <c r="D9" s="8"/>
      <c r="E9" s="9">
        <v>578512356278</v>
      </c>
      <c r="F9" s="9"/>
      <c r="G9" s="9">
        <v>601546108749</v>
      </c>
      <c r="H9" s="9"/>
      <c r="I9" s="9">
        <f t="shared" ref="I9:I72" si="0">E9-G9</f>
        <v>-23033752471</v>
      </c>
      <c r="J9" s="9"/>
      <c r="K9" s="9">
        <v>141290388</v>
      </c>
      <c r="L9" s="9"/>
      <c r="M9" s="9">
        <v>578512356278</v>
      </c>
      <c r="N9" s="9"/>
      <c r="O9" s="9">
        <v>601546108749</v>
      </c>
      <c r="P9" s="9"/>
      <c r="Q9" s="9">
        <f t="shared" ref="Q9:Q72" si="1">M9-O9</f>
        <v>-23033752471</v>
      </c>
    </row>
    <row r="10" spans="1:17">
      <c r="A10" s="3" t="s">
        <v>152</v>
      </c>
      <c r="C10" s="7">
        <v>182722218</v>
      </c>
      <c r="D10" s="8"/>
      <c r="E10" s="9">
        <v>490232921147</v>
      </c>
      <c r="F10" s="9"/>
      <c r="G10" s="9">
        <v>547266317679</v>
      </c>
      <c r="H10" s="9"/>
      <c r="I10" s="9">
        <f t="shared" si="0"/>
        <v>-57033396532</v>
      </c>
      <c r="J10" s="9"/>
      <c r="K10" s="9">
        <v>182722218</v>
      </c>
      <c r="L10" s="9"/>
      <c r="M10" s="9">
        <v>490232921147</v>
      </c>
      <c r="N10" s="9"/>
      <c r="O10" s="9">
        <v>547266317679</v>
      </c>
      <c r="P10" s="9"/>
      <c r="Q10" s="9">
        <f t="shared" si="1"/>
        <v>-57033396532</v>
      </c>
    </row>
    <row r="11" spans="1:17">
      <c r="A11" s="3" t="s">
        <v>77</v>
      </c>
      <c r="C11" s="7">
        <v>46371859</v>
      </c>
      <c r="D11" s="8"/>
      <c r="E11" s="9">
        <v>178345216772</v>
      </c>
      <c r="F11" s="9"/>
      <c r="G11" s="9">
        <v>216604852316</v>
      </c>
      <c r="H11" s="9"/>
      <c r="I11" s="9">
        <f t="shared" si="0"/>
        <v>-38259635544</v>
      </c>
      <c r="J11" s="9"/>
      <c r="K11" s="9">
        <v>46371859</v>
      </c>
      <c r="L11" s="9"/>
      <c r="M11" s="9">
        <v>178345216772</v>
      </c>
      <c r="N11" s="9"/>
      <c r="O11" s="9">
        <v>216604852316</v>
      </c>
      <c r="P11" s="9"/>
      <c r="Q11" s="9">
        <f t="shared" si="1"/>
        <v>-38259635544</v>
      </c>
    </row>
    <row r="12" spans="1:17">
      <c r="A12" s="3" t="s">
        <v>178</v>
      </c>
      <c r="C12" s="7">
        <v>13733515</v>
      </c>
      <c r="D12" s="8"/>
      <c r="E12" s="9">
        <v>139111847968</v>
      </c>
      <c r="F12" s="9"/>
      <c r="G12" s="9">
        <v>140750064038</v>
      </c>
      <c r="H12" s="9"/>
      <c r="I12" s="9">
        <f t="shared" si="0"/>
        <v>-1638216070</v>
      </c>
      <c r="J12" s="9"/>
      <c r="K12" s="9">
        <v>13733515</v>
      </c>
      <c r="L12" s="9"/>
      <c r="M12" s="9">
        <v>139111847968</v>
      </c>
      <c r="N12" s="9"/>
      <c r="O12" s="9">
        <v>140750064038</v>
      </c>
      <c r="P12" s="9"/>
      <c r="Q12" s="9">
        <f t="shared" si="1"/>
        <v>-1638216070</v>
      </c>
    </row>
    <row r="13" spans="1:17">
      <c r="A13" s="3" t="s">
        <v>15</v>
      </c>
      <c r="C13" s="7">
        <v>36975916</v>
      </c>
      <c r="D13" s="8"/>
      <c r="E13" s="9">
        <v>339257042837</v>
      </c>
      <c r="F13" s="9"/>
      <c r="G13" s="9">
        <v>323819560923</v>
      </c>
      <c r="H13" s="9"/>
      <c r="I13" s="9">
        <f t="shared" si="0"/>
        <v>15437481914</v>
      </c>
      <c r="J13" s="9"/>
      <c r="K13" s="9">
        <v>36975916</v>
      </c>
      <c r="L13" s="9"/>
      <c r="M13" s="9">
        <v>339257042837</v>
      </c>
      <c r="N13" s="9"/>
      <c r="O13" s="9">
        <v>323819560923</v>
      </c>
      <c r="P13" s="9"/>
      <c r="Q13" s="9">
        <f t="shared" si="1"/>
        <v>15437481914</v>
      </c>
    </row>
    <row r="14" spans="1:17">
      <c r="A14" s="3" t="s">
        <v>78</v>
      </c>
      <c r="C14" s="7">
        <v>29089643</v>
      </c>
      <c r="D14" s="8"/>
      <c r="E14" s="9">
        <v>473364081047</v>
      </c>
      <c r="F14" s="9"/>
      <c r="G14" s="9">
        <v>493316507187</v>
      </c>
      <c r="H14" s="9"/>
      <c r="I14" s="9">
        <f t="shared" si="0"/>
        <v>-19952426140</v>
      </c>
      <c r="J14" s="9"/>
      <c r="K14" s="9">
        <v>29089643</v>
      </c>
      <c r="L14" s="9"/>
      <c r="M14" s="9">
        <v>473364081047</v>
      </c>
      <c r="N14" s="9"/>
      <c r="O14" s="9">
        <v>493316507187</v>
      </c>
      <c r="P14" s="9"/>
      <c r="Q14" s="9">
        <f t="shared" si="1"/>
        <v>-19952426140</v>
      </c>
    </row>
    <row r="15" spans="1:17">
      <c r="A15" s="3" t="s">
        <v>160</v>
      </c>
      <c r="C15" s="7">
        <v>32200000</v>
      </c>
      <c r="D15" s="8"/>
      <c r="E15" s="9">
        <v>258627952800</v>
      </c>
      <c r="F15" s="9"/>
      <c r="G15" s="9">
        <v>306320483700</v>
      </c>
      <c r="H15" s="9"/>
      <c r="I15" s="9">
        <f t="shared" si="0"/>
        <v>-47692530900</v>
      </c>
      <c r="J15" s="9"/>
      <c r="K15" s="9">
        <v>32200000</v>
      </c>
      <c r="L15" s="9"/>
      <c r="M15" s="9">
        <v>258627952800</v>
      </c>
      <c r="N15" s="9"/>
      <c r="O15" s="9">
        <v>306320483700</v>
      </c>
      <c r="P15" s="9"/>
      <c r="Q15" s="9">
        <f t="shared" si="1"/>
        <v>-47692530900</v>
      </c>
    </row>
    <row r="16" spans="1:17">
      <c r="A16" s="3" t="s">
        <v>105</v>
      </c>
      <c r="C16" s="7">
        <v>49951230</v>
      </c>
      <c r="D16" s="8"/>
      <c r="E16" s="9">
        <v>921082074366</v>
      </c>
      <c r="F16" s="9"/>
      <c r="G16" s="9">
        <v>904199707505</v>
      </c>
      <c r="H16" s="9"/>
      <c r="I16" s="9">
        <f t="shared" si="0"/>
        <v>16882366861</v>
      </c>
      <c r="J16" s="9"/>
      <c r="K16" s="9">
        <v>49951230</v>
      </c>
      <c r="L16" s="9"/>
      <c r="M16" s="9">
        <v>921082074366</v>
      </c>
      <c r="N16" s="9"/>
      <c r="O16" s="9">
        <v>904199707505</v>
      </c>
      <c r="P16" s="9"/>
      <c r="Q16" s="9">
        <f t="shared" si="1"/>
        <v>16882366861</v>
      </c>
    </row>
    <row r="17" spans="1:17">
      <c r="A17" s="3" t="s">
        <v>40</v>
      </c>
      <c r="C17" s="7">
        <v>23416367</v>
      </c>
      <c r="D17" s="8"/>
      <c r="E17" s="9">
        <v>303067055804</v>
      </c>
      <c r="F17" s="9"/>
      <c r="G17" s="9">
        <v>296083943919</v>
      </c>
      <c r="H17" s="9"/>
      <c r="I17" s="9">
        <f t="shared" si="0"/>
        <v>6983111885</v>
      </c>
      <c r="J17" s="9"/>
      <c r="K17" s="9">
        <v>23416367</v>
      </c>
      <c r="L17" s="9"/>
      <c r="M17" s="9">
        <v>303067055804</v>
      </c>
      <c r="N17" s="9"/>
      <c r="O17" s="9">
        <v>296083943919</v>
      </c>
      <c r="P17" s="9"/>
      <c r="Q17" s="9">
        <f t="shared" si="1"/>
        <v>6983111885</v>
      </c>
    </row>
    <row r="18" spans="1:17">
      <c r="A18" s="3" t="s">
        <v>158</v>
      </c>
      <c r="C18" s="7">
        <v>150945796</v>
      </c>
      <c r="D18" s="8"/>
      <c r="E18" s="9">
        <v>1257399462145</v>
      </c>
      <c r="F18" s="9"/>
      <c r="G18" s="9">
        <v>1275405182367</v>
      </c>
      <c r="H18" s="9"/>
      <c r="I18" s="9">
        <f t="shared" si="0"/>
        <v>-18005720222</v>
      </c>
      <c r="J18" s="9"/>
      <c r="K18" s="9">
        <v>150945796</v>
      </c>
      <c r="L18" s="9"/>
      <c r="M18" s="9">
        <v>1257399462145</v>
      </c>
      <c r="N18" s="9"/>
      <c r="O18" s="9">
        <v>1275405182367</v>
      </c>
      <c r="P18" s="9"/>
      <c r="Q18" s="9">
        <f t="shared" si="1"/>
        <v>-18005720222</v>
      </c>
    </row>
    <row r="19" spans="1:17">
      <c r="A19" s="3" t="s">
        <v>146</v>
      </c>
      <c r="C19" s="7">
        <v>235866759</v>
      </c>
      <c r="D19" s="8"/>
      <c r="E19" s="9">
        <v>1097288486348</v>
      </c>
      <c r="F19" s="9"/>
      <c r="G19" s="9">
        <v>1245000397972</v>
      </c>
      <c r="H19" s="9"/>
      <c r="I19" s="9">
        <f t="shared" si="0"/>
        <v>-147711911624</v>
      </c>
      <c r="J19" s="9"/>
      <c r="K19" s="9">
        <v>235866759</v>
      </c>
      <c r="L19" s="9"/>
      <c r="M19" s="9">
        <v>1097288486348</v>
      </c>
      <c r="N19" s="9"/>
      <c r="O19" s="9">
        <v>1245000397972</v>
      </c>
      <c r="P19" s="9"/>
      <c r="Q19" s="9">
        <f t="shared" si="1"/>
        <v>-147711911624</v>
      </c>
    </row>
    <row r="20" spans="1:17">
      <c r="A20" s="3" t="s">
        <v>121</v>
      </c>
      <c r="C20" s="7">
        <v>5327559</v>
      </c>
      <c r="D20" s="8"/>
      <c r="E20" s="9">
        <v>161576689330</v>
      </c>
      <c r="F20" s="9"/>
      <c r="G20" s="9">
        <v>176934683400</v>
      </c>
      <c r="H20" s="9"/>
      <c r="I20" s="9">
        <f t="shared" si="0"/>
        <v>-15357994070</v>
      </c>
      <c r="J20" s="9"/>
      <c r="K20" s="9">
        <v>5327559</v>
      </c>
      <c r="L20" s="9"/>
      <c r="M20" s="9">
        <v>161576689330</v>
      </c>
      <c r="N20" s="9"/>
      <c r="O20" s="9">
        <v>176934683400</v>
      </c>
      <c r="P20" s="9"/>
      <c r="Q20" s="9">
        <f t="shared" si="1"/>
        <v>-15357994070</v>
      </c>
    </row>
    <row r="21" spans="1:17">
      <c r="A21" s="3" t="s">
        <v>133</v>
      </c>
      <c r="C21" s="7">
        <v>21000000</v>
      </c>
      <c r="D21" s="8"/>
      <c r="E21" s="9">
        <v>74795304150</v>
      </c>
      <c r="F21" s="9"/>
      <c r="G21" s="9">
        <v>80076691800</v>
      </c>
      <c r="H21" s="9"/>
      <c r="I21" s="9">
        <f t="shared" si="0"/>
        <v>-5281387650</v>
      </c>
      <c r="J21" s="9"/>
      <c r="K21" s="9">
        <v>21000000</v>
      </c>
      <c r="L21" s="9"/>
      <c r="M21" s="9">
        <v>74795304150</v>
      </c>
      <c r="N21" s="9"/>
      <c r="O21" s="9">
        <v>80076691800</v>
      </c>
      <c r="P21" s="9"/>
      <c r="Q21" s="9">
        <f t="shared" si="1"/>
        <v>-5281387650</v>
      </c>
    </row>
    <row r="22" spans="1:17">
      <c r="A22" s="3" t="s">
        <v>70</v>
      </c>
      <c r="C22" s="7">
        <v>361300</v>
      </c>
      <c r="D22" s="8"/>
      <c r="E22" s="9">
        <v>1436157046687</v>
      </c>
      <c r="F22" s="9"/>
      <c r="G22" s="9">
        <v>1601905891624</v>
      </c>
      <c r="H22" s="9"/>
      <c r="I22" s="9">
        <f t="shared" si="0"/>
        <v>-165748844937</v>
      </c>
      <c r="J22" s="9"/>
      <c r="K22" s="9">
        <v>361300</v>
      </c>
      <c r="L22" s="9"/>
      <c r="M22" s="9">
        <v>1436157046687</v>
      </c>
      <c r="N22" s="9"/>
      <c r="O22" s="9">
        <v>1601905891624</v>
      </c>
      <c r="P22" s="9"/>
      <c r="Q22" s="9">
        <f t="shared" si="1"/>
        <v>-165748844937</v>
      </c>
    </row>
    <row r="23" spans="1:17">
      <c r="A23" s="3" t="s">
        <v>56</v>
      </c>
      <c r="C23" s="7">
        <v>3890102</v>
      </c>
      <c r="D23" s="8"/>
      <c r="E23" s="9">
        <v>207230166311</v>
      </c>
      <c r="F23" s="9"/>
      <c r="G23" s="9">
        <v>191414316708</v>
      </c>
      <c r="H23" s="9"/>
      <c r="I23" s="9">
        <f t="shared" si="0"/>
        <v>15815849603</v>
      </c>
      <c r="J23" s="9"/>
      <c r="K23" s="9">
        <v>3890102</v>
      </c>
      <c r="L23" s="9"/>
      <c r="M23" s="9">
        <v>207230166311</v>
      </c>
      <c r="N23" s="9"/>
      <c r="O23" s="9">
        <v>191414316708</v>
      </c>
      <c r="P23" s="9"/>
      <c r="Q23" s="9">
        <f t="shared" si="1"/>
        <v>15815849603</v>
      </c>
    </row>
    <row r="24" spans="1:17">
      <c r="A24" s="3" t="s">
        <v>169</v>
      </c>
      <c r="C24" s="7">
        <v>572500</v>
      </c>
      <c r="D24" s="8"/>
      <c r="E24" s="9">
        <v>7386835252</v>
      </c>
      <c r="F24" s="9"/>
      <c r="G24" s="9">
        <v>9065661446</v>
      </c>
      <c r="H24" s="9"/>
      <c r="I24" s="9">
        <f t="shared" si="0"/>
        <v>-1678826194</v>
      </c>
      <c r="J24" s="9"/>
      <c r="K24" s="9">
        <v>572500</v>
      </c>
      <c r="L24" s="9"/>
      <c r="M24" s="9">
        <v>7386835252</v>
      </c>
      <c r="N24" s="9"/>
      <c r="O24" s="9">
        <v>9065661446</v>
      </c>
      <c r="P24" s="9"/>
      <c r="Q24" s="9">
        <f t="shared" si="1"/>
        <v>-1678826194</v>
      </c>
    </row>
    <row r="25" spans="1:17">
      <c r="A25" s="3" t="s">
        <v>162</v>
      </c>
      <c r="C25" s="7">
        <v>2101747</v>
      </c>
      <c r="D25" s="8"/>
      <c r="E25" s="9">
        <v>30273110861</v>
      </c>
      <c r="F25" s="9"/>
      <c r="G25" s="9">
        <v>32675738707</v>
      </c>
      <c r="H25" s="9"/>
      <c r="I25" s="9">
        <f t="shared" si="0"/>
        <v>-2402627846</v>
      </c>
      <c r="J25" s="9"/>
      <c r="K25" s="9">
        <v>2101747</v>
      </c>
      <c r="L25" s="9"/>
      <c r="M25" s="9">
        <v>30273110861</v>
      </c>
      <c r="N25" s="9"/>
      <c r="O25" s="9">
        <v>32675738707</v>
      </c>
      <c r="P25" s="9"/>
      <c r="Q25" s="9">
        <f t="shared" si="1"/>
        <v>-2402627846</v>
      </c>
    </row>
    <row r="26" spans="1:17">
      <c r="A26" s="3" t="s">
        <v>170</v>
      </c>
      <c r="C26" s="7">
        <v>16855190</v>
      </c>
      <c r="D26" s="8"/>
      <c r="E26" s="9">
        <v>1321961737778</v>
      </c>
      <c r="F26" s="9"/>
      <c r="G26" s="9">
        <v>1335365659095</v>
      </c>
      <c r="H26" s="9"/>
      <c r="I26" s="9">
        <f t="shared" si="0"/>
        <v>-13403921317</v>
      </c>
      <c r="J26" s="9"/>
      <c r="K26" s="9">
        <v>16855190</v>
      </c>
      <c r="L26" s="9"/>
      <c r="M26" s="9">
        <v>1321961737778</v>
      </c>
      <c r="N26" s="9"/>
      <c r="O26" s="9">
        <v>1335365659095</v>
      </c>
      <c r="P26" s="9"/>
      <c r="Q26" s="9">
        <f t="shared" si="1"/>
        <v>-13403921317</v>
      </c>
    </row>
    <row r="27" spans="1:17">
      <c r="A27" s="3" t="s">
        <v>37</v>
      </c>
      <c r="C27" s="7">
        <v>12550577</v>
      </c>
      <c r="D27" s="8"/>
      <c r="E27" s="9">
        <v>159317256623</v>
      </c>
      <c r="F27" s="9"/>
      <c r="G27" s="9">
        <v>157321112447</v>
      </c>
      <c r="H27" s="9"/>
      <c r="I27" s="9">
        <f t="shared" si="0"/>
        <v>1996144176</v>
      </c>
      <c r="J27" s="9"/>
      <c r="K27" s="9">
        <v>12550577</v>
      </c>
      <c r="L27" s="9"/>
      <c r="M27" s="9">
        <v>159317256623</v>
      </c>
      <c r="N27" s="9"/>
      <c r="O27" s="9">
        <v>157321112447</v>
      </c>
      <c r="P27" s="9"/>
      <c r="Q27" s="9">
        <f t="shared" si="1"/>
        <v>1996144176</v>
      </c>
    </row>
    <row r="28" spans="1:17">
      <c r="A28" s="3" t="s">
        <v>103</v>
      </c>
      <c r="C28" s="7">
        <v>17439506</v>
      </c>
      <c r="D28" s="8"/>
      <c r="E28" s="9">
        <v>69568328389</v>
      </c>
      <c r="F28" s="9"/>
      <c r="G28" s="9">
        <v>74647700484</v>
      </c>
      <c r="H28" s="9"/>
      <c r="I28" s="9">
        <f t="shared" si="0"/>
        <v>-5079372095</v>
      </c>
      <c r="J28" s="9"/>
      <c r="K28" s="9">
        <v>17439506</v>
      </c>
      <c r="L28" s="9"/>
      <c r="M28" s="9">
        <v>69568328389</v>
      </c>
      <c r="N28" s="9"/>
      <c r="O28" s="9">
        <v>74647700484</v>
      </c>
      <c r="P28" s="9"/>
      <c r="Q28" s="9">
        <f t="shared" si="1"/>
        <v>-5079372095</v>
      </c>
    </row>
    <row r="29" spans="1:17">
      <c r="A29" s="3" t="s">
        <v>129</v>
      </c>
      <c r="C29" s="7">
        <v>2250567</v>
      </c>
      <c r="D29" s="8"/>
      <c r="E29" s="9">
        <v>14474529537</v>
      </c>
      <c r="F29" s="9"/>
      <c r="G29" s="9">
        <v>15660232884</v>
      </c>
      <c r="H29" s="9"/>
      <c r="I29" s="9">
        <f t="shared" si="0"/>
        <v>-1185703347</v>
      </c>
      <c r="J29" s="9"/>
      <c r="K29" s="9">
        <v>2250567</v>
      </c>
      <c r="L29" s="9"/>
      <c r="M29" s="9">
        <v>14474529537</v>
      </c>
      <c r="N29" s="9"/>
      <c r="O29" s="9">
        <v>15660232884</v>
      </c>
      <c r="P29" s="9"/>
      <c r="Q29" s="9">
        <f t="shared" si="1"/>
        <v>-1185703347</v>
      </c>
    </row>
    <row r="30" spans="1:17">
      <c r="A30" s="3" t="s">
        <v>135</v>
      </c>
      <c r="C30" s="7">
        <v>5038077</v>
      </c>
      <c r="D30" s="8"/>
      <c r="E30" s="9">
        <v>90396212975</v>
      </c>
      <c r="F30" s="9"/>
      <c r="G30" s="9">
        <v>99510955779</v>
      </c>
      <c r="H30" s="9"/>
      <c r="I30" s="9">
        <f t="shared" si="0"/>
        <v>-9114742804</v>
      </c>
      <c r="J30" s="9"/>
      <c r="K30" s="9">
        <v>5038077</v>
      </c>
      <c r="L30" s="9"/>
      <c r="M30" s="9">
        <v>90396212975</v>
      </c>
      <c r="N30" s="9"/>
      <c r="O30" s="9">
        <v>99510955779</v>
      </c>
      <c r="P30" s="9"/>
      <c r="Q30" s="9">
        <f t="shared" si="1"/>
        <v>-9114742804</v>
      </c>
    </row>
    <row r="31" spans="1:17">
      <c r="A31" s="3" t="s">
        <v>52</v>
      </c>
      <c r="C31" s="7">
        <v>8646922</v>
      </c>
      <c r="D31" s="8"/>
      <c r="E31" s="9">
        <v>260614735723</v>
      </c>
      <c r="F31" s="9"/>
      <c r="G31" s="9">
        <v>265600109955</v>
      </c>
      <c r="H31" s="9"/>
      <c r="I31" s="9">
        <f t="shared" si="0"/>
        <v>-4985374232</v>
      </c>
      <c r="J31" s="9"/>
      <c r="K31" s="9">
        <v>8646922</v>
      </c>
      <c r="L31" s="9"/>
      <c r="M31" s="9">
        <v>260614735723</v>
      </c>
      <c r="N31" s="9"/>
      <c r="O31" s="9">
        <v>265600109955</v>
      </c>
      <c r="P31" s="9"/>
      <c r="Q31" s="9">
        <f t="shared" si="1"/>
        <v>-4985374232</v>
      </c>
    </row>
    <row r="32" spans="1:17">
      <c r="A32" s="3" t="s">
        <v>50</v>
      </c>
      <c r="C32" s="7">
        <v>999790</v>
      </c>
      <c r="D32" s="8"/>
      <c r="E32" s="9">
        <v>125074921249</v>
      </c>
      <c r="F32" s="9"/>
      <c r="G32" s="9">
        <v>128752133872</v>
      </c>
      <c r="H32" s="9"/>
      <c r="I32" s="9">
        <f t="shared" si="0"/>
        <v>-3677212623</v>
      </c>
      <c r="J32" s="9"/>
      <c r="K32" s="9">
        <v>999790</v>
      </c>
      <c r="L32" s="9"/>
      <c r="M32" s="9">
        <v>125074921249</v>
      </c>
      <c r="N32" s="9"/>
      <c r="O32" s="9">
        <v>128752133872</v>
      </c>
      <c r="P32" s="9"/>
      <c r="Q32" s="9">
        <f t="shared" si="1"/>
        <v>-3677212623</v>
      </c>
    </row>
    <row r="33" spans="1:17">
      <c r="A33" s="3" t="s">
        <v>180</v>
      </c>
      <c r="C33" s="7">
        <v>16226811</v>
      </c>
      <c r="D33" s="8"/>
      <c r="E33" s="9">
        <v>65634033939</v>
      </c>
      <c r="F33" s="9"/>
      <c r="G33" s="9">
        <v>70989280749</v>
      </c>
      <c r="H33" s="9"/>
      <c r="I33" s="9">
        <f t="shared" si="0"/>
        <v>-5355246810</v>
      </c>
      <c r="J33" s="9"/>
      <c r="K33" s="9">
        <v>16226811</v>
      </c>
      <c r="L33" s="9"/>
      <c r="M33" s="9">
        <v>65634033939</v>
      </c>
      <c r="N33" s="9"/>
      <c r="O33" s="9">
        <v>70989280749</v>
      </c>
      <c r="P33" s="9"/>
      <c r="Q33" s="9">
        <f t="shared" si="1"/>
        <v>-5355246810</v>
      </c>
    </row>
    <row r="34" spans="1:17">
      <c r="A34" s="3" t="s">
        <v>64</v>
      </c>
      <c r="C34" s="7">
        <v>28419330</v>
      </c>
      <c r="D34" s="8"/>
      <c r="E34" s="9">
        <v>251144589029</v>
      </c>
      <c r="F34" s="9"/>
      <c r="G34" s="9">
        <v>259337157176</v>
      </c>
      <c r="H34" s="9"/>
      <c r="I34" s="9">
        <f t="shared" si="0"/>
        <v>-8192568147</v>
      </c>
      <c r="J34" s="9"/>
      <c r="K34" s="9">
        <v>28419330</v>
      </c>
      <c r="L34" s="9"/>
      <c r="M34" s="9">
        <v>251144589029</v>
      </c>
      <c r="N34" s="9"/>
      <c r="O34" s="9">
        <v>259337157176</v>
      </c>
      <c r="P34" s="9"/>
      <c r="Q34" s="9">
        <f t="shared" si="1"/>
        <v>-8192568147</v>
      </c>
    </row>
    <row r="35" spans="1:17">
      <c r="A35" s="3" t="s">
        <v>93</v>
      </c>
      <c r="C35" s="7">
        <v>1351801451</v>
      </c>
      <c r="D35" s="8"/>
      <c r="E35" s="9">
        <v>1378695946408</v>
      </c>
      <c r="F35" s="9"/>
      <c r="G35" s="9">
        <v>1514415527877</v>
      </c>
      <c r="H35" s="9"/>
      <c r="I35" s="9">
        <f t="shared" si="0"/>
        <v>-135719581469</v>
      </c>
      <c r="J35" s="9"/>
      <c r="K35" s="9">
        <v>1351801451</v>
      </c>
      <c r="L35" s="9"/>
      <c r="M35" s="9">
        <v>1378695946408</v>
      </c>
      <c r="N35" s="9"/>
      <c r="O35" s="9">
        <v>1514415527877</v>
      </c>
      <c r="P35" s="9"/>
      <c r="Q35" s="9">
        <f t="shared" si="1"/>
        <v>-135719581469</v>
      </c>
    </row>
    <row r="36" spans="1:17">
      <c r="A36" s="3" t="s">
        <v>115</v>
      </c>
      <c r="C36" s="7">
        <v>6601911</v>
      </c>
      <c r="D36" s="8"/>
      <c r="E36" s="9">
        <v>218601192960</v>
      </c>
      <c r="F36" s="9"/>
      <c r="G36" s="9">
        <v>244786085182</v>
      </c>
      <c r="H36" s="9"/>
      <c r="I36" s="9">
        <f t="shared" si="0"/>
        <v>-26184892222</v>
      </c>
      <c r="J36" s="9"/>
      <c r="K36" s="9">
        <v>6601911</v>
      </c>
      <c r="L36" s="9"/>
      <c r="M36" s="9">
        <v>218601192960</v>
      </c>
      <c r="N36" s="9"/>
      <c r="O36" s="9">
        <v>244786085182</v>
      </c>
      <c r="P36" s="9"/>
      <c r="Q36" s="9">
        <f t="shared" si="1"/>
        <v>-26184892222</v>
      </c>
    </row>
    <row r="37" spans="1:17">
      <c r="A37" s="3" t="s">
        <v>82</v>
      </c>
      <c r="C37" s="7">
        <v>3300000</v>
      </c>
      <c r="D37" s="8"/>
      <c r="E37" s="9">
        <v>38314663200</v>
      </c>
      <c r="F37" s="9"/>
      <c r="G37" s="9">
        <v>41627831843</v>
      </c>
      <c r="H37" s="9"/>
      <c r="I37" s="9">
        <f t="shared" si="0"/>
        <v>-3313168643</v>
      </c>
      <c r="J37" s="9"/>
      <c r="K37" s="9">
        <v>3300000</v>
      </c>
      <c r="L37" s="9"/>
      <c r="M37" s="9">
        <v>38314663200</v>
      </c>
      <c r="N37" s="9"/>
      <c r="O37" s="9">
        <v>41627831843</v>
      </c>
      <c r="P37" s="9"/>
      <c r="Q37" s="9">
        <f t="shared" si="1"/>
        <v>-3313168643</v>
      </c>
    </row>
    <row r="38" spans="1:17">
      <c r="A38" s="3" t="s">
        <v>127</v>
      </c>
      <c r="C38" s="7">
        <v>119221</v>
      </c>
      <c r="D38" s="8"/>
      <c r="E38" s="9">
        <v>534546943608</v>
      </c>
      <c r="F38" s="9"/>
      <c r="G38" s="9">
        <v>615164447334</v>
      </c>
      <c r="H38" s="9"/>
      <c r="I38" s="9">
        <f t="shared" si="0"/>
        <v>-80617503726</v>
      </c>
      <c r="J38" s="9"/>
      <c r="K38" s="9">
        <v>119221</v>
      </c>
      <c r="L38" s="9"/>
      <c r="M38" s="9">
        <v>534546943608</v>
      </c>
      <c r="N38" s="9"/>
      <c r="O38" s="9">
        <v>615164447334</v>
      </c>
      <c r="P38" s="9"/>
      <c r="Q38" s="9">
        <f t="shared" si="1"/>
        <v>-80617503726</v>
      </c>
    </row>
    <row r="39" spans="1:17">
      <c r="A39" s="3" t="s">
        <v>116</v>
      </c>
      <c r="C39" s="7">
        <v>6470000</v>
      </c>
      <c r="D39" s="8"/>
      <c r="E39" s="9">
        <v>176351825970</v>
      </c>
      <c r="F39" s="9"/>
      <c r="G39" s="9">
        <v>198733458150</v>
      </c>
      <c r="H39" s="9"/>
      <c r="I39" s="9">
        <f t="shared" si="0"/>
        <v>-22381632180</v>
      </c>
      <c r="J39" s="9"/>
      <c r="K39" s="9">
        <v>6470000</v>
      </c>
      <c r="L39" s="9"/>
      <c r="M39" s="9">
        <v>176351825970</v>
      </c>
      <c r="N39" s="9"/>
      <c r="O39" s="9">
        <v>198733458150</v>
      </c>
      <c r="P39" s="9"/>
      <c r="Q39" s="9">
        <f t="shared" si="1"/>
        <v>-22381632180</v>
      </c>
    </row>
    <row r="40" spans="1:17">
      <c r="A40" s="3" t="s">
        <v>33</v>
      </c>
      <c r="C40" s="7">
        <v>255821848</v>
      </c>
      <c r="D40" s="8"/>
      <c r="E40" s="9">
        <v>1401191391104</v>
      </c>
      <c r="F40" s="9"/>
      <c r="G40" s="9">
        <v>1459680323945</v>
      </c>
      <c r="H40" s="9"/>
      <c r="I40" s="9">
        <f t="shared" si="0"/>
        <v>-58488932841</v>
      </c>
      <c r="J40" s="9"/>
      <c r="K40" s="9">
        <v>255821848</v>
      </c>
      <c r="L40" s="9"/>
      <c r="M40" s="9">
        <v>1401191391104</v>
      </c>
      <c r="N40" s="9"/>
      <c r="O40" s="9">
        <v>1459680323945</v>
      </c>
      <c r="P40" s="9"/>
      <c r="Q40" s="9">
        <f t="shared" si="1"/>
        <v>-58488932841</v>
      </c>
    </row>
    <row r="41" spans="1:17">
      <c r="A41" s="3" t="s">
        <v>42</v>
      </c>
      <c r="C41" s="7">
        <v>10200000</v>
      </c>
      <c r="D41" s="8"/>
      <c r="E41" s="9">
        <v>713097672300</v>
      </c>
      <c r="F41" s="9"/>
      <c r="G41" s="9">
        <v>702350003700</v>
      </c>
      <c r="H41" s="9"/>
      <c r="I41" s="9">
        <f t="shared" si="0"/>
        <v>10747668600</v>
      </c>
      <c r="J41" s="9"/>
      <c r="K41" s="9">
        <v>10200000</v>
      </c>
      <c r="L41" s="9"/>
      <c r="M41" s="9">
        <v>713097672300</v>
      </c>
      <c r="N41" s="9"/>
      <c r="O41" s="9">
        <v>702350003700</v>
      </c>
      <c r="P41" s="9"/>
      <c r="Q41" s="9">
        <f t="shared" si="1"/>
        <v>10747668600</v>
      </c>
    </row>
    <row r="42" spans="1:17">
      <c r="A42" s="3" t="s">
        <v>165</v>
      </c>
      <c r="C42" s="7">
        <v>184696363</v>
      </c>
      <c r="D42" s="8"/>
      <c r="E42" s="9">
        <v>1266822195517</v>
      </c>
      <c r="F42" s="9"/>
      <c r="G42" s="9">
        <v>1312721550819</v>
      </c>
      <c r="H42" s="9"/>
      <c r="I42" s="9">
        <f t="shared" si="0"/>
        <v>-45899355302</v>
      </c>
      <c r="J42" s="9"/>
      <c r="K42" s="9">
        <v>184696363</v>
      </c>
      <c r="L42" s="9"/>
      <c r="M42" s="9">
        <v>1266822195517</v>
      </c>
      <c r="N42" s="9"/>
      <c r="O42" s="9">
        <v>1312721550819</v>
      </c>
      <c r="P42" s="9"/>
      <c r="Q42" s="9">
        <f t="shared" si="1"/>
        <v>-45899355302</v>
      </c>
    </row>
    <row r="43" spans="1:17">
      <c r="A43" s="3" t="s">
        <v>39</v>
      </c>
      <c r="C43" s="7">
        <v>36648453</v>
      </c>
      <c r="D43" s="8"/>
      <c r="E43" s="9">
        <v>101276497278</v>
      </c>
      <c r="F43" s="9"/>
      <c r="G43" s="9">
        <v>108380424246</v>
      </c>
      <c r="H43" s="9"/>
      <c r="I43" s="9">
        <f t="shared" si="0"/>
        <v>-7103926968</v>
      </c>
      <c r="J43" s="9"/>
      <c r="K43" s="9">
        <v>36648453</v>
      </c>
      <c r="L43" s="9"/>
      <c r="M43" s="9">
        <v>101276497278</v>
      </c>
      <c r="N43" s="9"/>
      <c r="O43" s="9">
        <v>108380424246</v>
      </c>
      <c r="P43" s="9"/>
      <c r="Q43" s="9">
        <f t="shared" si="1"/>
        <v>-7103926968</v>
      </c>
    </row>
    <row r="44" spans="1:17">
      <c r="A44" s="3" t="s">
        <v>68</v>
      </c>
      <c r="C44" s="7">
        <v>4500</v>
      </c>
      <c r="D44" s="8"/>
      <c r="E44" s="9">
        <v>17875927125</v>
      </c>
      <c r="F44" s="9"/>
      <c r="G44" s="9">
        <v>20174867353</v>
      </c>
      <c r="H44" s="9"/>
      <c r="I44" s="9">
        <f t="shared" si="0"/>
        <v>-2298940228</v>
      </c>
      <c r="J44" s="9"/>
      <c r="K44" s="9">
        <v>4500</v>
      </c>
      <c r="L44" s="9"/>
      <c r="M44" s="9">
        <v>17875927125</v>
      </c>
      <c r="N44" s="9"/>
      <c r="O44" s="9">
        <v>20174867353</v>
      </c>
      <c r="P44" s="9"/>
      <c r="Q44" s="9">
        <f t="shared" si="1"/>
        <v>-2298940228</v>
      </c>
    </row>
    <row r="45" spans="1:17">
      <c r="A45" s="3" t="s">
        <v>107</v>
      </c>
      <c r="C45" s="7">
        <v>100199986</v>
      </c>
      <c r="D45" s="8"/>
      <c r="E45" s="9">
        <v>1920361188486</v>
      </c>
      <c r="F45" s="9"/>
      <c r="G45" s="9">
        <v>2161402375633</v>
      </c>
      <c r="H45" s="9"/>
      <c r="I45" s="9">
        <f t="shared" si="0"/>
        <v>-241041187147</v>
      </c>
      <c r="J45" s="9"/>
      <c r="K45" s="9">
        <v>100199986</v>
      </c>
      <c r="L45" s="9"/>
      <c r="M45" s="9">
        <v>1920361188486</v>
      </c>
      <c r="N45" s="9"/>
      <c r="O45" s="9">
        <v>2161402375633</v>
      </c>
      <c r="P45" s="9"/>
      <c r="Q45" s="9">
        <f t="shared" si="1"/>
        <v>-241041187147</v>
      </c>
    </row>
    <row r="46" spans="1:17">
      <c r="A46" s="3" t="s">
        <v>125</v>
      </c>
      <c r="C46" s="7">
        <v>10338785</v>
      </c>
      <c r="D46" s="8"/>
      <c r="E46" s="9">
        <v>41252958686</v>
      </c>
      <c r="F46" s="9"/>
      <c r="G46" s="9">
        <v>42743162724</v>
      </c>
      <c r="H46" s="9"/>
      <c r="I46" s="9">
        <f t="shared" si="0"/>
        <v>-1490204038</v>
      </c>
      <c r="J46" s="9"/>
      <c r="K46" s="9">
        <v>10338785</v>
      </c>
      <c r="L46" s="9"/>
      <c r="M46" s="9">
        <v>41252958686</v>
      </c>
      <c r="N46" s="9"/>
      <c r="O46" s="9">
        <v>42743162724</v>
      </c>
      <c r="P46" s="9"/>
      <c r="Q46" s="9">
        <f t="shared" si="1"/>
        <v>-1490204038</v>
      </c>
    </row>
    <row r="47" spans="1:17">
      <c r="A47" s="3" t="s">
        <v>136</v>
      </c>
      <c r="C47" s="7">
        <v>62370972</v>
      </c>
      <c r="D47" s="8"/>
      <c r="E47" s="9">
        <v>104345772318</v>
      </c>
      <c r="F47" s="9"/>
      <c r="G47" s="9">
        <v>134353706840</v>
      </c>
      <c r="H47" s="9"/>
      <c r="I47" s="9">
        <f t="shared" si="0"/>
        <v>-30007934522</v>
      </c>
      <c r="J47" s="9"/>
      <c r="K47" s="9">
        <v>62370972</v>
      </c>
      <c r="L47" s="9"/>
      <c r="M47" s="9">
        <v>104345772318</v>
      </c>
      <c r="N47" s="9"/>
      <c r="O47" s="9">
        <v>134353706840</v>
      </c>
      <c r="P47" s="9"/>
      <c r="Q47" s="9">
        <f t="shared" si="1"/>
        <v>-30007934522</v>
      </c>
    </row>
    <row r="48" spans="1:17">
      <c r="A48" s="3" t="s">
        <v>31</v>
      </c>
      <c r="C48" s="7">
        <v>15348631</v>
      </c>
      <c r="D48" s="8"/>
      <c r="E48" s="9">
        <v>216043462100</v>
      </c>
      <c r="F48" s="9"/>
      <c r="G48" s="9">
        <v>214060012231</v>
      </c>
      <c r="H48" s="9"/>
      <c r="I48" s="9">
        <f t="shared" si="0"/>
        <v>1983449869</v>
      </c>
      <c r="J48" s="9"/>
      <c r="K48" s="9">
        <v>15348631</v>
      </c>
      <c r="L48" s="9"/>
      <c r="M48" s="9">
        <v>216043462100</v>
      </c>
      <c r="N48" s="9"/>
      <c r="O48" s="9">
        <v>214060012231</v>
      </c>
      <c r="P48" s="9"/>
      <c r="Q48" s="9">
        <f t="shared" si="1"/>
        <v>1983449869</v>
      </c>
    </row>
    <row r="49" spans="1:17">
      <c r="A49" s="3" t="s">
        <v>118</v>
      </c>
      <c r="C49" s="7">
        <v>11741531</v>
      </c>
      <c r="D49" s="8"/>
      <c r="E49" s="9">
        <v>251057597835</v>
      </c>
      <c r="F49" s="9"/>
      <c r="G49" s="9">
        <v>263546283548</v>
      </c>
      <c r="H49" s="9"/>
      <c r="I49" s="9">
        <f t="shared" si="0"/>
        <v>-12488685713</v>
      </c>
      <c r="J49" s="9"/>
      <c r="K49" s="9">
        <v>11741531</v>
      </c>
      <c r="L49" s="9"/>
      <c r="M49" s="9">
        <v>251057597835</v>
      </c>
      <c r="N49" s="9"/>
      <c r="O49" s="9">
        <v>263546283548</v>
      </c>
      <c r="P49" s="9"/>
      <c r="Q49" s="9">
        <f t="shared" si="1"/>
        <v>-12488685713</v>
      </c>
    </row>
    <row r="50" spans="1:17">
      <c r="A50" s="3" t="s">
        <v>95</v>
      </c>
      <c r="C50" s="7">
        <v>5320000</v>
      </c>
      <c r="D50" s="8"/>
      <c r="E50" s="9">
        <v>143737244280</v>
      </c>
      <c r="F50" s="9"/>
      <c r="G50" s="9">
        <v>149290007580</v>
      </c>
      <c r="H50" s="9"/>
      <c r="I50" s="9">
        <f t="shared" si="0"/>
        <v>-5552763300</v>
      </c>
      <c r="J50" s="9"/>
      <c r="K50" s="9">
        <v>5320000</v>
      </c>
      <c r="L50" s="9"/>
      <c r="M50" s="9">
        <v>143737244280</v>
      </c>
      <c r="N50" s="9"/>
      <c r="O50" s="9">
        <v>149290007580</v>
      </c>
      <c r="P50" s="9"/>
      <c r="Q50" s="9">
        <f t="shared" si="1"/>
        <v>-5552763300</v>
      </c>
    </row>
    <row r="51" spans="1:17">
      <c r="A51" s="3" t="s">
        <v>138</v>
      </c>
      <c r="C51" s="7">
        <v>3318621</v>
      </c>
      <c r="D51" s="8"/>
      <c r="E51" s="9">
        <v>13188903069</v>
      </c>
      <c r="F51" s="9"/>
      <c r="G51" s="9">
        <v>15000978083</v>
      </c>
      <c r="H51" s="9"/>
      <c r="I51" s="9">
        <f t="shared" si="0"/>
        <v>-1812075014</v>
      </c>
      <c r="J51" s="9"/>
      <c r="K51" s="9">
        <v>3318621</v>
      </c>
      <c r="L51" s="9"/>
      <c r="M51" s="9">
        <v>13188903069</v>
      </c>
      <c r="N51" s="9"/>
      <c r="O51" s="9">
        <v>15000978083</v>
      </c>
      <c r="P51" s="9"/>
      <c r="Q51" s="9">
        <f t="shared" si="1"/>
        <v>-1812075014</v>
      </c>
    </row>
    <row r="52" spans="1:17">
      <c r="A52" s="3" t="s">
        <v>155</v>
      </c>
      <c r="C52" s="7">
        <v>45535798</v>
      </c>
      <c r="D52" s="8"/>
      <c r="E52" s="9">
        <v>1422674549859</v>
      </c>
      <c r="F52" s="9"/>
      <c r="G52" s="9">
        <v>1619124042267</v>
      </c>
      <c r="H52" s="9"/>
      <c r="I52" s="9">
        <f t="shared" si="0"/>
        <v>-196449492408</v>
      </c>
      <c r="J52" s="9"/>
      <c r="K52" s="9">
        <v>45535798</v>
      </c>
      <c r="L52" s="9"/>
      <c r="M52" s="9">
        <v>1422674549859</v>
      </c>
      <c r="N52" s="9"/>
      <c r="O52" s="9">
        <v>1619124042267</v>
      </c>
      <c r="P52" s="9"/>
      <c r="Q52" s="9">
        <f t="shared" si="1"/>
        <v>-196449492408</v>
      </c>
    </row>
    <row r="53" spans="1:17">
      <c r="A53" s="3" t="s">
        <v>35</v>
      </c>
      <c r="C53" s="7">
        <v>40400000</v>
      </c>
      <c r="D53" s="8"/>
      <c r="E53" s="9">
        <v>418463240400</v>
      </c>
      <c r="F53" s="9"/>
      <c r="G53" s="9">
        <v>432519107400</v>
      </c>
      <c r="H53" s="9"/>
      <c r="I53" s="9">
        <f t="shared" si="0"/>
        <v>-14055867000</v>
      </c>
      <c r="J53" s="9"/>
      <c r="K53" s="9">
        <v>40400000</v>
      </c>
      <c r="L53" s="9"/>
      <c r="M53" s="9">
        <v>418463240400</v>
      </c>
      <c r="N53" s="9"/>
      <c r="O53" s="9">
        <v>432519107400</v>
      </c>
      <c r="P53" s="9"/>
      <c r="Q53" s="9">
        <f t="shared" si="1"/>
        <v>-14055867000</v>
      </c>
    </row>
    <row r="54" spans="1:17">
      <c r="A54" s="3" t="s">
        <v>176</v>
      </c>
      <c r="C54" s="7">
        <v>2639418</v>
      </c>
      <c r="D54" s="8"/>
      <c r="E54" s="9">
        <v>50611432699</v>
      </c>
      <c r="F54" s="9"/>
      <c r="G54" s="9">
        <v>60634018127</v>
      </c>
      <c r="H54" s="9"/>
      <c r="I54" s="9">
        <f t="shared" si="0"/>
        <v>-10022585428</v>
      </c>
      <c r="J54" s="9"/>
      <c r="K54" s="9">
        <v>2639418</v>
      </c>
      <c r="L54" s="9"/>
      <c r="M54" s="9">
        <v>50611432699</v>
      </c>
      <c r="N54" s="9"/>
      <c r="O54" s="9">
        <v>60634018127</v>
      </c>
      <c r="P54" s="9"/>
      <c r="Q54" s="9">
        <f t="shared" si="1"/>
        <v>-10022585428</v>
      </c>
    </row>
    <row r="55" spans="1:17">
      <c r="A55" s="3" t="s">
        <v>150</v>
      </c>
      <c r="C55" s="7">
        <v>24261834</v>
      </c>
      <c r="D55" s="8"/>
      <c r="E55" s="9">
        <v>269151033138</v>
      </c>
      <c r="F55" s="9"/>
      <c r="G55" s="9">
        <v>279762722624</v>
      </c>
      <c r="H55" s="9"/>
      <c r="I55" s="9">
        <f t="shared" si="0"/>
        <v>-10611689486</v>
      </c>
      <c r="J55" s="9"/>
      <c r="K55" s="9">
        <v>24261834</v>
      </c>
      <c r="L55" s="9"/>
      <c r="M55" s="9">
        <v>269151033138</v>
      </c>
      <c r="N55" s="9"/>
      <c r="O55" s="9">
        <v>279762722624</v>
      </c>
      <c r="P55" s="9"/>
      <c r="Q55" s="9">
        <f t="shared" si="1"/>
        <v>-10611689486</v>
      </c>
    </row>
    <row r="56" spans="1:17">
      <c r="A56" s="3" t="s">
        <v>54</v>
      </c>
      <c r="C56" s="7">
        <v>4474468</v>
      </c>
      <c r="D56" s="8"/>
      <c r="E56" s="9">
        <v>811153477221</v>
      </c>
      <c r="F56" s="9"/>
      <c r="G56" s="9">
        <v>775392804106</v>
      </c>
      <c r="H56" s="9"/>
      <c r="I56" s="9">
        <f t="shared" si="0"/>
        <v>35760673115</v>
      </c>
      <c r="J56" s="9"/>
      <c r="K56" s="9">
        <v>4474468</v>
      </c>
      <c r="L56" s="9"/>
      <c r="M56" s="9">
        <v>811153477221</v>
      </c>
      <c r="N56" s="9"/>
      <c r="O56" s="9">
        <v>775392804106</v>
      </c>
      <c r="P56" s="9"/>
      <c r="Q56" s="9">
        <f t="shared" si="1"/>
        <v>35760673115</v>
      </c>
    </row>
    <row r="57" spans="1:17">
      <c r="A57" s="3" t="s">
        <v>85</v>
      </c>
      <c r="C57" s="7">
        <v>5779305</v>
      </c>
      <c r="D57" s="8"/>
      <c r="E57" s="9">
        <v>109440690476</v>
      </c>
      <c r="F57" s="9"/>
      <c r="G57" s="9">
        <v>130122395763</v>
      </c>
      <c r="H57" s="9"/>
      <c r="I57" s="9">
        <f t="shared" si="0"/>
        <v>-20681705287</v>
      </c>
      <c r="J57" s="9"/>
      <c r="K57" s="9">
        <v>5779305</v>
      </c>
      <c r="L57" s="9"/>
      <c r="M57" s="9">
        <v>109440690476</v>
      </c>
      <c r="N57" s="9"/>
      <c r="O57" s="9">
        <v>130122395763</v>
      </c>
      <c r="P57" s="9"/>
      <c r="Q57" s="9">
        <f t="shared" si="1"/>
        <v>-20681705287</v>
      </c>
    </row>
    <row r="58" spans="1:17">
      <c r="A58" s="3" t="s">
        <v>75</v>
      </c>
      <c r="C58" s="7">
        <v>69776500</v>
      </c>
      <c r="D58" s="8"/>
      <c r="E58" s="9">
        <v>436282764599</v>
      </c>
      <c r="F58" s="9"/>
      <c r="G58" s="9">
        <v>482061242283</v>
      </c>
      <c r="H58" s="9"/>
      <c r="I58" s="9">
        <f t="shared" si="0"/>
        <v>-45778477684</v>
      </c>
      <c r="J58" s="9"/>
      <c r="K58" s="9">
        <v>69776500</v>
      </c>
      <c r="L58" s="9"/>
      <c r="M58" s="9">
        <v>436282764599</v>
      </c>
      <c r="N58" s="9"/>
      <c r="O58" s="9">
        <v>482061242283</v>
      </c>
      <c r="P58" s="9"/>
      <c r="Q58" s="9">
        <f t="shared" si="1"/>
        <v>-45778477684</v>
      </c>
    </row>
    <row r="59" spans="1:17">
      <c r="A59" s="3" t="s">
        <v>154</v>
      </c>
      <c r="C59" s="7">
        <v>48600000</v>
      </c>
      <c r="D59" s="8"/>
      <c r="E59" s="9">
        <v>76137868080</v>
      </c>
      <c r="F59" s="9"/>
      <c r="G59" s="9">
        <v>73722326576</v>
      </c>
      <c r="H59" s="9"/>
      <c r="I59" s="9">
        <f t="shared" si="0"/>
        <v>2415541504</v>
      </c>
      <c r="J59" s="9"/>
      <c r="K59" s="9">
        <v>48600000</v>
      </c>
      <c r="L59" s="9"/>
      <c r="M59" s="9">
        <v>76137868080</v>
      </c>
      <c r="N59" s="9"/>
      <c r="O59" s="9">
        <v>73722326576</v>
      </c>
      <c r="P59" s="9"/>
      <c r="Q59" s="9">
        <f t="shared" si="1"/>
        <v>2415541504</v>
      </c>
    </row>
    <row r="60" spans="1:17">
      <c r="A60" s="3" t="s">
        <v>60</v>
      </c>
      <c r="C60" s="7">
        <v>16189409</v>
      </c>
      <c r="D60" s="8"/>
      <c r="E60" s="9">
        <v>315424407522</v>
      </c>
      <c r="F60" s="9"/>
      <c r="G60" s="9">
        <v>429685289839</v>
      </c>
      <c r="H60" s="9"/>
      <c r="I60" s="9">
        <f t="shared" si="0"/>
        <v>-114260882317</v>
      </c>
      <c r="J60" s="9"/>
      <c r="K60" s="9">
        <v>16189409</v>
      </c>
      <c r="L60" s="9"/>
      <c r="M60" s="9">
        <v>315424407522</v>
      </c>
      <c r="N60" s="9"/>
      <c r="O60" s="9">
        <v>429685289839</v>
      </c>
      <c r="P60" s="9"/>
      <c r="Q60" s="9">
        <f t="shared" si="1"/>
        <v>-114260882317</v>
      </c>
    </row>
    <row r="61" spans="1:17">
      <c r="A61" s="3" t="s">
        <v>117</v>
      </c>
      <c r="C61" s="7">
        <v>3083596</v>
      </c>
      <c r="D61" s="8"/>
      <c r="E61" s="9">
        <v>126104327560</v>
      </c>
      <c r="F61" s="9"/>
      <c r="G61" s="9">
        <v>168619325695</v>
      </c>
      <c r="H61" s="9"/>
      <c r="I61" s="9">
        <f t="shared" si="0"/>
        <v>-42514998135</v>
      </c>
      <c r="J61" s="9"/>
      <c r="K61" s="9">
        <v>3083596</v>
      </c>
      <c r="L61" s="9"/>
      <c r="M61" s="9">
        <v>126104327560</v>
      </c>
      <c r="N61" s="9"/>
      <c r="O61" s="9">
        <v>168619325695</v>
      </c>
      <c r="P61" s="9"/>
      <c r="Q61" s="9">
        <f t="shared" si="1"/>
        <v>-42514998135</v>
      </c>
    </row>
    <row r="62" spans="1:17">
      <c r="A62" s="3" t="s">
        <v>144</v>
      </c>
      <c r="C62" s="7">
        <v>346399418</v>
      </c>
      <c r="D62" s="8"/>
      <c r="E62" s="9">
        <v>1227910525656</v>
      </c>
      <c r="F62" s="9"/>
      <c r="G62" s="9">
        <v>1349806298534</v>
      </c>
      <c r="H62" s="9"/>
      <c r="I62" s="9">
        <f t="shared" si="0"/>
        <v>-121895772878</v>
      </c>
      <c r="J62" s="9"/>
      <c r="K62" s="9">
        <v>346399418</v>
      </c>
      <c r="L62" s="9"/>
      <c r="M62" s="9">
        <v>1227910525656</v>
      </c>
      <c r="N62" s="9"/>
      <c r="O62" s="9">
        <v>1349806298534</v>
      </c>
      <c r="P62" s="9"/>
      <c r="Q62" s="9">
        <f t="shared" si="1"/>
        <v>-121895772878</v>
      </c>
    </row>
    <row r="63" spans="1:17">
      <c r="A63" s="3" t="s">
        <v>48</v>
      </c>
      <c r="C63" s="7">
        <v>2191827</v>
      </c>
      <c r="D63" s="8"/>
      <c r="E63" s="9">
        <v>364706926496</v>
      </c>
      <c r="F63" s="9"/>
      <c r="G63" s="9">
        <v>394011593211</v>
      </c>
      <c r="H63" s="9"/>
      <c r="I63" s="9">
        <f t="shared" si="0"/>
        <v>-29304666715</v>
      </c>
      <c r="J63" s="9"/>
      <c r="K63" s="9">
        <v>2191827</v>
      </c>
      <c r="L63" s="9"/>
      <c r="M63" s="9">
        <v>364706926496</v>
      </c>
      <c r="N63" s="9"/>
      <c r="O63" s="9">
        <v>394011593211</v>
      </c>
      <c r="P63" s="9"/>
      <c r="Q63" s="9">
        <f t="shared" si="1"/>
        <v>-29304666715</v>
      </c>
    </row>
    <row r="64" spans="1:17">
      <c r="A64" s="3" t="s">
        <v>29</v>
      </c>
      <c r="C64" s="7">
        <v>26704196</v>
      </c>
      <c r="D64" s="8"/>
      <c r="E64" s="9">
        <v>89192228273</v>
      </c>
      <c r="F64" s="9"/>
      <c r="G64" s="9">
        <v>69761064262</v>
      </c>
      <c r="H64" s="9"/>
      <c r="I64" s="9">
        <f t="shared" si="0"/>
        <v>19431164011</v>
      </c>
      <c r="J64" s="9"/>
      <c r="K64" s="9">
        <v>26704196</v>
      </c>
      <c r="L64" s="9"/>
      <c r="M64" s="9">
        <v>89192228273</v>
      </c>
      <c r="N64" s="9"/>
      <c r="O64" s="9">
        <v>69761064262</v>
      </c>
      <c r="P64" s="9"/>
      <c r="Q64" s="9">
        <f t="shared" si="1"/>
        <v>19431164011</v>
      </c>
    </row>
    <row r="65" spans="1:17">
      <c r="A65" s="3" t="s">
        <v>25</v>
      </c>
      <c r="C65" s="7">
        <v>57363734</v>
      </c>
      <c r="D65" s="8"/>
      <c r="E65" s="9">
        <v>164851815591</v>
      </c>
      <c r="F65" s="9"/>
      <c r="G65" s="9">
        <v>171637483545</v>
      </c>
      <c r="H65" s="9"/>
      <c r="I65" s="9">
        <f t="shared" si="0"/>
        <v>-6785667954</v>
      </c>
      <c r="J65" s="9"/>
      <c r="K65" s="9">
        <v>57363734</v>
      </c>
      <c r="L65" s="9"/>
      <c r="M65" s="9">
        <v>164851815591</v>
      </c>
      <c r="N65" s="9"/>
      <c r="O65" s="9">
        <v>171637483545</v>
      </c>
      <c r="P65" s="9"/>
      <c r="Q65" s="9">
        <f t="shared" si="1"/>
        <v>-6785667954</v>
      </c>
    </row>
    <row r="66" spans="1:17">
      <c r="A66" s="3" t="s">
        <v>109</v>
      </c>
      <c r="C66" s="7">
        <v>3295382</v>
      </c>
      <c r="D66" s="8"/>
      <c r="E66" s="9">
        <v>82877094270</v>
      </c>
      <c r="F66" s="9"/>
      <c r="G66" s="9">
        <v>98699085050</v>
      </c>
      <c r="H66" s="9"/>
      <c r="I66" s="9">
        <f t="shared" si="0"/>
        <v>-15821990780</v>
      </c>
      <c r="J66" s="9"/>
      <c r="K66" s="9">
        <v>3295382</v>
      </c>
      <c r="L66" s="9"/>
      <c r="M66" s="9">
        <v>82877094270</v>
      </c>
      <c r="N66" s="9"/>
      <c r="O66" s="9">
        <v>98699085050</v>
      </c>
      <c r="P66" s="9"/>
      <c r="Q66" s="9">
        <f t="shared" si="1"/>
        <v>-15821990780</v>
      </c>
    </row>
    <row r="67" spans="1:17">
      <c r="A67" s="3" t="s">
        <v>142</v>
      </c>
      <c r="C67" s="7">
        <v>16680623</v>
      </c>
      <c r="D67" s="8"/>
      <c r="E67" s="9">
        <v>79756405540</v>
      </c>
      <c r="F67" s="9"/>
      <c r="G67" s="9">
        <v>95177082702</v>
      </c>
      <c r="H67" s="9"/>
      <c r="I67" s="9">
        <f t="shared" si="0"/>
        <v>-15420677162</v>
      </c>
      <c r="J67" s="9"/>
      <c r="K67" s="9">
        <v>16680623</v>
      </c>
      <c r="L67" s="9"/>
      <c r="M67" s="9">
        <v>79756405540</v>
      </c>
      <c r="N67" s="9"/>
      <c r="O67" s="9">
        <v>95177082702</v>
      </c>
      <c r="P67" s="9"/>
      <c r="Q67" s="9">
        <f t="shared" si="1"/>
        <v>-15420677162</v>
      </c>
    </row>
    <row r="68" spans="1:17">
      <c r="A68" s="3" t="s">
        <v>89</v>
      </c>
      <c r="C68" s="7">
        <v>13359573</v>
      </c>
      <c r="D68" s="8"/>
      <c r="E68" s="9">
        <v>92694983113</v>
      </c>
      <c r="F68" s="9"/>
      <c r="G68" s="9">
        <v>100264630731</v>
      </c>
      <c r="H68" s="9"/>
      <c r="I68" s="9">
        <f t="shared" si="0"/>
        <v>-7569647618</v>
      </c>
      <c r="J68" s="9"/>
      <c r="K68" s="9">
        <v>13359573</v>
      </c>
      <c r="L68" s="9"/>
      <c r="M68" s="9">
        <v>92694983113</v>
      </c>
      <c r="N68" s="9"/>
      <c r="O68" s="9">
        <v>100264630731</v>
      </c>
      <c r="P68" s="9"/>
      <c r="Q68" s="9">
        <f t="shared" si="1"/>
        <v>-7569647618</v>
      </c>
    </row>
    <row r="69" spans="1:17">
      <c r="A69" s="3" t="s">
        <v>148</v>
      </c>
      <c r="C69" s="7">
        <v>616203929</v>
      </c>
      <c r="D69" s="8"/>
      <c r="E69" s="9">
        <v>2964681575612</v>
      </c>
      <c r="F69" s="9"/>
      <c r="G69" s="9">
        <v>3105565204249</v>
      </c>
      <c r="H69" s="9"/>
      <c r="I69" s="9">
        <f t="shared" si="0"/>
        <v>-140883628637</v>
      </c>
      <c r="J69" s="9"/>
      <c r="K69" s="9">
        <v>616203929</v>
      </c>
      <c r="L69" s="9"/>
      <c r="M69" s="9">
        <v>2964681575612</v>
      </c>
      <c r="N69" s="9"/>
      <c r="O69" s="9">
        <v>3105565204249</v>
      </c>
      <c r="P69" s="9"/>
      <c r="Q69" s="9">
        <f t="shared" si="1"/>
        <v>-140883628637</v>
      </c>
    </row>
    <row r="70" spans="1:17">
      <c r="A70" s="3" t="s">
        <v>97</v>
      </c>
      <c r="C70" s="7">
        <v>16849021</v>
      </c>
      <c r="D70" s="8"/>
      <c r="E70" s="9">
        <v>133320203827</v>
      </c>
      <c r="F70" s="9"/>
      <c r="G70" s="9">
        <v>145211830057</v>
      </c>
      <c r="H70" s="9"/>
      <c r="I70" s="9">
        <f t="shared" si="0"/>
        <v>-11891626230</v>
      </c>
      <c r="J70" s="9"/>
      <c r="K70" s="9">
        <v>16849021</v>
      </c>
      <c r="L70" s="9"/>
      <c r="M70" s="9">
        <v>133320203827</v>
      </c>
      <c r="N70" s="9"/>
      <c r="O70" s="9">
        <v>145211830057</v>
      </c>
      <c r="P70" s="9"/>
      <c r="Q70" s="9">
        <f t="shared" si="1"/>
        <v>-11891626230</v>
      </c>
    </row>
    <row r="71" spans="1:17">
      <c r="A71" s="3" t="s">
        <v>167</v>
      </c>
      <c r="C71" s="7">
        <v>2140332</v>
      </c>
      <c r="D71" s="8"/>
      <c r="E71" s="9">
        <v>8897610756</v>
      </c>
      <c r="F71" s="9"/>
      <c r="G71" s="9">
        <v>9729334721</v>
      </c>
      <c r="H71" s="9"/>
      <c r="I71" s="9">
        <f t="shared" si="0"/>
        <v>-831723965</v>
      </c>
      <c r="J71" s="9"/>
      <c r="K71" s="9">
        <v>2140332</v>
      </c>
      <c r="L71" s="9"/>
      <c r="M71" s="9">
        <v>8897610756</v>
      </c>
      <c r="N71" s="9"/>
      <c r="O71" s="9">
        <v>9729334721</v>
      </c>
      <c r="P71" s="9"/>
      <c r="Q71" s="9">
        <f t="shared" si="1"/>
        <v>-831723965</v>
      </c>
    </row>
    <row r="72" spans="1:17">
      <c r="A72" s="3" t="s">
        <v>73</v>
      </c>
      <c r="C72" s="7">
        <v>25100</v>
      </c>
      <c r="D72" s="8"/>
      <c r="E72" s="9">
        <v>99737103885</v>
      </c>
      <c r="F72" s="9"/>
      <c r="G72" s="9">
        <v>111625523262</v>
      </c>
      <c r="H72" s="9"/>
      <c r="I72" s="9">
        <f t="shared" si="0"/>
        <v>-11888419377</v>
      </c>
      <c r="J72" s="9"/>
      <c r="K72" s="9">
        <v>25100</v>
      </c>
      <c r="L72" s="9"/>
      <c r="M72" s="9">
        <v>99737103885</v>
      </c>
      <c r="N72" s="9"/>
      <c r="O72" s="9">
        <v>111625523262</v>
      </c>
      <c r="P72" s="9"/>
      <c r="Q72" s="9">
        <f t="shared" si="1"/>
        <v>-11888419377</v>
      </c>
    </row>
    <row r="73" spans="1:17">
      <c r="A73" s="3" t="s">
        <v>23</v>
      </c>
      <c r="C73" s="7">
        <v>90590698</v>
      </c>
      <c r="D73" s="8"/>
      <c r="E73" s="9">
        <v>179292901543</v>
      </c>
      <c r="F73" s="9"/>
      <c r="G73" s="9">
        <v>192710602362</v>
      </c>
      <c r="H73" s="9"/>
      <c r="I73" s="9">
        <f t="shared" ref="I73:I100" si="2">E73-G73</f>
        <v>-13417700819</v>
      </c>
      <c r="J73" s="9"/>
      <c r="K73" s="9">
        <v>90590698</v>
      </c>
      <c r="L73" s="9"/>
      <c r="M73" s="9">
        <v>179292901543</v>
      </c>
      <c r="N73" s="9"/>
      <c r="O73" s="9">
        <v>192710602362</v>
      </c>
      <c r="P73" s="9"/>
      <c r="Q73" s="9">
        <f t="shared" ref="Q73:Q100" si="3">M73-O73</f>
        <v>-13417700819</v>
      </c>
    </row>
    <row r="74" spans="1:17">
      <c r="A74" s="3" t="s">
        <v>80</v>
      </c>
      <c r="C74" s="7">
        <v>21644108</v>
      </c>
      <c r="D74" s="8"/>
      <c r="E74" s="9">
        <v>382542488410</v>
      </c>
      <c r="F74" s="9"/>
      <c r="G74" s="9">
        <v>457200668094</v>
      </c>
      <c r="H74" s="9"/>
      <c r="I74" s="9">
        <f t="shared" si="2"/>
        <v>-74658179684</v>
      </c>
      <c r="J74" s="9"/>
      <c r="K74" s="9">
        <v>21644108</v>
      </c>
      <c r="L74" s="9"/>
      <c r="M74" s="9">
        <v>382542488410</v>
      </c>
      <c r="N74" s="9"/>
      <c r="O74" s="9">
        <v>457200668094</v>
      </c>
      <c r="P74" s="9"/>
      <c r="Q74" s="9">
        <f t="shared" si="3"/>
        <v>-74658179684</v>
      </c>
    </row>
    <row r="75" spans="1:17">
      <c r="A75" s="3" t="s">
        <v>111</v>
      </c>
      <c r="C75" s="7">
        <v>6118000</v>
      </c>
      <c r="D75" s="8"/>
      <c r="E75" s="9">
        <v>285409389447</v>
      </c>
      <c r="F75" s="9"/>
      <c r="G75" s="9">
        <v>313141475871</v>
      </c>
      <c r="H75" s="9"/>
      <c r="I75" s="9">
        <f t="shared" si="2"/>
        <v>-27732086424</v>
      </c>
      <c r="J75" s="9"/>
      <c r="K75" s="9">
        <v>6118000</v>
      </c>
      <c r="L75" s="9"/>
      <c r="M75" s="9">
        <v>285409389447</v>
      </c>
      <c r="N75" s="9"/>
      <c r="O75" s="9">
        <v>313141475871</v>
      </c>
      <c r="P75" s="9"/>
      <c r="Q75" s="9">
        <f t="shared" si="3"/>
        <v>-27732086424</v>
      </c>
    </row>
    <row r="76" spans="1:17">
      <c r="A76" s="3" t="s">
        <v>172</v>
      </c>
      <c r="C76" s="7">
        <v>55256136</v>
      </c>
      <c r="D76" s="8"/>
      <c r="E76" s="9">
        <v>266287850931</v>
      </c>
      <c r="F76" s="9"/>
      <c r="G76" s="9">
        <v>267715962343</v>
      </c>
      <c r="H76" s="9"/>
      <c r="I76" s="9">
        <f t="shared" si="2"/>
        <v>-1428111412</v>
      </c>
      <c r="J76" s="9"/>
      <c r="K76" s="9">
        <v>55256136</v>
      </c>
      <c r="L76" s="9"/>
      <c r="M76" s="9">
        <v>266287850931</v>
      </c>
      <c r="N76" s="9"/>
      <c r="O76" s="9">
        <v>267715962343</v>
      </c>
      <c r="P76" s="9"/>
      <c r="Q76" s="9">
        <f t="shared" si="3"/>
        <v>-1428111412</v>
      </c>
    </row>
    <row r="77" spans="1:17">
      <c r="A77" s="3" t="s">
        <v>163</v>
      </c>
      <c r="C77" s="7">
        <v>108164141</v>
      </c>
      <c r="D77" s="8"/>
      <c r="E77" s="9">
        <v>459112809821</v>
      </c>
      <c r="F77" s="9"/>
      <c r="G77" s="9">
        <v>493841952110</v>
      </c>
      <c r="H77" s="9"/>
      <c r="I77" s="9">
        <f t="shared" si="2"/>
        <v>-34729142289</v>
      </c>
      <c r="J77" s="9"/>
      <c r="K77" s="9">
        <v>108164141</v>
      </c>
      <c r="L77" s="9"/>
      <c r="M77" s="9">
        <v>459112809821</v>
      </c>
      <c r="N77" s="9"/>
      <c r="O77" s="9">
        <v>493841952110</v>
      </c>
      <c r="P77" s="9"/>
      <c r="Q77" s="9">
        <f t="shared" si="3"/>
        <v>-34729142289</v>
      </c>
    </row>
    <row r="78" spans="1:17">
      <c r="A78" s="3" t="s">
        <v>62</v>
      </c>
      <c r="C78" s="7">
        <v>101931034</v>
      </c>
      <c r="D78" s="8"/>
      <c r="E78" s="9">
        <v>565390957460</v>
      </c>
      <c r="F78" s="9"/>
      <c r="G78" s="9">
        <v>593761829877</v>
      </c>
      <c r="H78" s="9"/>
      <c r="I78" s="9">
        <f t="shared" si="2"/>
        <v>-28370872417</v>
      </c>
      <c r="J78" s="9"/>
      <c r="K78" s="9">
        <v>101931034</v>
      </c>
      <c r="L78" s="9"/>
      <c r="M78" s="9">
        <v>565390957460</v>
      </c>
      <c r="N78" s="9"/>
      <c r="O78" s="9">
        <v>593761829877</v>
      </c>
      <c r="P78" s="9"/>
      <c r="Q78" s="9">
        <f t="shared" si="3"/>
        <v>-28370872417</v>
      </c>
    </row>
    <row r="79" spans="1:17">
      <c r="A79" s="3" t="s">
        <v>131</v>
      </c>
      <c r="C79" s="7">
        <v>89707193</v>
      </c>
      <c r="D79" s="8"/>
      <c r="E79" s="9">
        <v>233545226793</v>
      </c>
      <c r="F79" s="9"/>
      <c r="G79" s="9">
        <v>261188991705</v>
      </c>
      <c r="H79" s="9"/>
      <c r="I79" s="9">
        <f t="shared" si="2"/>
        <v>-27643764912</v>
      </c>
      <c r="J79" s="9"/>
      <c r="K79" s="9">
        <v>89707193</v>
      </c>
      <c r="L79" s="9"/>
      <c r="M79" s="9">
        <v>233545226793</v>
      </c>
      <c r="N79" s="9"/>
      <c r="O79" s="9">
        <v>261188991705</v>
      </c>
      <c r="P79" s="9"/>
      <c r="Q79" s="9">
        <f t="shared" si="3"/>
        <v>-27643764912</v>
      </c>
    </row>
    <row r="80" spans="1:17">
      <c r="A80" s="3" t="s">
        <v>140</v>
      </c>
      <c r="C80" s="7">
        <v>1721275</v>
      </c>
      <c r="D80" s="8"/>
      <c r="E80" s="9">
        <v>28403154668</v>
      </c>
      <c r="F80" s="9"/>
      <c r="G80" s="9">
        <v>29104678367</v>
      </c>
      <c r="H80" s="9"/>
      <c r="I80" s="9">
        <f t="shared" si="2"/>
        <v>-701523699</v>
      </c>
      <c r="J80" s="9"/>
      <c r="K80" s="9">
        <v>1721275</v>
      </c>
      <c r="L80" s="9"/>
      <c r="M80" s="9">
        <v>28403154668</v>
      </c>
      <c r="N80" s="9"/>
      <c r="O80" s="9">
        <v>29104678367</v>
      </c>
      <c r="P80" s="9"/>
      <c r="Q80" s="9">
        <f t="shared" si="3"/>
        <v>-701523699</v>
      </c>
    </row>
    <row r="81" spans="1:17">
      <c r="A81" s="3" t="s">
        <v>27</v>
      </c>
      <c r="C81" s="7">
        <v>31125000</v>
      </c>
      <c r="D81" s="8"/>
      <c r="E81" s="9">
        <v>100183092637</v>
      </c>
      <c r="F81" s="9"/>
      <c r="G81" s="9">
        <v>95789640150</v>
      </c>
      <c r="H81" s="9"/>
      <c r="I81" s="9">
        <f t="shared" si="2"/>
        <v>4393452487</v>
      </c>
      <c r="J81" s="9"/>
      <c r="K81" s="9">
        <v>31125000</v>
      </c>
      <c r="L81" s="9"/>
      <c r="M81" s="9">
        <v>100183092637</v>
      </c>
      <c r="N81" s="9"/>
      <c r="O81" s="9">
        <v>95789640150</v>
      </c>
      <c r="P81" s="9"/>
      <c r="Q81" s="9">
        <f t="shared" si="3"/>
        <v>4393452487</v>
      </c>
    </row>
    <row r="82" spans="1:17">
      <c r="A82" s="3" t="s">
        <v>74</v>
      </c>
      <c r="C82" s="7">
        <v>59238540</v>
      </c>
      <c r="D82" s="8"/>
      <c r="E82" s="9">
        <v>179131427029</v>
      </c>
      <c r="F82" s="9"/>
      <c r="G82" s="9">
        <v>192439679005</v>
      </c>
      <c r="H82" s="9"/>
      <c r="I82" s="9">
        <f t="shared" si="2"/>
        <v>-13308251976</v>
      </c>
      <c r="J82" s="9"/>
      <c r="K82" s="9">
        <v>59238540</v>
      </c>
      <c r="L82" s="9"/>
      <c r="M82" s="9">
        <v>179131427029</v>
      </c>
      <c r="N82" s="9"/>
      <c r="O82" s="9">
        <v>192439679005</v>
      </c>
      <c r="P82" s="9"/>
      <c r="Q82" s="9">
        <f t="shared" si="3"/>
        <v>-13308251976</v>
      </c>
    </row>
    <row r="83" spans="1:17">
      <c r="A83" s="3" t="s">
        <v>139</v>
      </c>
      <c r="C83" s="7">
        <v>17908214</v>
      </c>
      <c r="D83" s="8"/>
      <c r="E83" s="9">
        <v>382735692724</v>
      </c>
      <c r="F83" s="9"/>
      <c r="G83" s="9">
        <v>399469254053</v>
      </c>
      <c r="H83" s="9"/>
      <c r="I83" s="9">
        <f t="shared" si="2"/>
        <v>-16733561329</v>
      </c>
      <c r="J83" s="9"/>
      <c r="K83" s="9">
        <v>17908214</v>
      </c>
      <c r="L83" s="9"/>
      <c r="M83" s="9">
        <v>382735692724</v>
      </c>
      <c r="N83" s="9"/>
      <c r="O83" s="9">
        <v>399469254053</v>
      </c>
      <c r="P83" s="9"/>
      <c r="Q83" s="9">
        <f t="shared" si="3"/>
        <v>-16733561329</v>
      </c>
    </row>
    <row r="84" spans="1:17">
      <c r="A84" s="3" t="s">
        <v>66</v>
      </c>
      <c r="C84" s="7">
        <v>375100</v>
      </c>
      <c r="D84" s="8"/>
      <c r="E84" s="9">
        <v>1489501134723</v>
      </c>
      <c r="F84" s="9"/>
      <c r="G84" s="9">
        <v>1665105353624</v>
      </c>
      <c r="H84" s="9"/>
      <c r="I84" s="9">
        <f t="shared" si="2"/>
        <v>-175604218901</v>
      </c>
      <c r="J84" s="9"/>
      <c r="K84" s="9">
        <v>375100</v>
      </c>
      <c r="L84" s="9"/>
      <c r="M84" s="9">
        <v>1489501134723</v>
      </c>
      <c r="N84" s="9"/>
      <c r="O84" s="9">
        <v>1665105353624</v>
      </c>
      <c r="P84" s="9"/>
      <c r="Q84" s="9">
        <f t="shared" si="3"/>
        <v>-175604218901</v>
      </c>
    </row>
    <row r="85" spans="1:17">
      <c r="A85" s="3" t="s">
        <v>87</v>
      </c>
      <c r="C85" s="7">
        <v>139894475</v>
      </c>
      <c r="D85" s="8"/>
      <c r="E85" s="9">
        <v>221386867775</v>
      </c>
      <c r="F85" s="9"/>
      <c r="G85" s="9">
        <v>233624332828</v>
      </c>
      <c r="H85" s="9"/>
      <c r="I85" s="9">
        <f t="shared" si="2"/>
        <v>-12237465053</v>
      </c>
      <c r="J85" s="9"/>
      <c r="K85" s="9">
        <v>139894475</v>
      </c>
      <c r="L85" s="9"/>
      <c r="M85" s="9">
        <v>221386867775</v>
      </c>
      <c r="N85" s="9"/>
      <c r="O85" s="9">
        <v>233624332828</v>
      </c>
      <c r="P85" s="9"/>
      <c r="Q85" s="9">
        <f t="shared" si="3"/>
        <v>-12237465053</v>
      </c>
    </row>
    <row r="86" spans="1:17">
      <c r="A86" s="3" t="s">
        <v>44</v>
      </c>
      <c r="C86" s="7">
        <v>13567513</v>
      </c>
      <c r="D86" s="8"/>
      <c r="E86" s="9">
        <v>1995504900600</v>
      </c>
      <c r="F86" s="9"/>
      <c r="G86" s="9">
        <v>2117695184457</v>
      </c>
      <c r="H86" s="9"/>
      <c r="I86" s="9">
        <f t="shared" si="2"/>
        <v>-122190283857</v>
      </c>
      <c r="J86" s="9"/>
      <c r="K86" s="9">
        <v>13567513</v>
      </c>
      <c r="L86" s="9"/>
      <c r="M86" s="9">
        <v>1995504900600</v>
      </c>
      <c r="N86" s="9"/>
      <c r="O86" s="9">
        <v>2117695184457</v>
      </c>
      <c r="P86" s="9"/>
      <c r="Q86" s="9">
        <f t="shared" si="3"/>
        <v>-122190283857</v>
      </c>
    </row>
    <row r="87" spans="1:17">
      <c r="A87" s="3" t="s">
        <v>91</v>
      </c>
      <c r="C87" s="7">
        <v>11359792</v>
      </c>
      <c r="D87" s="8"/>
      <c r="E87" s="9">
        <v>55343078265</v>
      </c>
      <c r="F87" s="9"/>
      <c r="G87" s="9">
        <v>59284056497</v>
      </c>
      <c r="H87" s="9"/>
      <c r="I87" s="9">
        <f t="shared" si="2"/>
        <v>-3940978232</v>
      </c>
      <c r="J87" s="9"/>
      <c r="K87" s="9">
        <v>11359792</v>
      </c>
      <c r="L87" s="9"/>
      <c r="M87" s="9">
        <v>55343078265</v>
      </c>
      <c r="N87" s="9"/>
      <c r="O87" s="9">
        <v>59284056497</v>
      </c>
      <c r="P87" s="9"/>
      <c r="Q87" s="9">
        <f t="shared" si="3"/>
        <v>-3940978232</v>
      </c>
    </row>
    <row r="88" spans="1:17">
      <c r="A88" s="3" t="s">
        <v>99</v>
      </c>
      <c r="C88" s="7">
        <v>151137468</v>
      </c>
      <c r="D88" s="8"/>
      <c r="E88" s="9">
        <v>630249249274</v>
      </c>
      <c r="F88" s="9"/>
      <c r="G88" s="9">
        <v>663451891488</v>
      </c>
      <c r="H88" s="9"/>
      <c r="I88" s="9">
        <f t="shared" si="2"/>
        <v>-33202642214</v>
      </c>
      <c r="J88" s="9"/>
      <c r="K88" s="9">
        <v>151137468</v>
      </c>
      <c r="L88" s="9"/>
      <c r="M88" s="9">
        <v>630249249274</v>
      </c>
      <c r="N88" s="9"/>
      <c r="O88" s="9">
        <v>663451891488</v>
      </c>
      <c r="P88" s="9"/>
      <c r="Q88" s="9">
        <f t="shared" si="3"/>
        <v>-33202642214</v>
      </c>
    </row>
    <row r="89" spans="1:17">
      <c r="A89" s="3" t="s">
        <v>174</v>
      </c>
      <c r="C89" s="7">
        <v>2650933</v>
      </c>
      <c r="D89" s="8"/>
      <c r="E89" s="9">
        <v>39448344431</v>
      </c>
      <c r="F89" s="9"/>
      <c r="G89" s="9">
        <v>40291595614</v>
      </c>
      <c r="H89" s="9"/>
      <c r="I89" s="9">
        <f t="shared" si="2"/>
        <v>-843251183</v>
      </c>
      <c r="J89" s="9"/>
      <c r="K89" s="9">
        <v>2650933</v>
      </c>
      <c r="L89" s="9"/>
      <c r="M89" s="9">
        <v>39448344431</v>
      </c>
      <c r="N89" s="9"/>
      <c r="O89" s="9">
        <v>40291595614</v>
      </c>
      <c r="P89" s="9"/>
      <c r="Q89" s="9">
        <f t="shared" si="3"/>
        <v>-843251183</v>
      </c>
    </row>
    <row r="90" spans="1:17">
      <c r="A90" s="3" t="s">
        <v>17</v>
      </c>
      <c r="C90" s="7">
        <v>141231714</v>
      </c>
      <c r="D90" s="8"/>
      <c r="E90" s="9">
        <v>172400621150</v>
      </c>
      <c r="F90" s="9"/>
      <c r="G90" s="9">
        <v>197530679119</v>
      </c>
      <c r="H90" s="9"/>
      <c r="I90" s="9">
        <f t="shared" si="2"/>
        <v>-25130057969</v>
      </c>
      <c r="J90" s="9"/>
      <c r="K90" s="9">
        <v>141231714</v>
      </c>
      <c r="L90" s="9"/>
      <c r="M90" s="9">
        <v>172400621150</v>
      </c>
      <c r="N90" s="9"/>
      <c r="O90" s="9">
        <v>197530679119</v>
      </c>
      <c r="P90" s="9"/>
      <c r="Q90" s="9">
        <f t="shared" si="3"/>
        <v>-25130057969</v>
      </c>
    </row>
    <row r="91" spans="1:17">
      <c r="A91" s="3" t="s">
        <v>58</v>
      </c>
      <c r="C91" s="7">
        <v>31619307</v>
      </c>
      <c r="D91" s="8"/>
      <c r="E91" s="9">
        <v>796465901605</v>
      </c>
      <c r="F91" s="9"/>
      <c r="G91" s="9">
        <v>822868086189</v>
      </c>
      <c r="H91" s="9"/>
      <c r="I91" s="9">
        <f t="shared" si="2"/>
        <v>-26402184584</v>
      </c>
      <c r="J91" s="9"/>
      <c r="K91" s="9">
        <v>31619307</v>
      </c>
      <c r="L91" s="9"/>
      <c r="M91" s="9">
        <v>796465901605</v>
      </c>
      <c r="N91" s="9"/>
      <c r="O91" s="9">
        <v>822868086189</v>
      </c>
      <c r="P91" s="9"/>
      <c r="Q91" s="9">
        <f t="shared" si="3"/>
        <v>-26402184584</v>
      </c>
    </row>
    <row r="92" spans="1:17">
      <c r="A92" s="3" t="s">
        <v>21</v>
      </c>
      <c r="C92" s="7">
        <v>141275282</v>
      </c>
      <c r="D92" s="8"/>
      <c r="E92" s="9">
        <v>236913328899</v>
      </c>
      <c r="F92" s="9"/>
      <c r="G92" s="9">
        <v>248569408507</v>
      </c>
      <c r="H92" s="9"/>
      <c r="I92" s="9">
        <f t="shared" si="2"/>
        <v>-11656079608</v>
      </c>
      <c r="J92" s="9"/>
      <c r="K92" s="9">
        <v>141275282</v>
      </c>
      <c r="L92" s="9"/>
      <c r="M92" s="9">
        <v>236913328899</v>
      </c>
      <c r="N92" s="9"/>
      <c r="O92" s="9">
        <v>248569408507</v>
      </c>
      <c r="P92" s="9"/>
      <c r="Q92" s="9">
        <f t="shared" si="3"/>
        <v>-11656079608</v>
      </c>
    </row>
    <row r="93" spans="1:17">
      <c r="A93" s="3" t="s">
        <v>119</v>
      </c>
      <c r="C93" s="7">
        <v>11481221</v>
      </c>
      <c r="D93" s="8"/>
      <c r="E93" s="9">
        <v>618123082930</v>
      </c>
      <c r="F93" s="9"/>
      <c r="G93" s="9">
        <v>795822056365</v>
      </c>
      <c r="H93" s="9"/>
      <c r="I93" s="9">
        <f t="shared" si="2"/>
        <v>-177698973435</v>
      </c>
      <c r="J93" s="9"/>
      <c r="K93" s="9">
        <v>11481221</v>
      </c>
      <c r="L93" s="9"/>
      <c r="M93" s="9">
        <v>618123082930</v>
      </c>
      <c r="N93" s="9"/>
      <c r="O93" s="9">
        <v>795822056365</v>
      </c>
      <c r="P93" s="9"/>
      <c r="Q93" s="9">
        <f t="shared" si="3"/>
        <v>-177698973435</v>
      </c>
    </row>
    <row r="94" spans="1:17">
      <c r="A94" s="3" t="s">
        <v>84</v>
      </c>
      <c r="C94" s="7">
        <v>8821603</v>
      </c>
      <c r="D94" s="8"/>
      <c r="E94" s="9">
        <v>37794883331</v>
      </c>
      <c r="F94" s="9"/>
      <c r="G94" s="9">
        <v>37295043808</v>
      </c>
      <c r="H94" s="9"/>
      <c r="I94" s="9">
        <f t="shared" si="2"/>
        <v>499839523</v>
      </c>
      <c r="J94" s="9"/>
      <c r="K94" s="9">
        <v>8821603</v>
      </c>
      <c r="L94" s="9"/>
      <c r="M94" s="9">
        <v>37794883331</v>
      </c>
      <c r="N94" s="9"/>
      <c r="O94" s="9">
        <v>37295043808</v>
      </c>
      <c r="P94" s="9"/>
      <c r="Q94" s="9">
        <f t="shared" si="3"/>
        <v>499839523</v>
      </c>
    </row>
    <row r="95" spans="1:17">
      <c r="A95" s="3" t="s">
        <v>113</v>
      </c>
      <c r="C95" s="7">
        <v>4286736</v>
      </c>
      <c r="D95" s="8"/>
      <c r="E95" s="9">
        <v>584640745133</v>
      </c>
      <c r="F95" s="9"/>
      <c r="G95" s="9">
        <v>671143712539</v>
      </c>
      <c r="H95" s="9"/>
      <c r="I95" s="9">
        <f t="shared" si="2"/>
        <v>-86502967406</v>
      </c>
      <c r="J95" s="9"/>
      <c r="K95" s="9">
        <v>4286736</v>
      </c>
      <c r="L95" s="9"/>
      <c r="M95" s="9">
        <v>584640745133</v>
      </c>
      <c r="N95" s="9"/>
      <c r="O95" s="9">
        <v>671143712539</v>
      </c>
      <c r="P95" s="9"/>
      <c r="Q95" s="9">
        <f t="shared" si="3"/>
        <v>-86502967406</v>
      </c>
    </row>
    <row r="96" spans="1:17">
      <c r="A96" s="3" t="s">
        <v>157</v>
      </c>
      <c r="C96" s="7">
        <v>35633483</v>
      </c>
      <c r="D96" s="8"/>
      <c r="E96" s="9">
        <v>218196216861</v>
      </c>
      <c r="F96" s="9"/>
      <c r="G96" s="9">
        <v>264952549045</v>
      </c>
      <c r="H96" s="9"/>
      <c r="I96" s="9">
        <f t="shared" si="2"/>
        <v>-46756332184</v>
      </c>
      <c r="J96" s="9"/>
      <c r="K96" s="9">
        <v>35633483</v>
      </c>
      <c r="L96" s="9"/>
      <c r="M96" s="9">
        <v>218196216861</v>
      </c>
      <c r="N96" s="9"/>
      <c r="O96" s="9">
        <v>264952549045</v>
      </c>
      <c r="P96" s="9"/>
      <c r="Q96" s="9">
        <f t="shared" si="3"/>
        <v>-46756332184</v>
      </c>
    </row>
    <row r="97" spans="1:17">
      <c r="A97" s="3" t="s">
        <v>19</v>
      </c>
      <c r="C97" s="7">
        <v>28581169</v>
      </c>
      <c r="D97" s="8"/>
      <c r="E97" s="9">
        <v>93699844224</v>
      </c>
      <c r="F97" s="9"/>
      <c r="G97" s="9">
        <v>97364877549</v>
      </c>
      <c r="H97" s="9"/>
      <c r="I97" s="9">
        <f t="shared" si="2"/>
        <v>-3665033325</v>
      </c>
      <c r="J97" s="9"/>
      <c r="K97" s="9">
        <v>28581169</v>
      </c>
      <c r="L97" s="9"/>
      <c r="M97" s="9">
        <v>93699844224</v>
      </c>
      <c r="N97" s="9"/>
      <c r="O97" s="9">
        <v>97364877549</v>
      </c>
      <c r="P97" s="9"/>
      <c r="Q97" s="9">
        <f t="shared" si="3"/>
        <v>-3665033325</v>
      </c>
    </row>
    <row r="98" spans="1:17">
      <c r="A98" s="3" t="s">
        <v>175</v>
      </c>
      <c r="C98" s="7">
        <v>2421993</v>
      </c>
      <c r="D98" s="8"/>
      <c r="E98" s="9">
        <v>28096483593</v>
      </c>
      <c r="F98" s="9"/>
      <c r="G98" s="9">
        <v>29083592271</v>
      </c>
      <c r="H98" s="9"/>
      <c r="I98" s="9">
        <f t="shared" si="2"/>
        <v>-987108678</v>
      </c>
      <c r="J98" s="9"/>
      <c r="K98" s="9">
        <v>2421993</v>
      </c>
      <c r="L98" s="9"/>
      <c r="M98" s="9">
        <v>28096483593</v>
      </c>
      <c r="N98" s="9"/>
      <c r="O98" s="9">
        <v>29083592271</v>
      </c>
      <c r="P98" s="9"/>
      <c r="Q98" s="9">
        <f t="shared" si="3"/>
        <v>-987108678</v>
      </c>
    </row>
    <row r="99" spans="1:17">
      <c r="A99" s="3" t="s">
        <v>72</v>
      </c>
      <c r="C99" s="7">
        <v>4300</v>
      </c>
      <c r="D99" s="8"/>
      <c r="E99" s="9">
        <v>17058379338</v>
      </c>
      <c r="F99" s="9"/>
      <c r="G99" s="9">
        <v>19023964781</v>
      </c>
      <c r="H99" s="9"/>
      <c r="I99" s="9">
        <f t="shared" si="2"/>
        <v>-1965585443</v>
      </c>
      <c r="J99" s="9"/>
      <c r="K99" s="9">
        <v>4300</v>
      </c>
      <c r="L99" s="9"/>
      <c r="M99" s="9">
        <v>17058379338</v>
      </c>
      <c r="N99" s="9"/>
      <c r="O99" s="9">
        <v>19023964781</v>
      </c>
      <c r="P99" s="9"/>
      <c r="Q99" s="9">
        <f t="shared" si="3"/>
        <v>-1965585443</v>
      </c>
    </row>
    <row r="100" spans="1:17">
      <c r="A100" s="3" t="s">
        <v>46</v>
      </c>
      <c r="C100" s="7">
        <v>21011097</v>
      </c>
      <c r="D100" s="8"/>
      <c r="E100" s="9">
        <v>331253244229</v>
      </c>
      <c r="F100" s="9"/>
      <c r="G100" s="9">
        <v>370519076558</v>
      </c>
      <c r="H100" s="9"/>
      <c r="I100" s="9">
        <f t="shared" si="2"/>
        <v>-39265832329</v>
      </c>
      <c r="J100" s="9"/>
      <c r="K100" s="9">
        <v>21011097</v>
      </c>
      <c r="L100" s="9"/>
      <c r="M100" s="9">
        <v>331253244229</v>
      </c>
      <c r="N100" s="9"/>
      <c r="O100" s="9">
        <v>370519076558</v>
      </c>
      <c r="P100" s="9"/>
      <c r="Q100" s="9">
        <f t="shared" si="3"/>
        <v>-39265832329</v>
      </c>
    </row>
    <row r="101" spans="1:17">
      <c r="A101" s="3" t="s">
        <v>182</v>
      </c>
      <c r="C101" s="8" t="s">
        <v>182</v>
      </c>
      <c r="D101" s="8"/>
      <c r="E101" s="14">
        <f>SUM(E8:E100)</f>
        <v>39915073099864</v>
      </c>
      <c r="F101" s="9"/>
      <c r="G101" s="14">
        <f>SUM(G8:G100)</f>
        <v>42961271363138</v>
      </c>
      <c r="H101" s="9"/>
      <c r="I101" s="14">
        <f>SUM(I8:I100)</f>
        <v>-3046198263274</v>
      </c>
      <c r="J101" s="9"/>
      <c r="K101" s="9" t="s">
        <v>182</v>
      </c>
      <c r="L101" s="9"/>
      <c r="M101" s="14">
        <f>SUM(M8:M100)</f>
        <v>39915073099864</v>
      </c>
      <c r="N101" s="9"/>
      <c r="O101" s="14">
        <f>SUM(O8:O100)</f>
        <v>42961271363138</v>
      </c>
      <c r="P101" s="9"/>
      <c r="Q101" s="14">
        <f>SUM(Q8:Q100)</f>
        <v>-3046198263274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7"/>
  <sheetViews>
    <sheetView rightToLeft="1" topLeftCell="A19" workbookViewId="0">
      <selection activeCell="I34" sqref="I34:W37"/>
    </sheetView>
  </sheetViews>
  <sheetFormatPr defaultRowHeight="24"/>
  <cols>
    <col min="1" max="1" width="35.5703125" style="3" bestFit="1" customWidth="1"/>
    <col min="2" max="2" width="1" style="3" customWidth="1"/>
    <col min="3" max="3" width="10.85546875" style="3" bestFit="1" customWidth="1"/>
    <col min="4" max="4" width="1" style="3" customWidth="1"/>
    <col min="5" max="5" width="17.42578125" style="3" bestFit="1" customWidth="1"/>
    <col min="6" max="6" width="1" style="3" customWidth="1"/>
    <col min="7" max="7" width="17.42578125" style="3" bestFit="1" customWidth="1"/>
    <col min="8" max="8" width="1" style="3" customWidth="1"/>
    <col min="9" max="9" width="29.7109375" style="3" bestFit="1" customWidth="1"/>
    <col min="10" max="10" width="1" style="3" customWidth="1"/>
    <col min="11" max="11" width="10.85546875" style="3" bestFit="1" customWidth="1"/>
    <col min="12" max="12" width="1" style="3" customWidth="1"/>
    <col min="13" max="13" width="17.42578125" style="3" bestFit="1" customWidth="1"/>
    <col min="14" max="14" width="1" style="3" customWidth="1"/>
    <col min="15" max="15" width="17.42578125" style="3" bestFit="1" customWidth="1"/>
    <col min="16" max="16" width="1" style="3" customWidth="1"/>
    <col min="17" max="17" width="29.710937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229</v>
      </c>
      <c r="B3" s="1" t="s">
        <v>229</v>
      </c>
      <c r="C3" s="1" t="s">
        <v>229</v>
      </c>
      <c r="D3" s="1" t="s">
        <v>229</v>
      </c>
      <c r="E3" s="1" t="s">
        <v>229</v>
      </c>
      <c r="F3" s="1" t="s">
        <v>229</v>
      </c>
      <c r="G3" s="1" t="s">
        <v>229</v>
      </c>
      <c r="H3" s="1" t="s">
        <v>229</v>
      </c>
      <c r="I3" s="1" t="s">
        <v>229</v>
      </c>
      <c r="J3" s="1" t="s">
        <v>229</v>
      </c>
      <c r="K3" s="1" t="s">
        <v>229</v>
      </c>
      <c r="L3" s="1" t="s">
        <v>229</v>
      </c>
      <c r="M3" s="1" t="s">
        <v>229</v>
      </c>
      <c r="N3" s="1" t="s">
        <v>229</v>
      </c>
      <c r="O3" s="1" t="s">
        <v>229</v>
      </c>
      <c r="P3" s="1" t="s">
        <v>229</v>
      </c>
      <c r="Q3" s="1" t="s">
        <v>229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231</v>
      </c>
      <c r="D6" s="2" t="s">
        <v>231</v>
      </c>
      <c r="E6" s="2" t="s">
        <v>231</v>
      </c>
      <c r="F6" s="2" t="s">
        <v>231</v>
      </c>
      <c r="G6" s="2" t="s">
        <v>231</v>
      </c>
      <c r="H6" s="2" t="s">
        <v>231</v>
      </c>
      <c r="I6" s="2" t="s">
        <v>231</v>
      </c>
      <c r="K6" s="2" t="s">
        <v>232</v>
      </c>
      <c r="L6" s="2" t="s">
        <v>232</v>
      </c>
      <c r="M6" s="2" t="s">
        <v>232</v>
      </c>
      <c r="N6" s="2" t="s">
        <v>232</v>
      </c>
      <c r="O6" s="2" t="s">
        <v>232</v>
      </c>
      <c r="P6" s="2" t="s">
        <v>232</v>
      </c>
      <c r="Q6" s="2" t="s">
        <v>232</v>
      </c>
    </row>
    <row r="7" spans="1:17" ht="24.75">
      <c r="A7" s="2" t="s">
        <v>3</v>
      </c>
      <c r="C7" s="2" t="s">
        <v>7</v>
      </c>
      <c r="E7" s="2" t="s">
        <v>253</v>
      </c>
      <c r="G7" s="2" t="s">
        <v>254</v>
      </c>
      <c r="I7" s="2" t="s">
        <v>256</v>
      </c>
      <c r="K7" s="2" t="s">
        <v>7</v>
      </c>
      <c r="M7" s="2" t="s">
        <v>253</v>
      </c>
      <c r="O7" s="2" t="s">
        <v>254</v>
      </c>
      <c r="Q7" s="2" t="s">
        <v>256</v>
      </c>
    </row>
    <row r="8" spans="1:17">
      <c r="A8" s="3" t="s">
        <v>170</v>
      </c>
      <c r="C8" s="9">
        <v>9615</v>
      </c>
      <c r="D8" s="9"/>
      <c r="E8" s="9">
        <v>751918502</v>
      </c>
      <c r="F8" s="9"/>
      <c r="G8" s="9">
        <v>761755901</v>
      </c>
      <c r="H8" s="9"/>
      <c r="I8" s="9">
        <f>E8-G8</f>
        <v>-9837399</v>
      </c>
      <c r="J8" s="9"/>
      <c r="K8" s="9">
        <v>9615</v>
      </c>
      <c r="L8" s="9"/>
      <c r="M8" s="9">
        <v>751918502</v>
      </c>
      <c r="N8" s="9"/>
      <c r="O8" s="9">
        <v>761755901</v>
      </c>
      <c r="P8" s="9"/>
      <c r="Q8" s="9">
        <f>M8-O8</f>
        <v>-9837399</v>
      </c>
    </row>
    <row r="9" spans="1:17">
      <c r="A9" s="3" t="s">
        <v>37</v>
      </c>
      <c r="C9" s="9">
        <v>200000</v>
      </c>
      <c r="D9" s="9"/>
      <c r="E9" s="9">
        <v>2601113846</v>
      </c>
      <c r="F9" s="9"/>
      <c r="G9" s="9">
        <v>2506994105</v>
      </c>
      <c r="H9" s="9"/>
      <c r="I9" s="9">
        <f t="shared" ref="I9:I32" si="0">E9-G9</f>
        <v>94119741</v>
      </c>
      <c r="J9" s="9"/>
      <c r="K9" s="9">
        <v>200000</v>
      </c>
      <c r="L9" s="9"/>
      <c r="M9" s="9">
        <v>2601113846</v>
      </c>
      <c r="N9" s="9"/>
      <c r="O9" s="9">
        <v>2506994105</v>
      </c>
      <c r="P9" s="9"/>
      <c r="Q9" s="9">
        <f t="shared" ref="Q9:Q32" si="1">M9-O9</f>
        <v>94119741</v>
      </c>
    </row>
    <row r="10" spans="1:17">
      <c r="A10" s="3" t="s">
        <v>123</v>
      </c>
      <c r="C10" s="9">
        <v>374956</v>
      </c>
      <c r="D10" s="9"/>
      <c r="E10" s="9">
        <v>9739539533</v>
      </c>
      <c r="F10" s="9"/>
      <c r="G10" s="9">
        <v>9728122758</v>
      </c>
      <c r="H10" s="9"/>
      <c r="I10" s="9">
        <f t="shared" si="0"/>
        <v>11416775</v>
      </c>
      <c r="J10" s="9"/>
      <c r="K10" s="9">
        <v>374956</v>
      </c>
      <c r="L10" s="9"/>
      <c r="M10" s="9">
        <v>9739539533</v>
      </c>
      <c r="N10" s="9"/>
      <c r="O10" s="9">
        <v>9728122758</v>
      </c>
      <c r="P10" s="9"/>
      <c r="Q10" s="9">
        <f t="shared" si="1"/>
        <v>11416775</v>
      </c>
    </row>
    <row r="11" spans="1:17">
      <c r="A11" s="3" t="s">
        <v>178</v>
      </c>
      <c r="C11" s="9">
        <v>100000</v>
      </c>
      <c r="D11" s="9"/>
      <c r="E11" s="9">
        <v>1133217005</v>
      </c>
      <c r="F11" s="9"/>
      <c r="G11" s="9">
        <v>1024865551</v>
      </c>
      <c r="H11" s="9"/>
      <c r="I11" s="9">
        <f t="shared" si="0"/>
        <v>108351454</v>
      </c>
      <c r="J11" s="9"/>
      <c r="K11" s="9">
        <v>100000</v>
      </c>
      <c r="L11" s="9"/>
      <c r="M11" s="9">
        <v>1133217005</v>
      </c>
      <c r="N11" s="9"/>
      <c r="O11" s="9">
        <v>1024865551</v>
      </c>
      <c r="P11" s="9"/>
      <c r="Q11" s="9">
        <f t="shared" si="1"/>
        <v>108351454</v>
      </c>
    </row>
    <row r="12" spans="1:17">
      <c r="A12" s="3" t="s">
        <v>15</v>
      </c>
      <c r="C12" s="9">
        <v>624084</v>
      </c>
      <c r="D12" s="9"/>
      <c r="E12" s="9">
        <v>5630002762</v>
      </c>
      <c r="F12" s="9"/>
      <c r="G12" s="9">
        <v>5465465877</v>
      </c>
      <c r="H12" s="9"/>
      <c r="I12" s="9">
        <f t="shared" si="0"/>
        <v>164536885</v>
      </c>
      <c r="J12" s="9"/>
      <c r="K12" s="9">
        <v>624084</v>
      </c>
      <c r="L12" s="9"/>
      <c r="M12" s="9">
        <v>5630002762</v>
      </c>
      <c r="N12" s="9"/>
      <c r="O12" s="9">
        <v>5465465877</v>
      </c>
      <c r="P12" s="9"/>
      <c r="Q12" s="9">
        <f t="shared" si="1"/>
        <v>164536885</v>
      </c>
    </row>
    <row r="13" spans="1:17">
      <c r="A13" s="3" t="s">
        <v>84</v>
      </c>
      <c r="C13" s="9">
        <v>10239</v>
      </c>
      <c r="D13" s="9"/>
      <c r="E13" s="9">
        <v>46853956</v>
      </c>
      <c r="F13" s="9"/>
      <c r="G13" s="9">
        <v>43287365</v>
      </c>
      <c r="H13" s="9"/>
      <c r="I13" s="9">
        <f t="shared" si="0"/>
        <v>3566591</v>
      </c>
      <c r="J13" s="9"/>
      <c r="K13" s="9">
        <v>10239</v>
      </c>
      <c r="L13" s="9"/>
      <c r="M13" s="9">
        <v>46853956</v>
      </c>
      <c r="N13" s="9"/>
      <c r="O13" s="9">
        <v>43287365</v>
      </c>
      <c r="P13" s="9"/>
      <c r="Q13" s="9">
        <f t="shared" si="1"/>
        <v>3566591</v>
      </c>
    </row>
    <row r="14" spans="1:17">
      <c r="A14" s="3" t="s">
        <v>113</v>
      </c>
      <c r="C14" s="9">
        <v>70000</v>
      </c>
      <c r="D14" s="9"/>
      <c r="E14" s="9">
        <v>11505631783</v>
      </c>
      <c r="F14" s="9"/>
      <c r="G14" s="9">
        <v>10959401237</v>
      </c>
      <c r="H14" s="9"/>
      <c r="I14" s="9">
        <f t="shared" si="0"/>
        <v>546230546</v>
      </c>
      <c r="J14" s="9"/>
      <c r="K14" s="9">
        <v>70000</v>
      </c>
      <c r="L14" s="9"/>
      <c r="M14" s="9">
        <v>11505631783</v>
      </c>
      <c r="N14" s="9"/>
      <c r="O14" s="9">
        <v>10959401237</v>
      </c>
      <c r="P14" s="9"/>
      <c r="Q14" s="9">
        <f t="shared" si="1"/>
        <v>546230546</v>
      </c>
    </row>
    <row r="15" spans="1:17">
      <c r="A15" s="3" t="s">
        <v>31</v>
      </c>
      <c r="C15" s="9">
        <v>5804194</v>
      </c>
      <c r="D15" s="9"/>
      <c r="E15" s="9">
        <v>81611276405</v>
      </c>
      <c r="F15" s="9"/>
      <c r="G15" s="9">
        <v>80948316417</v>
      </c>
      <c r="H15" s="9"/>
      <c r="I15" s="9">
        <f t="shared" si="0"/>
        <v>662959988</v>
      </c>
      <c r="J15" s="9"/>
      <c r="K15" s="9">
        <v>5804194</v>
      </c>
      <c r="L15" s="9"/>
      <c r="M15" s="9">
        <v>81611276405</v>
      </c>
      <c r="N15" s="9"/>
      <c r="O15" s="9">
        <v>80948316417</v>
      </c>
      <c r="P15" s="9"/>
      <c r="Q15" s="9">
        <f t="shared" si="1"/>
        <v>662959988</v>
      </c>
    </row>
    <row r="16" spans="1:17">
      <c r="A16" s="3" t="s">
        <v>138</v>
      </c>
      <c r="C16" s="9">
        <v>500000</v>
      </c>
      <c r="D16" s="9"/>
      <c r="E16" s="9">
        <v>2300549333</v>
      </c>
      <c r="F16" s="9"/>
      <c r="G16" s="9">
        <v>2260122211</v>
      </c>
      <c r="H16" s="9"/>
      <c r="I16" s="9">
        <f t="shared" si="0"/>
        <v>40427122</v>
      </c>
      <c r="J16" s="9"/>
      <c r="K16" s="9">
        <v>500000</v>
      </c>
      <c r="L16" s="9"/>
      <c r="M16" s="9">
        <v>2300549333</v>
      </c>
      <c r="N16" s="9"/>
      <c r="O16" s="9">
        <v>2260122211</v>
      </c>
      <c r="P16" s="9"/>
      <c r="Q16" s="9">
        <f t="shared" si="1"/>
        <v>40427122</v>
      </c>
    </row>
    <row r="17" spans="1:17">
      <c r="A17" s="3" t="s">
        <v>155</v>
      </c>
      <c r="C17" s="9">
        <v>31803</v>
      </c>
      <c r="D17" s="9"/>
      <c r="E17" s="9">
        <v>1049630271</v>
      </c>
      <c r="F17" s="9"/>
      <c r="G17" s="9">
        <v>1130824630</v>
      </c>
      <c r="H17" s="9"/>
      <c r="I17" s="9">
        <f t="shared" si="0"/>
        <v>-81194359</v>
      </c>
      <c r="J17" s="9"/>
      <c r="K17" s="9">
        <v>31803</v>
      </c>
      <c r="L17" s="9"/>
      <c r="M17" s="9">
        <v>1049630271</v>
      </c>
      <c r="N17" s="9"/>
      <c r="O17" s="9">
        <v>1130824630</v>
      </c>
      <c r="P17" s="9"/>
      <c r="Q17" s="9">
        <f t="shared" si="1"/>
        <v>-81194359</v>
      </c>
    </row>
    <row r="18" spans="1:17">
      <c r="A18" s="3" t="s">
        <v>82</v>
      </c>
      <c r="C18" s="9">
        <v>200000</v>
      </c>
      <c r="D18" s="9"/>
      <c r="E18" s="9">
        <v>2872804512</v>
      </c>
      <c r="F18" s="9"/>
      <c r="G18" s="9">
        <v>2522898907</v>
      </c>
      <c r="H18" s="9"/>
      <c r="I18" s="9">
        <f t="shared" si="0"/>
        <v>349905605</v>
      </c>
      <c r="J18" s="9"/>
      <c r="K18" s="9">
        <v>200000</v>
      </c>
      <c r="L18" s="9"/>
      <c r="M18" s="9">
        <v>2872804512</v>
      </c>
      <c r="N18" s="9"/>
      <c r="O18" s="9">
        <v>2522898907</v>
      </c>
      <c r="P18" s="9"/>
      <c r="Q18" s="9">
        <f t="shared" si="1"/>
        <v>349905605</v>
      </c>
    </row>
    <row r="19" spans="1:17">
      <c r="A19" s="3" t="s">
        <v>139</v>
      </c>
      <c r="C19" s="9">
        <v>3991786</v>
      </c>
      <c r="D19" s="9"/>
      <c r="E19" s="9">
        <v>85959283322</v>
      </c>
      <c r="F19" s="9"/>
      <c r="G19" s="9">
        <v>89042701747</v>
      </c>
      <c r="H19" s="9"/>
      <c r="I19" s="9">
        <f t="shared" si="0"/>
        <v>-3083418425</v>
      </c>
      <c r="J19" s="9"/>
      <c r="K19" s="9">
        <v>3991786</v>
      </c>
      <c r="L19" s="9"/>
      <c r="M19" s="9">
        <v>85959283322</v>
      </c>
      <c r="N19" s="9"/>
      <c r="O19" s="9">
        <v>89042701747</v>
      </c>
      <c r="P19" s="9"/>
      <c r="Q19" s="9">
        <f t="shared" si="1"/>
        <v>-3083418425</v>
      </c>
    </row>
    <row r="20" spans="1:17">
      <c r="A20" s="3" t="s">
        <v>87</v>
      </c>
      <c r="C20" s="9">
        <v>500000</v>
      </c>
      <c r="D20" s="9"/>
      <c r="E20" s="9">
        <v>812259922</v>
      </c>
      <c r="F20" s="9"/>
      <c r="G20" s="9">
        <v>835001999</v>
      </c>
      <c r="H20" s="9"/>
      <c r="I20" s="9">
        <f t="shared" si="0"/>
        <v>-22742077</v>
      </c>
      <c r="J20" s="9"/>
      <c r="K20" s="9">
        <v>500000</v>
      </c>
      <c r="L20" s="9"/>
      <c r="M20" s="9">
        <v>812259922</v>
      </c>
      <c r="N20" s="9"/>
      <c r="O20" s="9">
        <v>835001999</v>
      </c>
      <c r="P20" s="9"/>
      <c r="Q20" s="9">
        <f t="shared" si="1"/>
        <v>-22742077</v>
      </c>
    </row>
    <row r="21" spans="1:17">
      <c r="A21" s="3" t="s">
        <v>150</v>
      </c>
      <c r="C21" s="9">
        <v>498166</v>
      </c>
      <c r="D21" s="9"/>
      <c r="E21" s="9">
        <v>5833206446</v>
      </c>
      <c r="F21" s="9"/>
      <c r="G21" s="9">
        <v>5744342176</v>
      </c>
      <c r="H21" s="9"/>
      <c r="I21" s="9">
        <f t="shared" si="0"/>
        <v>88864270</v>
      </c>
      <c r="J21" s="9"/>
      <c r="K21" s="9">
        <v>498166</v>
      </c>
      <c r="L21" s="9"/>
      <c r="M21" s="9">
        <v>5833206446</v>
      </c>
      <c r="N21" s="9"/>
      <c r="O21" s="9">
        <v>5744342176</v>
      </c>
      <c r="P21" s="9"/>
      <c r="Q21" s="9">
        <f t="shared" si="1"/>
        <v>88864270</v>
      </c>
    </row>
    <row r="22" spans="1:17">
      <c r="A22" s="3" t="s">
        <v>54</v>
      </c>
      <c r="C22" s="9">
        <v>71311</v>
      </c>
      <c r="D22" s="9"/>
      <c r="E22" s="9">
        <v>13445749238</v>
      </c>
      <c r="F22" s="9"/>
      <c r="G22" s="9">
        <v>12357678328</v>
      </c>
      <c r="H22" s="9"/>
      <c r="I22" s="9">
        <f t="shared" si="0"/>
        <v>1088070910</v>
      </c>
      <c r="J22" s="9"/>
      <c r="K22" s="9">
        <v>71311</v>
      </c>
      <c r="L22" s="9"/>
      <c r="M22" s="9">
        <v>13445749238</v>
      </c>
      <c r="N22" s="9"/>
      <c r="O22" s="9">
        <v>12357678328</v>
      </c>
      <c r="P22" s="9"/>
      <c r="Q22" s="9">
        <f t="shared" si="1"/>
        <v>1088070910</v>
      </c>
    </row>
    <row r="23" spans="1:17">
      <c r="A23" s="3" t="s">
        <v>165</v>
      </c>
      <c r="C23" s="9">
        <v>6380841</v>
      </c>
      <c r="D23" s="9"/>
      <c r="E23" s="9">
        <v>43980470518</v>
      </c>
      <c r="F23" s="9"/>
      <c r="G23" s="9">
        <v>45351555829</v>
      </c>
      <c r="H23" s="9"/>
      <c r="I23" s="9">
        <f t="shared" si="0"/>
        <v>-1371085311</v>
      </c>
      <c r="J23" s="9"/>
      <c r="K23" s="9">
        <v>6380841</v>
      </c>
      <c r="L23" s="9"/>
      <c r="M23" s="9">
        <v>43980470518</v>
      </c>
      <c r="N23" s="9"/>
      <c r="O23" s="9">
        <v>45351555829</v>
      </c>
      <c r="P23" s="9"/>
      <c r="Q23" s="9">
        <f t="shared" si="1"/>
        <v>-1371085311</v>
      </c>
    </row>
    <row r="24" spans="1:17">
      <c r="A24" s="3" t="s">
        <v>107</v>
      </c>
      <c r="C24" s="9">
        <v>4474656</v>
      </c>
      <c r="D24" s="9"/>
      <c r="E24" s="9">
        <v>90430291304</v>
      </c>
      <c r="F24" s="9"/>
      <c r="G24" s="9">
        <v>96522289365</v>
      </c>
      <c r="H24" s="9"/>
      <c r="I24" s="9">
        <f t="shared" si="0"/>
        <v>-6091998061</v>
      </c>
      <c r="J24" s="9"/>
      <c r="K24" s="9">
        <v>4474656</v>
      </c>
      <c r="L24" s="9"/>
      <c r="M24" s="9">
        <v>90430291304</v>
      </c>
      <c r="N24" s="9"/>
      <c r="O24" s="9">
        <v>96522289365</v>
      </c>
      <c r="P24" s="9"/>
      <c r="Q24" s="9">
        <f t="shared" si="1"/>
        <v>-6091998061</v>
      </c>
    </row>
    <row r="25" spans="1:17">
      <c r="A25" s="3" t="s">
        <v>148</v>
      </c>
      <c r="C25" s="9">
        <v>1600000</v>
      </c>
      <c r="D25" s="9"/>
      <c r="E25" s="9">
        <v>7723768583</v>
      </c>
      <c r="F25" s="9"/>
      <c r="G25" s="9">
        <v>8063733556</v>
      </c>
      <c r="H25" s="9"/>
      <c r="I25" s="9">
        <f t="shared" si="0"/>
        <v>-339964973</v>
      </c>
      <c r="J25" s="9"/>
      <c r="K25" s="9">
        <v>1600000</v>
      </c>
      <c r="L25" s="9"/>
      <c r="M25" s="9">
        <v>7723768583</v>
      </c>
      <c r="N25" s="9"/>
      <c r="O25" s="9">
        <v>8063733556</v>
      </c>
      <c r="P25" s="9"/>
      <c r="Q25" s="9">
        <f t="shared" si="1"/>
        <v>-339964973</v>
      </c>
    </row>
    <row r="26" spans="1:17">
      <c r="A26" s="3" t="s">
        <v>97</v>
      </c>
      <c r="C26" s="9">
        <v>818720</v>
      </c>
      <c r="D26" s="9"/>
      <c r="E26" s="9">
        <v>7049793885</v>
      </c>
      <c r="F26" s="9"/>
      <c r="G26" s="9">
        <v>7056067491</v>
      </c>
      <c r="H26" s="9"/>
      <c r="I26" s="9">
        <f t="shared" si="0"/>
        <v>-6273606</v>
      </c>
      <c r="J26" s="9"/>
      <c r="K26" s="9">
        <v>818720</v>
      </c>
      <c r="L26" s="9"/>
      <c r="M26" s="9">
        <v>7049793885</v>
      </c>
      <c r="N26" s="9"/>
      <c r="O26" s="9">
        <v>7056067491</v>
      </c>
      <c r="P26" s="9"/>
      <c r="Q26" s="9">
        <f t="shared" si="1"/>
        <v>-6273606</v>
      </c>
    </row>
    <row r="27" spans="1:17">
      <c r="A27" s="3" t="s">
        <v>154</v>
      </c>
      <c r="C27" s="9">
        <v>3600000</v>
      </c>
      <c r="D27" s="9"/>
      <c r="E27" s="9">
        <v>5977421522</v>
      </c>
      <c r="F27" s="9"/>
      <c r="G27" s="9">
        <v>5460913084</v>
      </c>
      <c r="H27" s="9"/>
      <c r="I27" s="9">
        <f t="shared" si="0"/>
        <v>516508438</v>
      </c>
      <c r="J27" s="9"/>
      <c r="K27" s="9">
        <v>3600000</v>
      </c>
      <c r="L27" s="9"/>
      <c r="M27" s="9">
        <v>5977421522</v>
      </c>
      <c r="N27" s="9"/>
      <c r="O27" s="9">
        <v>5460913084</v>
      </c>
      <c r="P27" s="9"/>
      <c r="Q27" s="9">
        <f t="shared" si="1"/>
        <v>516508438</v>
      </c>
    </row>
    <row r="28" spans="1:17">
      <c r="A28" s="3" t="s">
        <v>29</v>
      </c>
      <c r="C28" s="9">
        <v>500000</v>
      </c>
      <c r="D28" s="9"/>
      <c r="E28" s="9">
        <v>1751516160</v>
      </c>
      <c r="F28" s="9"/>
      <c r="G28" s="9">
        <v>1306181694</v>
      </c>
      <c r="H28" s="9"/>
      <c r="I28" s="9">
        <f t="shared" si="0"/>
        <v>445334466</v>
      </c>
      <c r="J28" s="9"/>
      <c r="K28" s="9">
        <v>500000</v>
      </c>
      <c r="L28" s="9"/>
      <c r="M28" s="9">
        <v>1751516160</v>
      </c>
      <c r="N28" s="9"/>
      <c r="O28" s="9">
        <v>1306181694</v>
      </c>
      <c r="P28" s="9"/>
      <c r="Q28" s="9">
        <f t="shared" si="1"/>
        <v>445334466</v>
      </c>
    </row>
    <row r="29" spans="1:17">
      <c r="A29" s="3" t="s">
        <v>109</v>
      </c>
      <c r="C29" s="9">
        <v>96302</v>
      </c>
      <c r="D29" s="9"/>
      <c r="E29" s="9">
        <v>2610359984</v>
      </c>
      <c r="F29" s="9"/>
      <c r="G29" s="9">
        <v>2884314808</v>
      </c>
      <c r="H29" s="9"/>
      <c r="I29" s="9">
        <f t="shared" si="0"/>
        <v>-273954824</v>
      </c>
      <c r="J29" s="9"/>
      <c r="K29" s="9">
        <v>96302</v>
      </c>
      <c r="L29" s="9"/>
      <c r="M29" s="9">
        <v>2610359984</v>
      </c>
      <c r="N29" s="9"/>
      <c r="O29" s="9">
        <v>2884314808</v>
      </c>
      <c r="P29" s="9"/>
      <c r="Q29" s="9">
        <f t="shared" si="1"/>
        <v>-273954824</v>
      </c>
    </row>
    <row r="30" spans="1:17">
      <c r="A30" s="3" t="s">
        <v>46</v>
      </c>
      <c r="C30" s="9">
        <v>1593407</v>
      </c>
      <c r="D30" s="9"/>
      <c r="E30" s="9">
        <v>27598298621</v>
      </c>
      <c r="F30" s="9"/>
      <c r="G30" s="9">
        <v>28098851191</v>
      </c>
      <c r="H30" s="9"/>
      <c r="I30" s="9">
        <f t="shared" si="0"/>
        <v>-500552570</v>
      </c>
      <c r="J30" s="9"/>
      <c r="K30" s="9">
        <v>1593407</v>
      </c>
      <c r="L30" s="9"/>
      <c r="M30" s="9">
        <v>27598298621</v>
      </c>
      <c r="N30" s="9"/>
      <c r="O30" s="9">
        <v>28098851191</v>
      </c>
      <c r="P30" s="9"/>
      <c r="Q30" s="9">
        <f t="shared" si="1"/>
        <v>-500552570</v>
      </c>
    </row>
    <row r="31" spans="1:17">
      <c r="A31" s="3" t="s">
        <v>193</v>
      </c>
      <c r="C31" s="9">
        <v>53116</v>
      </c>
      <c r="D31" s="9"/>
      <c r="E31" s="9">
        <v>46495941209</v>
      </c>
      <c r="F31" s="9"/>
      <c r="G31" s="9">
        <v>47505243593</v>
      </c>
      <c r="H31" s="9"/>
      <c r="I31" s="9">
        <f t="shared" si="0"/>
        <v>-1009302384</v>
      </c>
      <c r="J31" s="9"/>
      <c r="K31" s="9">
        <v>53116</v>
      </c>
      <c r="L31" s="9"/>
      <c r="M31" s="9">
        <v>46495941209</v>
      </c>
      <c r="N31" s="9"/>
      <c r="O31" s="9">
        <v>47505243593</v>
      </c>
      <c r="P31" s="9"/>
      <c r="Q31" s="9">
        <f t="shared" si="1"/>
        <v>-1009302384</v>
      </c>
    </row>
    <row r="32" spans="1:17">
      <c r="A32" s="3" t="s">
        <v>198</v>
      </c>
      <c r="C32" s="9">
        <v>100000</v>
      </c>
      <c r="D32" s="9"/>
      <c r="E32" s="9">
        <v>87337467221</v>
      </c>
      <c r="F32" s="9"/>
      <c r="G32" s="9">
        <v>87054219968</v>
      </c>
      <c r="H32" s="9"/>
      <c r="I32" s="9">
        <f t="shared" si="0"/>
        <v>283247253</v>
      </c>
      <c r="J32" s="9"/>
      <c r="K32" s="9">
        <v>100000</v>
      </c>
      <c r="L32" s="9"/>
      <c r="M32" s="9">
        <v>87337467221</v>
      </c>
      <c r="N32" s="9"/>
      <c r="O32" s="9">
        <v>87054219968</v>
      </c>
      <c r="P32" s="9"/>
      <c r="Q32" s="9">
        <f t="shared" si="1"/>
        <v>283247253</v>
      </c>
    </row>
    <row r="33" spans="1:17">
      <c r="A33" s="3" t="s">
        <v>182</v>
      </c>
      <c r="C33" s="9" t="s">
        <v>182</v>
      </c>
      <c r="D33" s="9"/>
      <c r="E33" s="14">
        <f>SUM(E8:E32)</f>
        <v>546248365843</v>
      </c>
      <c r="F33" s="9"/>
      <c r="G33" s="14">
        <f>SUM(G8:G32)</f>
        <v>554635149788</v>
      </c>
      <c r="H33" s="9"/>
      <c r="I33" s="14">
        <f>SUM(I8:I32)</f>
        <v>-8386783945</v>
      </c>
      <c r="J33" s="9"/>
      <c r="K33" s="9" t="s">
        <v>182</v>
      </c>
      <c r="L33" s="9"/>
      <c r="M33" s="14">
        <f>SUM(M8:M32)</f>
        <v>546248365843</v>
      </c>
      <c r="N33" s="9"/>
      <c r="O33" s="14">
        <f>SUM(O8:O32)</f>
        <v>554635149788</v>
      </c>
      <c r="P33" s="9"/>
      <c r="Q33" s="14">
        <f>SUM(Q8:Q32)</f>
        <v>-8386783945</v>
      </c>
    </row>
    <row r="34" spans="1:17">
      <c r="I34" s="15"/>
      <c r="J34" s="15"/>
      <c r="K34" s="15"/>
      <c r="L34" s="15"/>
      <c r="M34" s="15"/>
      <c r="N34" s="15"/>
      <c r="O34" s="15"/>
      <c r="P34" s="15"/>
      <c r="Q34" s="15"/>
    </row>
    <row r="37" spans="1:17">
      <c r="I37" s="15"/>
      <c r="J37" s="15"/>
      <c r="K37" s="15"/>
      <c r="L37" s="15"/>
      <c r="M37" s="15"/>
      <c r="N37" s="15"/>
      <c r="O37" s="15"/>
      <c r="P37" s="15"/>
      <c r="Q37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1"/>
  <sheetViews>
    <sheetView rightToLeft="1" topLeftCell="A94" workbookViewId="0">
      <selection activeCell="S101" sqref="S101"/>
    </sheetView>
  </sheetViews>
  <sheetFormatPr defaultRowHeight="24"/>
  <cols>
    <col min="1" max="1" width="35.5703125" style="3" bestFit="1" customWidth="1"/>
    <col min="2" max="2" width="1" style="3" customWidth="1"/>
    <col min="3" max="3" width="18.7109375" style="3" bestFit="1" customWidth="1"/>
    <col min="4" max="4" width="1" style="3" customWidth="1"/>
    <col min="5" max="5" width="19.7109375" style="3" bestFit="1" customWidth="1"/>
    <col min="6" max="6" width="1" style="3" customWidth="1"/>
    <col min="7" max="7" width="15.5703125" style="3" bestFit="1" customWidth="1"/>
    <col min="8" max="8" width="1" style="3" customWidth="1"/>
    <col min="9" max="9" width="19.7109375" style="3" bestFit="1" customWidth="1"/>
    <col min="10" max="10" width="1" style="3" customWidth="1"/>
    <col min="11" max="11" width="21.7109375" style="3" bestFit="1" customWidth="1"/>
    <col min="12" max="12" width="1" style="3" customWidth="1"/>
    <col min="13" max="13" width="18.7109375" style="3" bestFit="1" customWidth="1"/>
    <col min="14" max="14" width="1" style="3" customWidth="1"/>
    <col min="15" max="15" width="19.7109375" style="3" bestFit="1" customWidth="1"/>
    <col min="16" max="16" width="1" style="3" customWidth="1"/>
    <col min="17" max="17" width="15.5703125" style="3" bestFit="1" customWidth="1"/>
    <col min="18" max="18" width="1" style="3" customWidth="1"/>
    <col min="19" max="19" width="19.7109375" style="3" bestFit="1" customWidth="1"/>
    <col min="20" max="20" width="1" style="3" customWidth="1"/>
    <col min="21" max="21" width="21.710937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>
      <c r="A3" s="1" t="s">
        <v>229</v>
      </c>
      <c r="B3" s="1" t="s">
        <v>229</v>
      </c>
      <c r="C3" s="1" t="s">
        <v>229</v>
      </c>
      <c r="D3" s="1" t="s">
        <v>229</v>
      </c>
      <c r="E3" s="1" t="s">
        <v>229</v>
      </c>
      <c r="F3" s="1" t="s">
        <v>229</v>
      </c>
      <c r="G3" s="1" t="s">
        <v>229</v>
      </c>
      <c r="H3" s="1" t="s">
        <v>229</v>
      </c>
      <c r="I3" s="1" t="s">
        <v>229</v>
      </c>
      <c r="J3" s="1" t="s">
        <v>229</v>
      </c>
      <c r="K3" s="1" t="s">
        <v>229</v>
      </c>
      <c r="L3" s="1" t="s">
        <v>229</v>
      </c>
      <c r="M3" s="1" t="s">
        <v>229</v>
      </c>
      <c r="N3" s="1" t="s">
        <v>229</v>
      </c>
      <c r="O3" s="1" t="s">
        <v>229</v>
      </c>
      <c r="P3" s="1" t="s">
        <v>229</v>
      </c>
      <c r="Q3" s="1" t="s">
        <v>229</v>
      </c>
      <c r="R3" s="1" t="s">
        <v>229</v>
      </c>
      <c r="S3" s="1" t="s">
        <v>229</v>
      </c>
      <c r="T3" s="1" t="s">
        <v>229</v>
      </c>
      <c r="U3" s="1" t="s">
        <v>229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>
      <c r="A6" s="2" t="s">
        <v>3</v>
      </c>
      <c r="C6" s="2" t="s">
        <v>231</v>
      </c>
      <c r="D6" s="2" t="s">
        <v>231</v>
      </c>
      <c r="E6" s="2" t="s">
        <v>231</v>
      </c>
      <c r="F6" s="2" t="s">
        <v>231</v>
      </c>
      <c r="G6" s="2" t="s">
        <v>231</v>
      </c>
      <c r="H6" s="2" t="s">
        <v>231</v>
      </c>
      <c r="I6" s="2" t="s">
        <v>231</v>
      </c>
      <c r="J6" s="2" t="s">
        <v>231</v>
      </c>
      <c r="K6" s="2" t="s">
        <v>231</v>
      </c>
      <c r="M6" s="2" t="s">
        <v>232</v>
      </c>
      <c r="N6" s="2" t="s">
        <v>232</v>
      </c>
      <c r="O6" s="2" t="s">
        <v>232</v>
      </c>
      <c r="P6" s="2" t="s">
        <v>232</v>
      </c>
      <c r="Q6" s="2" t="s">
        <v>232</v>
      </c>
      <c r="R6" s="2" t="s">
        <v>232</v>
      </c>
      <c r="S6" s="2" t="s">
        <v>232</v>
      </c>
      <c r="T6" s="2" t="s">
        <v>232</v>
      </c>
      <c r="U6" s="2" t="s">
        <v>232</v>
      </c>
    </row>
    <row r="7" spans="1:21" ht="24.75">
      <c r="A7" s="2" t="s">
        <v>3</v>
      </c>
      <c r="C7" s="2" t="s">
        <v>257</v>
      </c>
      <c r="E7" s="2" t="s">
        <v>258</v>
      </c>
      <c r="G7" s="2" t="s">
        <v>259</v>
      </c>
      <c r="I7" s="2" t="s">
        <v>207</v>
      </c>
      <c r="K7" s="2" t="s">
        <v>260</v>
      </c>
      <c r="M7" s="2" t="s">
        <v>257</v>
      </c>
      <c r="O7" s="2" t="s">
        <v>258</v>
      </c>
      <c r="Q7" s="2" t="s">
        <v>259</v>
      </c>
      <c r="S7" s="2" t="s">
        <v>207</v>
      </c>
      <c r="U7" s="2" t="s">
        <v>260</v>
      </c>
    </row>
    <row r="8" spans="1:21">
      <c r="A8" s="3" t="s">
        <v>170</v>
      </c>
      <c r="C8" s="9">
        <v>0</v>
      </c>
      <c r="D8" s="9"/>
      <c r="E8" s="9">
        <v>-13403921316</v>
      </c>
      <c r="F8" s="9"/>
      <c r="G8" s="9">
        <v>-9837399</v>
      </c>
      <c r="H8" s="9"/>
      <c r="I8" s="9">
        <f>C8+E8+G8</f>
        <v>-13413758715</v>
      </c>
      <c r="K8" s="17">
        <f>I8/$I$101</f>
        <v>4.9577918137688236E-3</v>
      </c>
      <c r="M8" s="9">
        <v>0</v>
      </c>
      <c r="N8" s="9"/>
      <c r="O8" s="9">
        <v>-13403921316</v>
      </c>
      <c r="P8" s="9"/>
      <c r="Q8" s="9">
        <v>-9837399</v>
      </c>
      <c r="R8" s="9"/>
      <c r="S8" s="9">
        <f>M8+O8+Q8</f>
        <v>-13413758715</v>
      </c>
      <c r="U8" s="17">
        <f>S8/$S$101</f>
        <v>4.9577918137688236E-3</v>
      </c>
    </row>
    <row r="9" spans="1:21">
      <c r="A9" s="3" t="s">
        <v>37</v>
      </c>
      <c r="C9" s="9">
        <v>0</v>
      </c>
      <c r="D9" s="9"/>
      <c r="E9" s="9">
        <v>1996144176</v>
      </c>
      <c r="F9" s="9"/>
      <c r="G9" s="9">
        <v>94119741</v>
      </c>
      <c r="H9" s="9"/>
      <c r="I9" s="9">
        <f t="shared" ref="I9:I72" si="0">C9+E9+G9</f>
        <v>2090263917</v>
      </c>
      <c r="K9" s="17">
        <f t="shared" ref="K9:K72" si="1">I9/$I$101</f>
        <v>-7.7257192085394952E-4</v>
      </c>
      <c r="M9" s="9">
        <v>0</v>
      </c>
      <c r="N9" s="9"/>
      <c r="O9" s="9">
        <v>1996144176</v>
      </c>
      <c r="P9" s="9"/>
      <c r="Q9" s="9">
        <v>94119741</v>
      </c>
      <c r="R9" s="9"/>
      <c r="S9" s="9">
        <f t="shared" ref="S9:S72" si="2">M9+O9+Q9</f>
        <v>2090263917</v>
      </c>
      <c r="U9" s="17">
        <f t="shared" ref="U9:U72" si="3">S9/$S$101</f>
        <v>-7.7257192085394952E-4</v>
      </c>
    </row>
    <row r="10" spans="1:21">
      <c r="A10" s="3" t="s">
        <v>123</v>
      </c>
      <c r="C10" s="9">
        <v>0</v>
      </c>
      <c r="D10" s="9"/>
      <c r="E10" s="9">
        <v>-85911103510</v>
      </c>
      <c r="F10" s="9"/>
      <c r="G10" s="9">
        <v>11416775</v>
      </c>
      <c r="H10" s="9"/>
      <c r="I10" s="9">
        <f t="shared" si="0"/>
        <v>-85899686735</v>
      </c>
      <c r="K10" s="17">
        <f t="shared" si="1"/>
        <v>3.1748950666889146E-2</v>
      </c>
      <c r="M10" s="9">
        <v>0</v>
      </c>
      <c r="N10" s="9"/>
      <c r="O10" s="9">
        <v>-85911103510</v>
      </c>
      <c r="P10" s="9"/>
      <c r="Q10" s="9">
        <v>11416775</v>
      </c>
      <c r="R10" s="9"/>
      <c r="S10" s="9">
        <f t="shared" si="2"/>
        <v>-85899686735</v>
      </c>
      <c r="U10" s="17">
        <f t="shared" si="3"/>
        <v>3.1748950666889146E-2</v>
      </c>
    </row>
    <row r="11" spans="1:21">
      <c r="A11" s="3" t="s">
        <v>178</v>
      </c>
      <c r="C11" s="9">
        <v>0</v>
      </c>
      <c r="D11" s="9"/>
      <c r="E11" s="9">
        <v>-1638216069</v>
      </c>
      <c r="F11" s="9"/>
      <c r="G11" s="9">
        <v>108351454</v>
      </c>
      <c r="H11" s="9"/>
      <c r="I11" s="9">
        <f t="shared" si="0"/>
        <v>-1529864615</v>
      </c>
      <c r="K11" s="17">
        <f t="shared" si="1"/>
        <v>5.6544555672825012E-4</v>
      </c>
      <c r="M11" s="9">
        <v>0</v>
      </c>
      <c r="N11" s="9"/>
      <c r="O11" s="9">
        <v>-1638216069</v>
      </c>
      <c r="P11" s="9"/>
      <c r="Q11" s="9">
        <v>108351454</v>
      </c>
      <c r="R11" s="9"/>
      <c r="S11" s="9">
        <f t="shared" si="2"/>
        <v>-1529864615</v>
      </c>
      <c r="U11" s="17">
        <f t="shared" si="3"/>
        <v>5.6544555672825012E-4</v>
      </c>
    </row>
    <row r="12" spans="1:21">
      <c r="A12" s="3" t="s">
        <v>15</v>
      </c>
      <c r="C12" s="9">
        <v>0</v>
      </c>
      <c r="D12" s="9"/>
      <c r="E12" s="9">
        <v>15437481914</v>
      </c>
      <c r="F12" s="9"/>
      <c r="G12" s="9">
        <v>164536885</v>
      </c>
      <c r="H12" s="9"/>
      <c r="I12" s="9">
        <f t="shared" si="0"/>
        <v>15602018799</v>
      </c>
      <c r="K12" s="17">
        <f t="shared" si="1"/>
        <v>-5.7665836044486721E-3</v>
      </c>
      <c r="M12" s="9">
        <v>0</v>
      </c>
      <c r="N12" s="9"/>
      <c r="O12" s="9">
        <v>15437481914</v>
      </c>
      <c r="P12" s="9"/>
      <c r="Q12" s="9">
        <v>164536885</v>
      </c>
      <c r="R12" s="9"/>
      <c r="S12" s="9">
        <f t="shared" si="2"/>
        <v>15602018799</v>
      </c>
      <c r="U12" s="17">
        <f t="shared" si="3"/>
        <v>-5.7665836044486721E-3</v>
      </c>
    </row>
    <row r="13" spans="1:21">
      <c r="A13" s="3" t="s">
        <v>84</v>
      </c>
      <c r="C13" s="9">
        <v>5745475827</v>
      </c>
      <c r="D13" s="9"/>
      <c r="E13" s="9">
        <v>499839523</v>
      </c>
      <c r="F13" s="9"/>
      <c r="G13" s="9">
        <v>3566591</v>
      </c>
      <c r="H13" s="9"/>
      <c r="I13" s="9">
        <f t="shared" si="0"/>
        <v>6248881941</v>
      </c>
      <c r="K13" s="17">
        <f t="shared" si="1"/>
        <v>-2.309617788014434E-3</v>
      </c>
      <c r="M13" s="9">
        <v>5745475827</v>
      </c>
      <c r="N13" s="9"/>
      <c r="O13" s="9">
        <v>499839523</v>
      </c>
      <c r="P13" s="9"/>
      <c r="Q13" s="9">
        <v>3566591</v>
      </c>
      <c r="R13" s="9"/>
      <c r="S13" s="9">
        <f t="shared" si="2"/>
        <v>6248881941</v>
      </c>
      <c r="U13" s="17">
        <f t="shared" si="3"/>
        <v>-2.309617788014434E-3</v>
      </c>
    </row>
    <row r="14" spans="1:21">
      <c r="A14" s="3" t="s">
        <v>113</v>
      </c>
      <c r="C14" s="9">
        <v>87715711636</v>
      </c>
      <c r="D14" s="9"/>
      <c r="E14" s="9">
        <v>-86502967405</v>
      </c>
      <c r="F14" s="9"/>
      <c r="G14" s="9">
        <v>546230546</v>
      </c>
      <c r="H14" s="9"/>
      <c r="I14" s="9">
        <f t="shared" si="0"/>
        <v>1758974777</v>
      </c>
      <c r="K14" s="17">
        <f t="shared" si="1"/>
        <v>-6.5012581002255206E-4</v>
      </c>
      <c r="M14" s="9">
        <v>87715711636</v>
      </c>
      <c r="N14" s="9"/>
      <c r="O14" s="9">
        <v>-86502967405</v>
      </c>
      <c r="P14" s="9"/>
      <c r="Q14" s="9">
        <v>546230546</v>
      </c>
      <c r="R14" s="9"/>
      <c r="S14" s="9">
        <f t="shared" si="2"/>
        <v>1758974777</v>
      </c>
      <c r="U14" s="17">
        <f t="shared" si="3"/>
        <v>-6.5012581002255206E-4</v>
      </c>
    </row>
    <row r="15" spans="1:21">
      <c r="A15" s="3" t="s">
        <v>31</v>
      </c>
      <c r="C15" s="9">
        <v>0</v>
      </c>
      <c r="D15" s="9"/>
      <c r="E15" s="9">
        <v>1983449869</v>
      </c>
      <c r="F15" s="9"/>
      <c r="G15" s="9">
        <v>662959988</v>
      </c>
      <c r="H15" s="9"/>
      <c r="I15" s="9">
        <f t="shared" si="0"/>
        <v>2646409857</v>
      </c>
      <c r="K15" s="17">
        <f t="shared" si="1"/>
        <v>-9.7812622126860148E-4</v>
      </c>
      <c r="M15" s="9">
        <v>0</v>
      </c>
      <c r="N15" s="9"/>
      <c r="O15" s="9">
        <v>1983449869</v>
      </c>
      <c r="P15" s="9"/>
      <c r="Q15" s="9">
        <v>662959988</v>
      </c>
      <c r="R15" s="9"/>
      <c r="S15" s="9">
        <f t="shared" si="2"/>
        <v>2646409857</v>
      </c>
      <c r="U15" s="17">
        <f t="shared" si="3"/>
        <v>-9.7812622126860148E-4</v>
      </c>
    </row>
    <row r="16" spans="1:21">
      <c r="A16" s="3" t="s">
        <v>138</v>
      </c>
      <c r="C16" s="9">
        <v>0</v>
      </c>
      <c r="D16" s="9"/>
      <c r="E16" s="9">
        <v>-1812075013</v>
      </c>
      <c r="F16" s="9"/>
      <c r="G16" s="9">
        <v>40427122</v>
      </c>
      <c r="H16" s="9"/>
      <c r="I16" s="9">
        <f t="shared" si="0"/>
        <v>-1771647891</v>
      </c>
      <c r="K16" s="17">
        <f t="shared" si="1"/>
        <v>6.5480985587272069E-4</v>
      </c>
      <c r="M16" s="9">
        <v>0</v>
      </c>
      <c r="N16" s="9"/>
      <c r="O16" s="9">
        <v>-1812075013</v>
      </c>
      <c r="P16" s="9"/>
      <c r="Q16" s="9">
        <v>40427122</v>
      </c>
      <c r="R16" s="9"/>
      <c r="S16" s="9">
        <f t="shared" si="2"/>
        <v>-1771647891</v>
      </c>
      <c r="U16" s="17">
        <f t="shared" si="3"/>
        <v>6.5480985587272069E-4</v>
      </c>
    </row>
    <row r="17" spans="1:21">
      <c r="A17" s="3" t="s">
        <v>155</v>
      </c>
      <c r="C17" s="9">
        <v>0</v>
      </c>
      <c r="D17" s="9"/>
      <c r="E17" s="9">
        <v>-196449492407</v>
      </c>
      <c r="F17" s="9"/>
      <c r="G17" s="9">
        <v>-81194359</v>
      </c>
      <c r="H17" s="9"/>
      <c r="I17" s="9">
        <f t="shared" si="0"/>
        <v>-196530686766</v>
      </c>
      <c r="K17" s="17">
        <f t="shared" si="1"/>
        <v>7.2638717506768549E-2</v>
      </c>
      <c r="M17" s="9">
        <v>0</v>
      </c>
      <c r="N17" s="9"/>
      <c r="O17" s="9">
        <v>-196449492407</v>
      </c>
      <c r="P17" s="9"/>
      <c r="Q17" s="9">
        <v>-81194359</v>
      </c>
      <c r="R17" s="9"/>
      <c r="S17" s="9">
        <f t="shared" si="2"/>
        <v>-196530686766</v>
      </c>
      <c r="U17" s="17">
        <f t="shared" si="3"/>
        <v>7.2638717506768549E-2</v>
      </c>
    </row>
    <row r="18" spans="1:21">
      <c r="A18" s="3" t="s">
        <v>82</v>
      </c>
      <c r="C18" s="9">
        <v>2835785756</v>
      </c>
      <c r="D18" s="9"/>
      <c r="E18" s="9">
        <v>-3313168643</v>
      </c>
      <c r="F18" s="9"/>
      <c r="G18" s="9">
        <v>349905605</v>
      </c>
      <c r="H18" s="9"/>
      <c r="I18" s="9">
        <f t="shared" si="0"/>
        <v>-127477282</v>
      </c>
      <c r="K18" s="17">
        <f t="shared" si="1"/>
        <v>4.7116236289113819E-5</v>
      </c>
      <c r="M18" s="9">
        <v>2835785756</v>
      </c>
      <c r="N18" s="9"/>
      <c r="O18" s="9">
        <v>-3313168643</v>
      </c>
      <c r="P18" s="9"/>
      <c r="Q18" s="9">
        <v>349905605</v>
      </c>
      <c r="R18" s="9"/>
      <c r="S18" s="9">
        <f t="shared" si="2"/>
        <v>-127477282</v>
      </c>
      <c r="U18" s="17">
        <f t="shared" si="3"/>
        <v>4.7116236289113819E-5</v>
      </c>
    </row>
    <row r="19" spans="1:21">
      <c r="A19" s="3" t="s">
        <v>139</v>
      </c>
      <c r="C19" s="9">
        <v>0</v>
      </c>
      <c r="D19" s="9"/>
      <c r="E19" s="9">
        <v>-16733561328</v>
      </c>
      <c r="F19" s="9"/>
      <c r="G19" s="9">
        <v>-3083418425</v>
      </c>
      <c r="H19" s="9"/>
      <c r="I19" s="9">
        <f t="shared" si="0"/>
        <v>-19816979753</v>
      </c>
      <c r="K19" s="17">
        <f t="shared" si="1"/>
        <v>7.3244540982520508E-3</v>
      </c>
      <c r="M19" s="9">
        <v>0</v>
      </c>
      <c r="N19" s="9"/>
      <c r="O19" s="9">
        <v>-16733561328</v>
      </c>
      <c r="P19" s="9"/>
      <c r="Q19" s="9">
        <v>-3083418425</v>
      </c>
      <c r="R19" s="9"/>
      <c r="S19" s="9">
        <f t="shared" si="2"/>
        <v>-19816979753</v>
      </c>
      <c r="U19" s="17">
        <f t="shared" si="3"/>
        <v>7.3244540982520508E-3</v>
      </c>
    </row>
    <row r="20" spans="1:21">
      <c r="A20" s="3" t="s">
        <v>87</v>
      </c>
      <c r="C20" s="9">
        <v>0</v>
      </c>
      <c r="D20" s="9"/>
      <c r="E20" s="9">
        <v>-12237465052</v>
      </c>
      <c r="F20" s="9"/>
      <c r="G20" s="9">
        <v>-22742077</v>
      </c>
      <c r="H20" s="9"/>
      <c r="I20" s="9">
        <f t="shared" si="0"/>
        <v>-12260207129</v>
      </c>
      <c r="K20" s="17">
        <f t="shared" si="1"/>
        <v>4.5314334207678022E-3</v>
      </c>
      <c r="M20" s="9">
        <v>0</v>
      </c>
      <c r="N20" s="9"/>
      <c r="O20" s="9">
        <v>-12237465052</v>
      </c>
      <c r="P20" s="9"/>
      <c r="Q20" s="9">
        <v>-22742077</v>
      </c>
      <c r="R20" s="9"/>
      <c r="S20" s="9">
        <f t="shared" si="2"/>
        <v>-12260207129</v>
      </c>
      <c r="U20" s="17">
        <f t="shared" si="3"/>
        <v>4.5314334207678022E-3</v>
      </c>
    </row>
    <row r="21" spans="1:21">
      <c r="A21" s="3" t="s">
        <v>150</v>
      </c>
      <c r="C21" s="9">
        <v>0</v>
      </c>
      <c r="D21" s="9"/>
      <c r="E21" s="9">
        <v>-10611689485</v>
      </c>
      <c r="F21" s="9"/>
      <c r="G21" s="9">
        <v>88864270</v>
      </c>
      <c r="H21" s="9"/>
      <c r="I21" s="9">
        <f t="shared" si="0"/>
        <v>-10522825215</v>
      </c>
      <c r="K21" s="17">
        <f t="shared" si="1"/>
        <v>3.889288440107979E-3</v>
      </c>
      <c r="M21" s="9">
        <v>0</v>
      </c>
      <c r="N21" s="9"/>
      <c r="O21" s="9">
        <v>-10611689485</v>
      </c>
      <c r="P21" s="9"/>
      <c r="Q21" s="9">
        <v>88864270</v>
      </c>
      <c r="R21" s="9"/>
      <c r="S21" s="9">
        <f t="shared" si="2"/>
        <v>-10522825215</v>
      </c>
      <c r="U21" s="17">
        <f t="shared" si="3"/>
        <v>3.889288440107979E-3</v>
      </c>
    </row>
    <row r="22" spans="1:21">
      <c r="A22" s="3" t="s">
        <v>54</v>
      </c>
      <c r="C22" s="9">
        <v>0</v>
      </c>
      <c r="D22" s="9"/>
      <c r="E22" s="9">
        <v>35760673115</v>
      </c>
      <c r="F22" s="9"/>
      <c r="G22" s="9">
        <v>1088070910</v>
      </c>
      <c r="H22" s="9"/>
      <c r="I22" s="9">
        <f t="shared" si="0"/>
        <v>36848744025</v>
      </c>
      <c r="K22" s="17">
        <f t="shared" si="1"/>
        <v>-1.361947872750355E-2</v>
      </c>
      <c r="M22" s="9">
        <v>0</v>
      </c>
      <c r="N22" s="9"/>
      <c r="O22" s="9">
        <v>35760673115</v>
      </c>
      <c r="P22" s="9"/>
      <c r="Q22" s="9">
        <v>1088070910</v>
      </c>
      <c r="R22" s="9"/>
      <c r="S22" s="9">
        <f t="shared" si="2"/>
        <v>36848744025</v>
      </c>
      <c r="U22" s="17">
        <f t="shared" si="3"/>
        <v>-1.361947872750355E-2</v>
      </c>
    </row>
    <row r="23" spans="1:21">
      <c r="A23" s="3" t="s">
        <v>165</v>
      </c>
      <c r="C23" s="9">
        <v>0</v>
      </c>
      <c r="D23" s="9"/>
      <c r="E23" s="9">
        <v>-45899355301</v>
      </c>
      <c r="F23" s="9"/>
      <c r="G23" s="9">
        <v>-1371085311</v>
      </c>
      <c r="H23" s="9"/>
      <c r="I23" s="9">
        <f t="shared" si="0"/>
        <v>-47270440612</v>
      </c>
      <c r="K23" s="17">
        <f t="shared" si="1"/>
        <v>1.7471389524648901E-2</v>
      </c>
      <c r="M23" s="9">
        <v>0</v>
      </c>
      <c r="N23" s="9"/>
      <c r="O23" s="9">
        <v>-45899355301</v>
      </c>
      <c r="P23" s="9"/>
      <c r="Q23" s="9">
        <v>-1371085311</v>
      </c>
      <c r="R23" s="9"/>
      <c r="S23" s="9">
        <f t="shared" si="2"/>
        <v>-47270440612</v>
      </c>
      <c r="U23" s="17">
        <f t="shared" si="3"/>
        <v>1.7471389524648901E-2</v>
      </c>
    </row>
    <row r="24" spans="1:21">
      <c r="A24" s="3" t="s">
        <v>107</v>
      </c>
      <c r="C24" s="9">
        <v>0</v>
      </c>
      <c r="D24" s="9"/>
      <c r="E24" s="9">
        <v>-241041187146</v>
      </c>
      <c r="F24" s="9"/>
      <c r="G24" s="9">
        <v>-6091998061</v>
      </c>
      <c r="H24" s="9"/>
      <c r="I24" s="9">
        <f t="shared" si="0"/>
        <v>-247133185207</v>
      </c>
      <c r="K24" s="17">
        <f t="shared" si="1"/>
        <v>9.1341652147041694E-2</v>
      </c>
      <c r="M24" s="9">
        <v>0</v>
      </c>
      <c r="N24" s="9"/>
      <c r="O24" s="9">
        <v>-241041187146</v>
      </c>
      <c r="P24" s="9"/>
      <c r="Q24" s="9">
        <v>-6091998061</v>
      </c>
      <c r="R24" s="9"/>
      <c r="S24" s="9">
        <f t="shared" si="2"/>
        <v>-247133185207</v>
      </c>
      <c r="U24" s="17">
        <f t="shared" si="3"/>
        <v>9.1341652147041694E-2</v>
      </c>
    </row>
    <row r="25" spans="1:21">
      <c r="A25" s="3" t="s">
        <v>148</v>
      </c>
      <c r="C25" s="9">
        <v>0</v>
      </c>
      <c r="D25" s="9"/>
      <c r="E25" s="9">
        <v>-140883628636</v>
      </c>
      <c r="F25" s="9"/>
      <c r="G25" s="9">
        <v>-339964973</v>
      </c>
      <c r="H25" s="9"/>
      <c r="I25" s="9">
        <f t="shared" si="0"/>
        <v>-141223593609</v>
      </c>
      <c r="K25" s="17">
        <f t="shared" si="1"/>
        <v>5.219694130346636E-2</v>
      </c>
      <c r="M25" s="9">
        <v>0</v>
      </c>
      <c r="N25" s="9"/>
      <c r="O25" s="9">
        <v>-140883628636</v>
      </c>
      <c r="P25" s="9"/>
      <c r="Q25" s="9">
        <v>-339964973</v>
      </c>
      <c r="R25" s="9"/>
      <c r="S25" s="9">
        <f t="shared" si="2"/>
        <v>-141223593609</v>
      </c>
      <c r="U25" s="17">
        <f t="shared" si="3"/>
        <v>5.219694130346636E-2</v>
      </c>
    </row>
    <row r="26" spans="1:21">
      <c r="A26" s="3" t="s">
        <v>97</v>
      </c>
      <c r="C26" s="9">
        <v>0</v>
      </c>
      <c r="D26" s="9"/>
      <c r="E26" s="9">
        <v>-11891626229</v>
      </c>
      <c r="F26" s="9"/>
      <c r="G26" s="9">
        <v>-6273606</v>
      </c>
      <c r="H26" s="9"/>
      <c r="I26" s="9">
        <f t="shared" si="0"/>
        <v>-11897899835</v>
      </c>
      <c r="K26" s="17">
        <f t="shared" si="1"/>
        <v>4.3975228462281484E-3</v>
      </c>
      <c r="M26" s="9">
        <v>0</v>
      </c>
      <c r="N26" s="9"/>
      <c r="O26" s="9">
        <v>-11891626229</v>
      </c>
      <c r="P26" s="9"/>
      <c r="Q26" s="9">
        <v>-6273606</v>
      </c>
      <c r="R26" s="9"/>
      <c r="S26" s="9">
        <f t="shared" si="2"/>
        <v>-11897899835</v>
      </c>
      <c r="U26" s="17">
        <f t="shared" si="3"/>
        <v>4.3975228462281484E-3</v>
      </c>
    </row>
    <row r="27" spans="1:21">
      <c r="A27" s="3" t="s">
        <v>154</v>
      </c>
      <c r="C27" s="9">
        <v>0</v>
      </c>
      <c r="D27" s="9"/>
      <c r="E27" s="9">
        <v>2415541504</v>
      </c>
      <c r="F27" s="9"/>
      <c r="G27" s="9">
        <v>516508438</v>
      </c>
      <c r="H27" s="9"/>
      <c r="I27" s="9">
        <f t="shared" si="0"/>
        <v>2932049942</v>
      </c>
      <c r="K27" s="17">
        <f t="shared" si="1"/>
        <v>-1.0837002147469261E-3</v>
      </c>
      <c r="M27" s="9">
        <v>0</v>
      </c>
      <c r="N27" s="9"/>
      <c r="O27" s="9">
        <v>2415541504</v>
      </c>
      <c r="P27" s="9"/>
      <c r="Q27" s="9">
        <v>516508438</v>
      </c>
      <c r="R27" s="9"/>
      <c r="S27" s="9">
        <f t="shared" si="2"/>
        <v>2932049942</v>
      </c>
      <c r="U27" s="17">
        <f t="shared" si="3"/>
        <v>-1.0837002147469261E-3</v>
      </c>
    </row>
    <row r="28" spans="1:21">
      <c r="A28" s="3" t="s">
        <v>29</v>
      </c>
      <c r="C28" s="9">
        <v>0</v>
      </c>
      <c r="D28" s="9"/>
      <c r="E28" s="9">
        <v>19431164011</v>
      </c>
      <c r="F28" s="9"/>
      <c r="G28" s="9">
        <v>445334466</v>
      </c>
      <c r="H28" s="9"/>
      <c r="I28" s="9">
        <f t="shared" si="0"/>
        <v>19876498477</v>
      </c>
      <c r="K28" s="17">
        <f t="shared" si="1"/>
        <v>-7.3464525141235986E-3</v>
      </c>
      <c r="M28" s="9">
        <v>0</v>
      </c>
      <c r="N28" s="9"/>
      <c r="O28" s="9">
        <v>19431164011</v>
      </c>
      <c r="P28" s="9"/>
      <c r="Q28" s="9">
        <v>445334466</v>
      </c>
      <c r="R28" s="9"/>
      <c r="S28" s="9">
        <f t="shared" si="2"/>
        <v>19876498477</v>
      </c>
      <c r="U28" s="17">
        <f t="shared" si="3"/>
        <v>-7.3464525141235986E-3</v>
      </c>
    </row>
    <row r="29" spans="1:21">
      <c r="A29" s="3" t="s">
        <v>109</v>
      </c>
      <c r="C29" s="9">
        <v>0</v>
      </c>
      <c r="D29" s="9"/>
      <c r="E29" s="9">
        <v>-15821990779</v>
      </c>
      <c r="F29" s="9"/>
      <c r="G29" s="9">
        <v>-273954824</v>
      </c>
      <c r="H29" s="9"/>
      <c r="I29" s="9">
        <f t="shared" si="0"/>
        <v>-16095945603</v>
      </c>
      <c r="K29" s="17">
        <f t="shared" si="1"/>
        <v>5.9491414033103615E-3</v>
      </c>
      <c r="M29" s="9">
        <v>0</v>
      </c>
      <c r="N29" s="9"/>
      <c r="O29" s="9">
        <v>-15821990779</v>
      </c>
      <c r="P29" s="9"/>
      <c r="Q29" s="9">
        <v>-273954824</v>
      </c>
      <c r="R29" s="9"/>
      <c r="S29" s="9">
        <f t="shared" si="2"/>
        <v>-16095945603</v>
      </c>
      <c r="U29" s="17">
        <f t="shared" si="3"/>
        <v>5.9491414033103615E-3</v>
      </c>
    </row>
    <row r="30" spans="1:21">
      <c r="A30" s="3" t="s">
        <v>46</v>
      </c>
      <c r="C30" s="9">
        <v>0</v>
      </c>
      <c r="D30" s="9"/>
      <c r="E30" s="9">
        <v>-39265832328</v>
      </c>
      <c r="F30" s="9"/>
      <c r="G30" s="9">
        <v>-500552570</v>
      </c>
      <c r="H30" s="9"/>
      <c r="I30" s="9">
        <f t="shared" si="0"/>
        <v>-39766384898</v>
      </c>
      <c r="K30" s="17">
        <f t="shared" si="1"/>
        <v>1.4697853278814146E-2</v>
      </c>
      <c r="M30" s="9">
        <v>0</v>
      </c>
      <c r="N30" s="9"/>
      <c r="O30" s="9">
        <v>-39265832328</v>
      </c>
      <c r="P30" s="9"/>
      <c r="Q30" s="9">
        <v>-500552570</v>
      </c>
      <c r="R30" s="9"/>
      <c r="S30" s="9">
        <f t="shared" si="2"/>
        <v>-39766384898</v>
      </c>
      <c r="U30" s="17">
        <f t="shared" si="3"/>
        <v>1.4697853278814146E-2</v>
      </c>
    </row>
    <row r="31" spans="1:21">
      <c r="A31" s="3" t="s">
        <v>119</v>
      </c>
      <c r="C31" s="9">
        <v>79923312111</v>
      </c>
      <c r="D31" s="9"/>
      <c r="E31" s="9">
        <v>-177698973434</v>
      </c>
      <c r="F31" s="9"/>
      <c r="G31" s="9">
        <v>0</v>
      </c>
      <c r="H31" s="9"/>
      <c r="I31" s="9">
        <f t="shared" si="0"/>
        <v>-97775661323</v>
      </c>
      <c r="K31" s="17">
        <f t="shared" si="1"/>
        <v>3.6138369832978044E-2</v>
      </c>
      <c r="M31" s="9">
        <v>79923312111</v>
      </c>
      <c r="N31" s="9"/>
      <c r="O31" s="9">
        <v>-177698973434</v>
      </c>
      <c r="P31" s="9"/>
      <c r="Q31" s="9">
        <v>0</v>
      </c>
      <c r="R31" s="9"/>
      <c r="S31" s="9">
        <f t="shared" si="2"/>
        <v>-97775661323</v>
      </c>
      <c r="U31" s="17">
        <f t="shared" si="3"/>
        <v>3.6138369832978044E-2</v>
      </c>
    </row>
    <row r="32" spans="1:21">
      <c r="A32" s="3" t="s">
        <v>142</v>
      </c>
      <c r="C32" s="9">
        <v>3729072138</v>
      </c>
      <c r="D32" s="9"/>
      <c r="E32" s="9">
        <v>-15420677161</v>
      </c>
      <c r="F32" s="9"/>
      <c r="G32" s="9">
        <v>0</v>
      </c>
      <c r="H32" s="9"/>
      <c r="I32" s="9">
        <f t="shared" si="0"/>
        <v>-11691605023</v>
      </c>
      <c r="K32" s="17">
        <f t="shared" si="1"/>
        <v>4.321275259560821E-3</v>
      </c>
      <c r="M32" s="9">
        <v>3729072138</v>
      </c>
      <c r="N32" s="9"/>
      <c r="O32" s="9">
        <v>-15420677161</v>
      </c>
      <c r="P32" s="9"/>
      <c r="Q32" s="9">
        <v>0</v>
      </c>
      <c r="R32" s="9"/>
      <c r="S32" s="9">
        <f t="shared" si="2"/>
        <v>-11691605023</v>
      </c>
      <c r="U32" s="17">
        <f t="shared" si="3"/>
        <v>4.321275259560821E-3</v>
      </c>
    </row>
    <row r="33" spans="1:21">
      <c r="A33" s="3" t="s">
        <v>117</v>
      </c>
      <c r="C33" s="9">
        <v>21053789986</v>
      </c>
      <c r="D33" s="9"/>
      <c r="E33" s="9">
        <v>-42514998134</v>
      </c>
      <c r="F33" s="9"/>
      <c r="G33" s="9">
        <v>0</v>
      </c>
      <c r="H33" s="9"/>
      <c r="I33" s="9">
        <f t="shared" si="0"/>
        <v>-21461208148</v>
      </c>
      <c r="K33" s="17">
        <f t="shared" si="1"/>
        <v>7.9321690758281365E-3</v>
      </c>
      <c r="M33" s="9">
        <v>21053789986</v>
      </c>
      <c r="N33" s="9"/>
      <c r="O33" s="9">
        <v>-42514998134</v>
      </c>
      <c r="P33" s="9"/>
      <c r="Q33" s="9">
        <v>0</v>
      </c>
      <c r="R33" s="9"/>
      <c r="S33" s="9">
        <f t="shared" si="2"/>
        <v>-21461208148</v>
      </c>
      <c r="U33" s="17">
        <f t="shared" si="3"/>
        <v>7.9321690758281365E-3</v>
      </c>
    </row>
    <row r="34" spans="1:21">
      <c r="A34" s="3" t="s">
        <v>80</v>
      </c>
      <c r="C34" s="9">
        <v>42753479214</v>
      </c>
      <c r="D34" s="9"/>
      <c r="E34" s="9">
        <v>-74658179683</v>
      </c>
      <c r="F34" s="9"/>
      <c r="G34" s="9">
        <v>0</v>
      </c>
      <c r="H34" s="9"/>
      <c r="I34" s="9">
        <f t="shared" si="0"/>
        <v>-31904700469</v>
      </c>
      <c r="K34" s="17">
        <f t="shared" si="1"/>
        <v>1.1792135684464975E-2</v>
      </c>
      <c r="M34" s="9">
        <v>42753479214</v>
      </c>
      <c r="N34" s="9"/>
      <c r="O34" s="9">
        <v>-74658179683</v>
      </c>
      <c r="P34" s="9"/>
      <c r="Q34" s="9">
        <v>0</v>
      </c>
      <c r="R34" s="9"/>
      <c r="S34" s="9">
        <f t="shared" si="2"/>
        <v>-31904700469</v>
      </c>
      <c r="U34" s="17">
        <f t="shared" si="3"/>
        <v>1.1792135684464975E-2</v>
      </c>
    </row>
    <row r="35" spans="1:21">
      <c r="A35" s="3" t="s">
        <v>121</v>
      </c>
      <c r="C35" s="9">
        <v>6969745645</v>
      </c>
      <c r="D35" s="9"/>
      <c r="E35" s="9">
        <v>-15357994069</v>
      </c>
      <c r="F35" s="9"/>
      <c r="G35" s="9">
        <v>0</v>
      </c>
      <c r="H35" s="9"/>
      <c r="I35" s="9">
        <f t="shared" si="0"/>
        <v>-8388248424</v>
      </c>
      <c r="K35" s="17">
        <f t="shared" si="1"/>
        <v>3.1003382610320374E-3</v>
      </c>
      <c r="M35" s="9">
        <v>6969745645</v>
      </c>
      <c r="N35" s="9"/>
      <c r="O35" s="9">
        <v>-15357994069</v>
      </c>
      <c r="P35" s="9"/>
      <c r="Q35" s="9">
        <v>0</v>
      </c>
      <c r="R35" s="9"/>
      <c r="S35" s="9">
        <f t="shared" si="2"/>
        <v>-8388248424</v>
      </c>
      <c r="U35" s="17">
        <f t="shared" si="3"/>
        <v>3.1003382610320374E-3</v>
      </c>
    </row>
    <row r="36" spans="1:21">
      <c r="A36" s="3" t="s">
        <v>48</v>
      </c>
      <c r="C36" s="9">
        <v>52971143260</v>
      </c>
      <c r="D36" s="9"/>
      <c r="E36" s="9">
        <v>-29304666714</v>
      </c>
      <c r="F36" s="9"/>
      <c r="G36" s="9">
        <v>0</v>
      </c>
      <c r="H36" s="9"/>
      <c r="I36" s="9">
        <f t="shared" si="0"/>
        <v>23666476546</v>
      </c>
      <c r="K36" s="17">
        <f t="shared" si="1"/>
        <v>-8.747247223800287E-3</v>
      </c>
      <c r="M36" s="9">
        <v>52971143260</v>
      </c>
      <c r="N36" s="9"/>
      <c r="O36" s="9">
        <v>-29304666714</v>
      </c>
      <c r="P36" s="9"/>
      <c r="Q36" s="9">
        <v>0</v>
      </c>
      <c r="R36" s="9"/>
      <c r="S36" s="9">
        <f t="shared" si="2"/>
        <v>23666476546</v>
      </c>
      <c r="U36" s="17">
        <f t="shared" si="3"/>
        <v>-8.747247223800287E-3</v>
      </c>
    </row>
    <row r="37" spans="1:21">
      <c r="A37" s="3" t="s">
        <v>60</v>
      </c>
      <c r="C37" s="9">
        <v>44570112612</v>
      </c>
      <c r="D37" s="9"/>
      <c r="E37" s="9">
        <v>-114260882316</v>
      </c>
      <c r="F37" s="9"/>
      <c r="G37" s="9">
        <v>0</v>
      </c>
      <c r="H37" s="9"/>
      <c r="I37" s="9">
        <f t="shared" si="0"/>
        <v>-69690769704</v>
      </c>
      <c r="K37" s="17">
        <f t="shared" si="1"/>
        <v>2.5758054462942492E-2</v>
      </c>
      <c r="M37" s="9">
        <v>44570112612</v>
      </c>
      <c r="N37" s="9"/>
      <c r="O37" s="9">
        <v>-114260882316</v>
      </c>
      <c r="P37" s="9"/>
      <c r="Q37" s="9">
        <v>0</v>
      </c>
      <c r="R37" s="9"/>
      <c r="S37" s="9">
        <f t="shared" si="2"/>
        <v>-69690769704</v>
      </c>
      <c r="U37" s="17">
        <f t="shared" si="3"/>
        <v>2.5758054462942492E-2</v>
      </c>
    </row>
    <row r="38" spans="1:21">
      <c r="A38" s="3" t="s">
        <v>101</v>
      </c>
      <c r="C38" s="9">
        <v>0</v>
      </c>
      <c r="D38" s="9"/>
      <c r="E38" s="9">
        <v>-23033752470</v>
      </c>
      <c r="F38" s="9"/>
      <c r="G38" s="9">
        <v>0</v>
      </c>
      <c r="H38" s="9"/>
      <c r="I38" s="9">
        <f t="shared" si="0"/>
        <v>-23033752470</v>
      </c>
      <c r="K38" s="17">
        <f t="shared" si="1"/>
        <v>8.5133892641473096E-3</v>
      </c>
      <c r="M38" s="9">
        <v>0</v>
      </c>
      <c r="N38" s="9"/>
      <c r="O38" s="9">
        <v>-23033752470</v>
      </c>
      <c r="P38" s="9"/>
      <c r="Q38" s="9">
        <v>0</v>
      </c>
      <c r="R38" s="9"/>
      <c r="S38" s="9">
        <f t="shared" si="2"/>
        <v>-23033752470</v>
      </c>
      <c r="U38" s="17">
        <f t="shared" si="3"/>
        <v>8.5133892641473096E-3</v>
      </c>
    </row>
    <row r="39" spans="1:21">
      <c r="A39" s="3" t="s">
        <v>152</v>
      </c>
      <c r="C39" s="9">
        <v>0</v>
      </c>
      <c r="D39" s="9"/>
      <c r="E39" s="9">
        <v>-57033396531</v>
      </c>
      <c r="F39" s="9"/>
      <c r="G39" s="9">
        <v>0</v>
      </c>
      <c r="H39" s="9"/>
      <c r="I39" s="9">
        <f t="shared" si="0"/>
        <v>-57033396531</v>
      </c>
      <c r="K39" s="17">
        <f t="shared" si="1"/>
        <v>2.1079826500578516E-2</v>
      </c>
      <c r="M39" s="9">
        <v>0</v>
      </c>
      <c r="N39" s="9"/>
      <c r="O39" s="9">
        <v>-57033396531</v>
      </c>
      <c r="P39" s="9"/>
      <c r="Q39" s="9">
        <v>0</v>
      </c>
      <c r="R39" s="9"/>
      <c r="S39" s="9">
        <f t="shared" si="2"/>
        <v>-57033396531</v>
      </c>
      <c r="U39" s="17">
        <f t="shared" si="3"/>
        <v>2.1079826500578516E-2</v>
      </c>
    </row>
    <row r="40" spans="1:21">
      <c r="A40" s="3" t="s">
        <v>77</v>
      </c>
      <c r="C40" s="9">
        <v>0</v>
      </c>
      <c r="D40" s="9"/>
      <c r="E40" s="9">
        <v>-38259635543</v>
      </c>
      <c r="F40" s="9"/>
      <c r="G40" s="9">
        <v>0</v>
      </c>
      <c r="H40" s="9"/>
      <c r="I40" s="9">
        <f t="shared" si="0"/>
        <v>-38259635543</v>
      </c>
      <c r="K40" s="17">
        <f t="shared" si="1"/>
        <v>1.4140951236937776E-2</v>
      </c>
      <c r="M40" s="9">
        <v>0</v>
      </c>
      <c r="N40" s="9"/>
      <c r="O40" s="9">
        <v>-38259635543</v>
      </c>
      <c r="P40" s="9"/>
      <c r="Q40" s="9">
        <v>0</v>
      </c>
      <c r="R40" s="9"/>
      <c r="S40" s="9">
        <f t="shared" si="2"/>
        <v>-38259635543</v>
      </c>
      <c r="U40" s="17">
        <f t="shared" si="3"/>
        <v>1.4140951236937776E-2</v>
      </c>
    </row>
    <row r="41" spans="1:21">
      <c r="A41" s="3" t="s">
        <v>78</v>
      </c>
      <c r="C41" s="9">
        <v>0</v>
      </c>
      <c r="D41" s="9"/>
      <c r="E41" s="9">
        <v>-19952426139</v>
      </c>
      <c r="F41" s="9"/>
      <c r="G41" s="9">
        <v>0</v>
      </c>
      <c r="H41" s="9"/>
      <c r="I41" s="9">
        <f t="shared" si="0"/>
        <v>-19952426139</v>
      </c>
      <c r="K41" s="17">
        <f t="shared" si="1"/>
        <v>7.3745157549422414E-3</v>
      </c>
      <c r="M41" s="9">
        <v>0</v>
      </c>
      <c r="N41" s="9"/>
      <c r="O41" s="9">
        <v>-19952426139</v>
      </c>
      <c r="P41" s="9"/>
      <c r="Q41" s="9">
        <v>0</v>
      </c>
      <c r="R41" s="9"/>
      <c r="S41" s="9">
        <f t="shared" si="2"/>
        <v>-19952426139</v>
      </c>
      <c r="U41" s="17">
        <f t="shared" si="3"/>
        <v>7.3745157549422414E-3</v>
      </c>
    </row>
    <row r="42" spans="1:21">
      <c r="A42" s="3" t="s">
        <v>160</v>
      </c>
      <c r="C42" s="9">
        <v>0</v>
      </c>
      <c r="D42" s="9"/>
      <c r="E42" s="9">
        <v>-47692530900</v>
      </c>
      <c r="F42" s="9"/>
      <c r="G42" s="9">
        <v>0</v>
      </c>
      <c r="H42" s="9"/>
      <c r="I42" s="9">
        <f t="shared" si="0"/>
        <v>-47692530900</v>
      </c>
      <c r="K42" s="17">
        <f t="shared" si="1"/>
        <v>1.7627396190564075E-2</v>
      </c>
      <c r="M42" s="9">
        <v>0</v>
      </c>
      <c r="N42" s="9"/>
      <c r="O42" s="9">
        <v>-47692530900</v>
      </c>
      <c r="P42" s="9"/>
      <c r="Q42" s="9">
        <v>0</v>
      </c>
      <c r="R42" s="9"/>
      <c r="S42" s="9">
        <f t="shared" si="2"/>
        <v>-47692530900</v>
      </c>
      <c r="U42" s="17">
        <f t="shared" si="3"/>
        <v>1.7627396190564075E-2</v>
      </c>
    </row>
    <row r="43" spans="1:21">
      <c r="A43" s="3" t="s">
        <v>105</v>
      </c>
      <c r="C43" s="9">
        <v>0</v>
      </c>
      <c r="D43" s="9"/>
      <c r="E43" s="9">
        <v>16882366861</v>
      </c>
      <c r="F43" s="9"/>
      <c r="G43" s="9">
        <v>0</v>
      </c>
      <c r="H43" s="9"/>
      <c r="I43" s="9">
        <f t="shared" si="0"/>
        <v>16882366861</v>
      </c>
      <c r="K43" s="17">
        <f t="shared" si="1"/>
        <v>-6.2398066044613409E-3</v>
      </c>
      <c r="M43" s="9">
        <v>0</v>
      </c>
      <c r="N43" s="9"/>
      <c r="O43" s="9">
        <v>16882366861</v>
      </c>
      <c r="P43" s="9"/>
      <c r="Q43" s="9">
        <v>0</v>
      </c>
      <c r="R43" s="9"/>
      <c r="S43" s="9">
        <f t="shared" si="2"/>
        <v>16882366861</v>
      </c>
      <c r="U43" s="17">
        <f t="shared" si="3"/>
        <v>-6.2398066044613409E-3</v>
      </c>
    </row>
    <row r="44" spans="1:21">
      <c r="A44" s="3" t="s">
        <v>40</v>
      </c>
      <c r="C44" s="9">
        <v>0</v>
      </c>
      <c r="D44" s="9"/>
      <c r="E44" s="9">
        <v>6983111885</v>
      </c>
      <c r="F44" s="9"/>
      <c r="G44" s="9">
        <v>0</v>
      </c>
      <c r="H44" s="9"/>
      <c r="I44" s="9">
        <f t="shared" si="0"/>
        <v>6983111885</v>
      </c>
      <c r="K44" s="17">
        <f t="shared" si="1"/>
        <v>-2.5809928204068473E-3</v>
      </c>
      <c r="M44" s="9">
        <v>0</v>
      </c>
      <c r="N44" s="9"/>
      <c r="O44" s="9">
        <v>6983111885</v>
      </c>
      <c r="P44" s="9"/>
      <c r="Q44" s="9">
        <v>0</v>
      </c>
      <c r="R44" s="9"/>
      <c r="S44" s="9">
        <f t="shared" si="2"/>
        <v>6983111885</v>
      </c>
      <c r="U44" s="17">
        <f t="shared" si="3"/>
        <v>-2.5809928204068473E-3</v>
      </c>
    </row>
    <row r="45" spans="1:21">
      <c r="A45" s="3" t="s">
        <v>158</v>
      </c>
      <c r="C45" s="9">
        <v>0</v>
      </c>
      <c r="D45" s="9"/>
      <c r="E45" s="9">
        <v>-18005720221</v>
      </c>
      <c r="F45" s="9"/>
      <c r="G45" s="9">
        <v>0</v>
      </c>
      <c r="H45" s="9"/>
      <c r="I45" s="9">
        <f t="shared" si="0"/>
        <v>-18005720221</v>
      </c>
      <c r="K45" s="17">
        <f t="shared" si="1"/>
        <v>6.6550035832134442E-3</v>
      </c>
      <c r="M45" s="9">
        <v>0</v>
      </c>
      <c r="N45" s="9"/>
      <c r="O45" s="9">
        <v>-18005720221</v>
      </c>
      <c r="P45" s="9"/>
      <c r="Q45" s="9">
        <v>0</v>
      </c>
      <c r="R45" s="9"/>
      <c r="S45" s="9">
        <f t="shared" si="2"/>
        <v>-18005720221</v>
      </c>
      <c r="U45" s="17">
        <f t="shared" si="3"/>
        <v>6.6550035832134442E-3</v>
      </c>
    </row>
    <row r="46" spans="1:21">
      <c r="A46" s="3" t="s">
        <v>146</v>
      </c>
      <c r="C46" s="9">
        <v>0</v>
      </c>
      <c r="D46" s="9"/>
      <c r="E46" s="9">
        <v>-147711911623</v>
      </c>
      <c r="F46" s="9"/>
      <c r="G46" s="9">
        <v>0</v>
      </c>
      <c r="H46" s="9"/>
      <c r="I46" s="9">
        <f t="shared" si="0"/>
        <v>-147711911623</v>
      </c>
      <c r="K46" s="17">
        <f t="shared" si="1"/>
        <v>5.4595055852743754E-2</v>
      </c>
      <c r="M46" s="9">
        <v>0</v>
      </c>
      <c r="N46" s="9"/>
      <c r="O46" s="9">
        <v>-147711911623</v>
      </c>
      <c r="P46" s="9"/>
      <c r="Q46" s="9">
        <v>0</v>
      </c>
      <c r="R46" s="9"/>
      <c r="S46" s="9">
        <f t="shared" si="2"/>
        <v>-147711911623</v>
      </c>
      <c r="U46" s="17">
        <f t="shared" si="3"/>
        <v>5.4595055852743754E-2</v>
      </c>
    </row>
    <row r="47" spans="1:21">
      <c r="A47" s="3" t="s">
        <v>133</v>
      </c>
      <c r="C47" s="9">
        <v>0</v>
      </c>
      <c r="D47" s="9"/>
      <c r="E47" s="9">
        <v>-5281387650</v>
      </c>
      <c r="F47" s="9"/>
      <c r="G47" s="9">
        <v>0</v>
      </c>
      <c r="H47" s="9"/>
      <c r="I47" s="9">
        <f t="shared" si="0"/>
        <v>-5281387650</v>
      </c>
      <c r="K47" s="17">
        <f t="shared" si="1"/>
        <v>1.9520270949282363E-3</v>
      </c>
      <c r="M47" s="9">
        <v>0</v>
      </c>
      <c r="N47" s="9"/>
      <c r="O47" s="9">
        <v>-5281387650</v>
      </c>
      <c r="P47" s="9"/>
      <c r="Q47" s="9">
        <v>0</v>
      </c>
      <c r="R47" s="9"/>
      <c r="S47" s="9">
        <f t="shared" si="2"/>
        <v>-5281387650</v>
      </c>
      <c r="U47" s="17">
        <f t="shared" si="3"/>
        <v>1.9520270949282363E-3</v>
      </c>
    </row>
    <row r="48" spans="1:21">
      <c r="A48" s="3" t="s">
        <v>70</v>
      </c>
      <c r="C48" s="9">
        <v>0</v>
      </c>
      <c r="D48" s="9"/>
      <c r="E48" s="9">
        <v>-165748844936</v>
      </c>
      <c r="F48" s="9"/>
      <c r="G48" s="9">
        <v>0</v>
      </c>
      <c r="H48" s="9"/>
      <c r="I48" s="9">
        <f t="shared" si="0"/>
        <v>-165748844936</v>
      </c>
      <c r="K48" s="17">
        <f t="shared" si="1"/>
        <v>6.1261595949718028E-2</v>
      </c>
      <c r="M48" s="9">
        <v>0</v>
      </c>
      <c r="N48" s="9"/>
      <c r="O48" s="9">
        <v>-165748844936</v>
      </c>
      <c r="P48" s="9"/>
      <c r="Q48" s="9">
        <v>0</v>
      </c>
      <c r="R48" s="9"/>
      <c r="S48" s="9">
        <f t="shared" si="2"/>
        <v>-165748844936</v>
      </c>
      <c r="U48" s="17">
        <f t="shared" si="3"/>
        <v>6.1261595949718028E-2</v>
      </c>
    </row>
    <row r="49" spans="1:21">
      <c r="A49" s="3" t="s">
        <v>56</v>
      </c>
      <c r="C49" s="9">
        <v>0</v>
      </c>
      <c r="D49" s="9"/>
      <c r="E49" s="9">
        <v>15815849603</v>
      </c>
      <c r="F49" s="9"/>
      <c r="G49" s="9">
        <v>0</v>
      </c>
      <c r="H49" s="9"/>
      <c r="I49" s="9">
        <f t="shared" si="0"/>
        <v>15815849603</v>
      </c>
      <c r="K49" s="17">
        <f t="shared" si="1"/>
        <v>-5.8456165311716879E-3</v>
      </c>
      <c r="M49" s="9">
        <v>0</v>
      </c>
      <c r="N49" s="9"/>
      <c r="O49" s="9">
        <v>15815849603</v>
      </c>
      <c r="P49" s="9"/>
      <c r="Q49" s="9">
        <v>0</v>
      </c>
      <c r="R49" s="9"/>
      <c r="S49" s="9">
        <f t="shared" si="2"/>
        <v>15815849603</v>
      </c>
      <c r="U49" s="17">
        <f t="shared" si="3"/>
        <v>-5.8456165311716879E-3</v>
      </c>
    </row>
    <row r="50" spans="1:21">
      <c r="A50" s="3" t="s">
        <v>169</v>
      </c>
      <c r="C50" s="9">
        <v>0</v>
      </c>
      <c r="D50" s="9"/>
      <c r="E50" s="9">
        <v>-1678826193</v>
      </c>
      <c r="F50" s="9"/>
      <c r="G50" s="9">
        <v>0</v>
      </c>
      <c r="H50" s="9"/>
      <c r="I50" s="9">
        <f t="shared" si="0"/>
        <v>-1678826193</v>
      </c>
      <c r="K50" s="17">
        <f t="shared" si="1"/>
        <v>6.2050249547791118E-4</v>
      </c>
      <c r="M50" s="9">
        <v>0</v>
      </c>
      <c r="N50" s="9"/>
      <c r="O50" s="9">
        <v>-1678826193</v>
      </c>
      <c r="P50" s="9"/>
      <c r="Q50" s="9">
        <v>0</v>
      </c>
      <c r="R50" s="9"/>
      <c r="S50" s="9">
        <f t="shared" si="2"/>
        <v>-1678826193</v>
      </c>
      <c r="U50" s="17">
        <f t="shared" si="3"/>
        <v>6.2050249547791118E-4</v>
      </c>
    </row>
    <row r="51" spans="1:21">
      <c r="A51" s="3" t="s">
        <v>162</v>
      </c>
      <c r="C51" s="9">
        <v>0</v>
      </c>
      <c r="D51" s="9"/>
      <c r="E51" s="9">
        <v>-2402627845</v>
      </c>
      <c r="F51" s="9"/>
      <c r="G51" s="9">
        <v>0</v>
      </c>
      <c r="H51" s="9"/>
      <c r="I51" s="9">
        <f t="shared" si="0"/>
        <v>-2402627845</v>
      </c>
      <c r="K51" s="17">
        <f t="shared" si="1"/>
        <v>8.8802317937579128E-4</v>
      </c>
      <c r="M51" s="9">
        <v>0</v>
      </c>
      <c r="N51" s="9"/>
      <c r="O51" s="9">
        <v>-2402627845</v>
      </c>
      <c r="P51" s="9"/>
      <c r="Q51" s="9">
        <v>0</v>
      </c>
      <c r="R51" s="9"/>
      <c r="S51" s="9">
        <f t="shared" si="2"/>
        <v>-2402627845</v>
      </c>
      <c r="U51" s="17">
        <f t="shared" si="3"/>
        <v>8.8802317937579128E-4</v>
      </c>
    </row>
    <row r="52" spans="1:21">
      <c r="A52" s="3" t="s">
        <v>103</v>
      </c>
      <c r="C52" s="9">
        <v>0</v>
      </c>
      <c r="D52" s="9"/>
      <c r="E52" s="9">
        <v>-5079372094</v>
      </c>
      <c r="F52" s="9"/>
      <c r="G52" s="9">
        <v>0</v>
      </c>
      <c r="H52" s="9"/>
      <c r="I52" s="9">
        <f t="shared" si="0"/>
        <v>-5079372094</v>
      </c>
      <c r="K52" s="17">
        <f t="shared" si="1"/>
        <v>1.8773611425229075E-3</v>
      </c>
      <c r="M52" s="9">
        <v>0</v>
      </c>
      <c r="N52" s="9"/>
      <c r="O52" s="9">
        <v>-5079372094</v>
      </c>
      <c r="P52" s="9"/>
      <c r="Q52" s="9">
        <v>0</v>
      </c>
      <c r="R52" s="9"/>
      <c r="S52" s="9">
        <f t="shared" si="2"/>
        <v>-5079372094</v>
      </c>
      <c r="U52" s="17">
        <f t="shared" si="3"/>
        <v>1.8773611425229075E-3</v>
      </c>
    </row>
    <row r="53" spans="1:21">
      <c r="A53" s="3" t="s">
        <v>129</v>
      </c>
      <c r="C53" s="9">
        <v>0</v>
      </c>
      <c r="D53" s="9"/>
      <c r="E53" s="9">
        <v>-1185703346</v>
      </c>
      <c r="F53" s="9"/>
      <c r="G53" s="9">
        <v>0</v>
      </c>
      <c r="H53" s="9"/>
      <c r="I53" s="9">
        <f t="shared" si="0"/>
        <v>-1185703346</v>
      </c>
      <c r="K53" s="17">
        <f t="shared" si="1"/>
        <v>4.3824184311467261E-4</v>
      </c>
      <c r="M53" s="9">
        <v>0</v>
      </c>
      <c r="N53" s="9"/>
      <c r="O53" s="9">
        <v>-1185703346</v>
      </c>
      <c r="P53" s="9"/>
      <c r="Q53" s="9">
        <v>0</v>
      </c>
      <c r="R53" s="9"/>
      <c r="S53" s="9">
        <f t="shared" si="2"/>
        <v>-1185703346</v>
      </c>
      <c r="U53" s="17">
        <f t="shared" si="3"/>
        <v>4.3824184311467261E-4</v>
      </c>
    </row>
    <row r="54" spans="1:21">
      <c r="A54" s="3" t="s">
        <v>135</v>
      </c>
      <c r="C54" s="9">
        <v>0</v>
      </c>
      <c r="D54" s="9"/>
      <c r="E54" s="9">
        <v>-9114742803</v>
      </c>
      <c r="F54" s="9"/>
      <c r="G54" s="9">
        <v>0</v>
      </c>
      <c r="H54" s="9"/>
      <c r="I54" s="9">
        <f t="shared" si="0"/>
        <v>-9114742803</v>
      </c>
      <c r="K54" s="17">
        <f t="shared" si="1"/>
        <v>3.3688541901971806E-3</v>
      </c>
      <c r="M54" s="9">
        <v>0</v>
      </c>
      <c r="N54" s="9"/>
      <c r="O54" s="9">
        <v>-9114742803</v>
      </c>
      <c r="P54" s="9"/>
      <c r="Q54" s="9">
        <v>0</v>
      </c>
      <c r="R54" s="9"/>
      <c r="S54" s="9">
        <f t="shared" si="2"/>
        <v>-9114742803</v>
      </c>
      <c r="U54" s="17">
        <f t="shared" si="3"/>
        <v>3.3688541901971806E-3</v>
      </c>
    </row>
    <row r="55" spans="1:21">
      <c r="A55" s="3" t="s">
        <v>52</v>
      </c>
      <c r="C55" s="9">
        <v>0</v>
      </c>
      <c r="D55" s="9"/>
      <c r="E55" s="9">
        <v>-4985374231</v>
      </c>
      <c r="F55" s="9"/>
      <c r="G55" s="9">
        <v>0</v>
      </c>
      <c r="H55" s="9"/>
      <c r="I55" s="9">
        <f t="shared" si="0"/>
        <v>-4985374231</v>
      </c>
      <c r="K55" s="17">
        <f t="shared" si="1"/>
        <v>1.842619065705018E-3</v>
      </c>
      <c r="M55" s="9">
        <v>0</v>
      </c>
      <c r="N55" s="9"/>
      <c r="O55" s="9">
        <v>-4985374231</v>
      </c>
      <c r="P55" s="9"/>
      <c r="Q55" s="9">
        <v>0</v>
      </c>
      <c r="R55" s="9"/>
      <c r="S55" s="9">
        <f t="shared" si="2"/>
        <v>-4985374231</v>
      </c>
      <c r="U55" s="17">
        <f t="shared" si="3"/>
        <v>1.842619065705018E-3</v>
      </c>
    </row>
    <row r="56" spans="1:21">
      <c r="A56" s="3" t="s">
        <v>50</v>
      </c>
      <c r="C56" s="9">
        <v>0</v>
      </c>
      <c r="D56" s="9"/>
      <c r="E56" s="9">
        <v>-3677212622</v>
      </c>
      <c r="F56" s="9"/>
      <c r="G56" s="9">
        <v>0</v>
      </c>
      <c r="H56" s="9"/>
      <c r="I56" s="9">
        <f t="shared" si="0"/>
        <v>-3677212622</v>
      </c>
      <c r="K56" s="17">
        <f t="shared" si="1"/>
        <v>1.3591160406405886E-3</v>
      </c>
      <c r="M56" s="9">
        <v>0</v>
      </c>
      <c r="N56" s="9"/>
      <c r="O56" s="9">
        <v>-3677212622</v>
      </c>
      <c r="P56" s="9"/>
      <c r="Q56" s="9">
        <v>0</v>
      </c>
      <c r="R56" s="9"/>
      <c r="S56" s="9">
        <f t="shared" si="2"/>
        <v>-3677212622</v>
      </c>
      <c r="U56" s="17">
        <f t="shared" si="3"/>
        <v>1.3591160406405886E-3</v>
      </c>
    </row>
    <row r="57" spans="1:21">
      <c r="A57" s="3" t="s">
        <v>180</v>
      </c>
      <c r="C57" s="9">
        <v>0</v>
      </c>
      <c r="D57" s="9"/>
      <c r="E57" s="9">
        <v>-5355246809</v>
      </c>
      <c r="F57" s="9"/>
      <c r="G57" s="9">
        <v>0</v>
      </c>
      <c r="H57" s="9"/>
      <c r="I57" s="9">
        <f t="shared" si="0"/>
        <v>-5355246809</v>
      </c>
      <c r="K57" s="17">
        <f t="shared" si="1"/>
        <v>1.9793258067689803E-3</v>
      </c>
      <c r="M57" s="9">
        <v>0</v>
      </c>
      <c r="N57" s="9"/>
      <c r="O57" s="9">
        <v>-5355246809</v>
      </c>
      <c r="P57" s="9"/>
      <c r="Q57" s="9">
        <v>0</v>
      </c>
      <c r="R57" s="9"/>
      <c r="S57" s="9">
        <f t="shared" si="2"/>
        <v>-5355246809</v>
      </c>
      <c r="U57" s="17">
        <f t="shared" si="3"/>
        <v>1.9793258067689803E-3</v>
      </c>
    </row>
    <row r="58" spans="1:21">
      <c r="A58" s="3" t="s">
        <v>64</v>
      </c>
      <c r="C58" s="9">
        <v>0</v>
      </c>
      <c r="D58" s="9"/>
      <c r="E58" s="9">
        <v>-8192568146</v>
      </c>
      <c r="F58" s="9"/>
      <c r="G58" s="9">
        <v>0</v>
      </c>
      <c r="H58" s="9"/>
      <c r="I58" s="9">
        <f t="shared" si="0"/>
        <v>-8192568146</v>
      </c>
      <c r="K58" s="17">
        <f t="shared" si="1"/>
        <v>3.0280138588270429E-3</v>
      </c>
      <c r="M58" s="9">
        <v>0</v>
      </c>
      <c r="N58" s="9"/>
      <c r="O58" s="9">
        <v>-8192568146</v>
      </c>
      <c r="P58" s="9"/>
      <c r="Q58" s="9">
        <v>0</v>
      </c>
      <c r="R58" s="9"/>
      <c r="S58" s="9">
        <f t="shared" si="2"/>
        <v>-8192568146</v>
      </c>
      <c r="U58" s="17">
        <f t="shared" si="3"/>
        <v>3.0280138588270429E-3</v>
      </c>
    </row>
    <row r="59" spans="1:21">
      <c r="A59" s="3" t="s">
        <v>93</v>
      </c>
      <c r="C59" s="9">
        <v>0</v>
      </c>
      <c r="D59" s="9"/>
      <c r="E59" s="9">
        <v>-135719581468</v>
      </c>
      <c r="F59" s="9"/>
      <c r="G59" s="9">
        <v>0</v>
      </c>
      <c r="H59" s="9"/>
      <c r="I59" s="9">
        <f t="shared" si="0"/>
        <v>-135719581468</v>
      </c>
      <c r="K59" s="17">
        <f t="shared" si="1"/>
        <v>5.0162631091443581E-2</v>
      </c>
      <c r="M59" s="9">
        <v>0</v>
      </c>
      <c r="N59" s="9"/>
      <c r="O59" s="9">
        <v>-135719581468</v>
      </c>
      <c r="P59" s="9"/>
      <c r="Q59" s="9">
        <v>0</v>
      </c>
      <c r="R59" s="9"/>
      <c r="S59" s="9">
        <f t="shared" si="2"/>
        <v>-135719581468</v>
      </c>
      <c r="U59" s="17">
        <f t="shared" si="3"/>
        <v>5.0162631091443581E-2</v>
      </c>
    </row>
    <row r="60" spans="1:21">
      <c r="A60" s="3" t="s">
        <v>115</v>
      </c>
      <c r="C60" s="9">
        <v>0</v>
      </c>
      <c r="D60" s="9"/>
      <c r="E60" s="9">
        <v>-26184892221</v>
      </c>
      <c r="F60" s="9"/>
      <c r="G60" s="9">
        <v>0</v>
      </c>
      <c r="H60" s="9"/>
      <c r="I60" s="9">
        <f t="shared" si="0"/>
        <v>-26184892221</v>
      </c>
      <c r="K60" s="17">
        <f t="shared" si="1"/>
        <v>9.6780661599736202E-3</v>
      </c>
      <c r="M60" s="9">
        <v>0</v>
      </c>
      <c r="N60" s="9"/>
      <c r="O60" s="9">
        <v>-26184892221</v>
      </c>
      <c r="P60" s="9"/>
      <c r="Q60" s="9">
        <v>0</v>
      </c>
      <c r="R60" s="9"/>
      <c r="S60" s="9">
        <f t="shared" si="2"/>
        <v>-26184892221</v>
      </c>
      <c r="U60" s="17">
        <f t="shared" si="3"/>
        <v>9.6780661599736202E-3</v>
      </c>
    </row>
    <row r="61" spans="1:21">
      <c r="A61" s="3" t="s">
        <v>127</v>
      </c>
      <c r="C61" s="9">
        <v>0</v>
      </c>
      <c r="D61" s="9"/>
      <c r="E61" s="9">
        <v>-80617503725</v>
      </c>
      <c r="F61" s="9"/>
      <c r="G61" s="9">
        <v>0</v>
      </c>
      <c r="H61" s="9"/>
      <c r="I61" s="9">
        <f t="shared" si="0"/>
        <v>-80617503725</v>
      </c>
      <c r="K61" s="17">
        <f t="shared" si="1"/>
        <v>2.9796629602956343E-2</v>
      </c>
      <c r="M61" s="9">
        <v>0</v>
      </c>
      <c r="N61" s="9"/>
      <c r="O61" s="9">
        <v>-80617503725</v>
      </c>
      <c r="P61" s="9"/>
      <c r="Q61" s="9">
        <v>0</v>
      </c>
      <c r="R61" s="9"/>
      <c r="S61" s="9">
        <f t="shared" si="2"/>
        <v>-80617503725</v>
      </c>
      <c r="U61" s="17">
        <f t="shared" si="3"/>
        <v>2.9796629602956343E-2</v>
      </c>
    </row>
    <row r="62" spans="1:21">
      <c r="A62" s="3" t="s">
        <v>116</v>
      </c>
      <c r="C62" s="9">
        <v>0</v>
      </c>
      <c r="D62" s="9"/>
      <c r="E62" s="9">
        <v>-22381632180</v>
      </c>
      <c r="F62" s="9"/>
      <c r="G62" s="9">
        <v>0</v>
      </c>
      <c r="H62" s="9"/>
      <c r="I62" s="9">
        <f t="shared" si="0"/>
        <v>-22381632180</v>
      </c>
      <c r="K62" s="17">
        <f t="shared" si="1"/>
        <v>8.2723623675072834E-3</v>
      </c>
      <c r="M62" s="9">
        <v>0</v>
      </c>
      <c r="N62" s="9"/>
      <c r="O62" s="9">
        <v>-22381632180</v>
      </c>
      <c r="P62" s="9"/>
      <c r="Q62" s="9">
        <v>0</v>
      </c>
      <c r="R62" s="9"/>
      <c r="S62" s="9">
        <f t="shared" si="2"/>
        <v>-22381632180</v>
      </c>
      <c r="U62" s="17">
        <f t="shared" si="3"/>
        <v>8.2723623675072834E-3</v>
      </c>
    </row>
    <row r="63" spans="1:21">
      <c r="A63" s="3" t="s">
        <v>33</v>
      </c>
      <c r="C63" s="9">
        <v>0</v>
      </c>
      <c r="D63" s="9"/>
      <c r="E63" s="9">
        <v>-58488932840</v>
      </c>
      <c r="F63" s="9"/>
      <c r="G63" s="9">
        <v>0</v>
      </c>
      <c r="H63" s="9"/>
      <c r="I63" s="9">
        <f t="shared" si="0"/>
        <v>-58488932840</v>
      </c>
      <c r="K63" s="17">
        <f t="shared" si="1"/>
        <v>2.1617799946405739E-2</v>
      </c>
      <c r="M63" s="9">
        <v>0</v>
      </c>
      <c r="N63" s="9"/>
      <c r="O63" s="9">
        <v>-58488932840</v>
      </c>
      <c r="P63" s="9"/>
      <c r="Q63" s="9">
        <v>0</v>
      </c>
      <c r="R63" s="9"/>
      <c r="S63" s="9">
        <f t="shared" si="2"/>
        <v>-58488932840</v>
      </c>
      <c r="U63" s="17">
        <f t="shared" si="3"/>
        <v>2.1617799946405739E-2</v>
      </c>
    </row>
    <row r="64" spans="1:21">
      <c r="A64" s="3" t="s">
        <v>42</v>
      </c>
      <c r="C64" s="9">
        <v>0</v>
      </c>
      <c r="D64" s="9"/>
      <c r="E64" s="9">
        <v>10747668600</v>
      </c>
      <c r="F64" s="9"/>
      <c r="G64" s="9">
        <v>0</v>
      </c>
      <c r="H64" s="9"/>
      <c r="I64" s="9">
        <f t="shared" si="0"/>
        <v>10747668600</v>
      </c>
      <c r="K64" s="17">
        <f t="shared" si="1"/>
        <v>-3.9723916714406345E-3</v>
      </c>
      <c r="M64" s="9">
        <v>0</v>
      </c>
      <c r="N64" s="9"/>
      <c r="O64" s="9">
        <v>10747668600</v>
      </c>
      <c r="P64" s="9"/>
      <c r="Q64" s="9">
        <v>0</v>
      </c>
      <c r="R64" s="9"/>
      <c r="S64" s="9">
        <f t="shared" si="2"/>
        <v>10747668600</v>
      </c>
      <c r="U64" s="17">
        <f t="shared" si="3"/>
        <v>-3.9723916714406345E-3</v>
      </c>
    </row>
    <row r="65" spans="1:21">
      <c r="A65" s="3" t="s">
        <v>39</v>
      </c>
      <c r="C65" s="9">
        <v>0</v>
      </c>
      <c r="D65" s="9"/>
      <c r="E65" s="9">
        <v>-7103926967</v>
      </c>
      <c r="F65" s="9"/>
      <c r="G65" s="9">
        <v>0</v>
      </c>
      <c r="H65" s="9"/>
      <c r="I65" s="9">
        <f t="shared" si="0"/>
        <v>-7103926967</v>
      </c>
      <c r="K65" s="17">
        <f t="shared" si="1"/>
        <v>2.6256466745014197E-3</v>
      </c>
      <c r="M65" s="9">
        <v>0</v>
      </c>
      <c r="N65" s="9"/>
      <c r="O65" s="9">
        <v>-7103926967</v>
      </c>
      <c r="P65" s="9"/>
      <c r="Q65" s="9">
        <v>0</v>
      </c>
      <c r="R65" s="9"/>
      <c r="S65" s="9">
        <f t="shared" si="2"/>
        <v>-7103926967</v>
      </c>
      <c r="U65" s="17">
        <f t="shared" si="3"/>
        <v>2.6256466745014197E-3</v>
      </c>
    </row>
    <row r="66" spans="1:21">
      <c r="A66" s="3" t="s">
        <v>68</v>
      </c>
      <c r="C66" s="9">
        <v>0</v>
      </c>
      <c r="D66" s="9"/>
      <c r="E66" s="9">
        <v>-2298940228</v>
      </c>
      <c r="F66" s="9"/>
      <c r="G66" s="9">
        <v>0</v>
      </c>
      <c r="H66" s="9"/>
      <c r="I66" s="9">
        <f t="shared" si="0"/>
        <v>-2298940228</v>
      </c>
      <c r="K66" s="17">
        <f t="shared" si="1"/>
        <v>8.496997213746462E-4</v>
      </c>
      <c r="M66" s="9">
        <v>0</v>
      </c>
      <c r="N66" s="9"/>
      <c r="O66" s="9">
        <v>-2298940228</v>
      </c>
      <c r="P66" s="9"/>
      <c r="Q66" s="9">
        <v>0</v>
      </c>
      <c r="R66" s="9"/>
      <c r="S66" s="9">
        <f t="shared" si="2"/>
        <v>-2298940228</v>
      </c>
      <c r="U66" s="17">
        <f t="shared" si="3"/>
        <v>8.496997213746462E-4</v>
      </c>
    </row>
    <row r="67" spans="1:21">
      <c r="A67" s="3" t="s">
        <v>125</v>
      </c>
      <c r="C67" s="9">
        <v>0</v>
      </c>
      <c r="D67" s="9"/>
      <c r="E67" s="9">
        <v>-1490204037</v>
      </c>
      <c r="F67" s="9"/>
      <c r="G67" s="9">
        <v>0</v>
      </c>
      <c r="H67" s="9"/>
      <c r="I67" s="9">
        <f t="shared" si="0"/>
        <v>-1490204037</v>
      </c>
      <c r="K67" s="17">
        <f t="shared" si="1"/>
        <v>5.5078681020421594E-4</v>
      </c>
      <c r="M67" s="9">
        <v>0</v>
      </c>
      <c r="N67" s="9"/>
      <c r="O67" s="9">
        <v>-1490204037</v>
      </c>
      <c r="P67" s="9"/>
      <c r="Q67" s="9">
        <v>0</v>
      </c>
      <c r="R67" s="9"/>
      <c r="S67" s="9">
        <f t="shared" si="2"/>
        <v>-1490204037</v>
      </c>
      <c r="U67" s="17">
        <f t="shared" si="3"/>
        <v>5.5078681020421594E-4</v>
      </c>
    </row>
    <row r="68" spans="1:21">
      <c r="A68" s="3" t="s">
        <v>136</v>
      </c>
      <c r="C68" s="9">
        <v>0</v>
      </c>
      <c r="D68" s="9"/>
      <c r="E68" s="9">
        <v>-30007934521</v>
      </c>
      <c r="F68" s="9"/>
      <c r="G68" s="9">
        <v>0</v>
      </c>
      <c r="H68" s="9"/>
      <c r="I68" s="9">
        <f t="shared" si="0"/>
        <v>-30007934521</v>
      </c>
      <c r="K68" s="17">
        <f t="shared" si="1"/>
        <v>1.109108157357553E-2</v>
      </c>
      <c r="M68" s="9">
        <v>0</v>
      </c>
      <c r="N68" s="9"/>
      <c r="O68" s="9">
        <v>-30007934521</v>
      </c>
      <c r="P68" s="9"/>
      <c r="Q68" s="9">
        <v>0</v>
      </c>
      <c r="R68" s="9"/>
      <c r="S68" s="9">
        <f t="shared" si="2"/>
        <v>-30007934521</v>
      </c>
      <c r="U68" s="17">
        <f t="shared" si="3"/>
        <v>1.109108157357553E-2</v>
      </c>
    </row>
    <row r="69" spans="1:21">
      <c r="A69" s="3" t="s">
        <v>118</v>
      </c>
      <c r="C69" s="9">
        <v>0</v>
      </c>
      <c r="D69" s="9"/>
      <c r="E69" s="9">
        <v>-12488685712</v>
      </c>
      <c r="F69" s="9"/>
      <c r="G69" s="9">
        <v>0</v>
      </c>
      <c r="H69" s="9"/>
      <c r="I69" s="9">
        <f t="shared" si="0"/>
        <v>-12488685712</v>
      </c>
      <c r="K69" s="17">
        <f t="shared" si="1"/>
        <v>4.6158802393282249E-3</v>
      </c>
      <c r="M69" s="9">
        <v>0</v>
      </c>
      <c r="N69" s="9"/>
      <c r="O69" s="9">
        <v>-12488685712</v>
      </c>
      <c r="P69" s="9"/>
      <c r="Q69" s="9">
        <v>0</v>
      </c>
      <c r="R69" s="9"/>
      <c r="S69" s="9">
        <f t="shared" si="2"/>
        <v>-12488685712</v>
      </c>
      <c r="U69" s="17">
        <f t="shared" si="3"/>
        <v>4.6158802393282249E-3</v>
      </c>
    </row>
    <row r="70" spans="1:21">
      <c r="A70" s="3" t="s">
        <v>95</v>
      </c>
      <c r="C70" s="9">
        <v>0</v>
      </c>
      <c r="D70" s="9"/>
      <c r="E70" s="9">
        <v>-5552763300</v>
      </c>
      <c r="F70" s="9"/>
      <c r="G70" s="9">
        <v>0</v>
      </c>
      <c r="H70" s="9"/>
      <c r="I70" s="9">
        <f t="shared" si="0"/>
        <v>-5552763300</v>
      </c>
      <c r="K70" s="17">
        <f t="shared" si="1"/>
        <v>2.0523288824146673E-3</v>
      </c>
      <c r="M70" s="9">
        <v>0</v>
      </c>
      <c r="N70" s="9"/>
      <c r="O70" s="9">
        <v>-5552763300</v>
      </c>
      <c r="P70" s="9"/>
      <c r="Q70" s="9">
        <v>0</v>
      </c>
      <c r="R70" s="9"/>
      <c r="S70" s="9">
        <f t="shared" si="2"/>
        <v>-5552763300</v>
      </c>
      <c r="U70" s="17">
        <f t="shared" si="3"/>
        <v>2.0523288824146673E-3</v>
      </c>
    </row>
    <row r="71" spans="1:21">
      <c r="A71" s="3" t="s">
        <v>35</v>
      </c>
      <c r="C71" s="9">
        <v>0</v>
      </c>
      <c r="D71" s="9"/>
      <c r="E71" s="9">
        <v>-14055867000</v>
      </c>
      <c r="F71" s="9"/>
      <c r="G71" s="9">
        <v>0</v>
      </c>
      <c r="H71" s="9"/>
      <c r="I71" s="9">
        <f t="shared" si="0"/>
        <v>-14055867000</v>
      </c>
      <c r="K71" s="17">
        <f t="shared" si="1"/>
        <v>5.1951182236561763E-3</v>
      </c>
      <c r="M71" s="9">
        <v>0</v>
      </c>
      <c r="N71" s="9"/>
      <c r="O71" s="9">
        <v>-14055867000</v>
      </c>
      <c r="P71" s="9"/>
      <c r="Q71" s="9">
        <v>0</v>
      </c>
      <c r="R71" s="9"/>
      <c r="S71" s="9">
        <f t="shared" si="2"/>
        <v>-14055867000</v>
      </c>
      <c r="U71" s="17">
        <f t="shared" si="3"/>
        <v>5.1951182236561763E-3</v>
      </c>
    </row>
    <row r="72" spans="1:21">
      <c r="A72" s="3" t="s">
        <v>176</v>
      </c>
      <c r="C72" s="9">
        <v>0</v>
      </c>
      <c r="D72" s="9"/>
      <c r="E72" s="9">
        <v>-10022585427</v>
      </c>
      <c r="F72" s="9"/>
      <c r="G72" s="9">
        <v>0</v>
      </c>
      <c r="H72" s="9"/>
      <c r="I72" s="9">
        <f t="shared" si="0"/>
        <v>-10022585427</v>
      </c>
      <c r="K72" s="17">
        <f t="shared" si="1"/>
        <v>3.7043973310190341E-3</v>
      </c>
      <c r="M72" s="9">
        <v>0</v>
      </c>
      <c r="N72" s="9"/>
      <c r="O72" s="9">
        <v>-10022585427</v>
      </c>
      <c r="P72" s="9"/>
      <c r="Q72" s="9">
        <v>0</v>
      </c>
      <c r="R72" s="9"/>
      <c r="S72" s="9">
        <f t="shared" si="2"/>
        <v>-10022585427</v>
      </c>
      <c r="U72" s="17">
        <f t="shared" si="3"/>
        <v>3.7043973310190341E-3</v>
      </c>
    </row>
    <row r="73" spans="1:21">
      <c r="A73" s="3" t="s">
        <v>85</v>
      </c>
      <c r="C73" s="9">
        <v>0</v>
      </c>
      <c r="D73" s="9"/>
      <c r="E73" s="9">
        <v>-20681705286</v>
      </c>
      <c r="F73" s="9"/>
      <c r="G73" s="9">
        <v>0</v>
      </c>
      <c r="H73" s="9"/>
      <c r="I73" s="9">
        <f t="shared" ref="I73:I100" si="4">C73+E73+G73</f>
        <v>-20681705286</v>
      </c>
      <c r="K73" s="17">
        <f t="shared" ref="K73:K100" si="5">I73/$I$101</f>
        <v>7.644060948185186E-3</v>
      </c>
      <c r="M73" s="9">
        <v>0</v>
      </c>
      <c r="N73" s="9"/>
      <c r="O73" s="9">
        <v>-20681705286</v>
      </c>
      <c r="P73" s="9"/>
      <c r="Q73" s="9">
        <v>0</v>
      </c>
      <c r="R73" s="9"/>
      <c r="S73" s="9">
        <f t="shared" ref="S73:S100" si="6">M73+O73+Q73</f>
        <v>-20681705286</v>
      </c>
      <c r="U73" s="17">
        <f t="shared" ref="U73:U100" si="7">S73/$S$101</f>
        <v>7.644060948185186E-3</v>
      </c>
    </row>
    <row r="74" spans="1:21">
      <c r="A74" s="3" t="s">
        <v>75</v>
      </c>
      <c r="C74" s="9">
        <v>0</v>
      </c>
      <c r="D74" s="9"/>
      <c r="E74" s="9">
        <v>-45778477683</v>
      </c>
      <c r="F74" s="9"/>
      <c r="G74" s="9">
        <v>0</v>
      </c>
      <c r="H74" s="9"/>
      <c r="I74" s="9">
        <f t="shared" si="4"/>
        <v>-45778477683</v>
      </c>
      <c r="K74" s="17">
        <f t="shared" si="5"/>
        <v>1.6919952619229454E-2</v>
      </c>
      <c r="M74" s="9">
        <v>0</v>
      </c>
      <c r="N74" s="9"/>
      <c r="O74" s="9">
        <v>-45778477683</v>
      </c>
      <c r="P74" s="9"/>
      <c r="Q74" s="9">
        <v>0</v>
      </c>
      <c r="R74" s="9"/>
      <c r="S74" s="9">
        <f t="shared" si="6"/>
        <v>-45778477683</v>
      </c>
      <c r="U74" s="17">
        <f t="shared" si="7"/>
        <v>1.6919952619229454E-2</v>
      </c>
    </row>
    <row r="75" spans="1:21">
      <c r="A75" s="3" t="s">
        <v>144</v>
      </c>
      <c r="C75" s="9">
        <v>0</v>
      </c>
      <c r="D75" s="9"/>
      <c r="E75" s="9">
        <v>-121895772877</v>
      </c>
      <c r="F75" s="9"/>
      <c r="G75" s="9">
        <v>0</v>
      </c>
      <c r="H75" s="9"/>
      <c r="I75" s="9">
        <f t="shared" si="4"/>
        <v>-121895772877</v>
      </c>
      <c r="K75" s="17">
        <f t="shared" si="5"/>
        <v>4.50532828078095E-2</v>
      </c>
      <c r="M75" s="9">
        <v>0</v>
      </c>
      <c r="N75" s="9"/>
      <c r="O75" s="9">
        <v>-121895772877</v>
      </c>
      <c r="P75" s="9"/>
      <c r="Q75" s="9">
        <v>0</v>
      </c>
      <c r="R75" s="9"/>
      <c r="S75" s="9">
        <f t="shared" si="6"/>
        <v>-121895772877</v>
      </c>
      <c r="U75" s="17">
        <f t="shared" si="7"/>
        <v>4.50532828078095E-2</v>
      </c>
    </row>
    <row r="76" spans="1:21">
      <c r="A76" s="3" t="s">
        <v>25</v>
      </c>
      <c r="C76" s="9">
        <v>0</v>
      </c>
      <c r="D76" s="9"/>
      <c r="E76" s="9">
        <v>-6785667953</v>
      </c>
      <c r="F76" s="9"/>
      <c r="G76" s="9">
        <v>0</v>
      </c>
      <c r="H76" s="9"/>
      <c r="I76" s="9">
        <f t="shared" si="4"/>
        <v>-6785667953</v>
      </c>
      <c r="K76" s="17">
        <f t="shared" si="5"/>
        <v>2.5080165629277795E-3</v>
      </c>
      <c r="M76" s="9">
        <v>0</v>
      </c>
      <c r="N76" s="9"/>
      <c r="O76" s="9">
        <v>-6785667953</v>
      </c>
      <c r="P76" s="9"/>
      <c r="Q76" s="9">
        <v>0</v>
      </c>
      <c r="R76" s="9"/>
      <c r="S76" s="9">
        <f t="shared" si="6"/>
        <v>-6785667953</v>
      </c>
      <c r="U76" s="17">
        <f t="shared" si="7"/>
        <v>2.5080165629277795E-3</v>
      </c>
    </row>
    <row r="77" spans="1:21">
      <c r="A77" s="3" t="s">
        <v>89</v>
      </c>
      <c r="C77" s="9">
        <v>0</v>
      </c>
      <c r="D77" s="9"/>
      <c r="E77" s="9">
        <v>-7569647617</v>
      </c>
      <c r="F77" s="9"/>
      <c r="G77" s="9">
        <v>0</v>
      </c>
      <c r="H77" s="9"/>
      <c r="I77" s="9">
        <f t="shared" si="4"/>
        <v>-7569647617</v>
      </c>
      <c r="K77" s="17">
        <f t="shared" si="5"/>
        <v>2.7977793388150474E-3</v>
      </c>
      <c r="M77" s="9">
        <v>0</v>
      </c>
      <c r="N77" s="9"/>
      <c r="O77" s="9">
        <v>-7569647617</v>
      </c>
      <c r="P77" s="9"/>
      <c r="Q77" s="9">
        <v>0</v>
      </c>
      <c r="R77" s="9"/>
      <c r="S77" s="9">
        <f t="shared" si="6"/>
        <v>-7569647617</v>
      </c>
      <c r="U77" s="17">
        <f t="shared" si="7"/>
        <v>2.7977793388150474E-3</v>
      </c>
    </row>
    <row r="78" spans="1:21">
      <c r="A78" s="3" t="s">
        <v>167</v>
      </c>
      <c r="C78" s="9">
        <v>0</v>
      </c>
      <c r="D78" s="9"/>
      <c r="E78" s="9">
        <v>-831723964</v>
      </c>
      <c r="F78" s="9"/>
      <c r="G78" s="9">
        <v>0</v>
      </c>
      <c r="H78" s="9"/>
      <c r="I78" s="9">
        <f t="shared" si="4"/>
        <v>-831723964</v>
      </c>
      <c r="K78" s="17">
        <f t="shared" si="5"/>
        <v>3.0740930619420012E-4</v>
      </c>
      <c r="M78" s="9">
        <v>0</v>
      </c>
      <c r="N78" s="9"/>
      <c r="O78" s="9">
        <v>-831723964</v>
      </c>
      <c r="P78" s="9"/>
      <c r="Q78" s="9">
        <v>0</v>
      </c>
      <c r="R78" s="9"/>
      <c r="S78" s="9">
        <f t="shared" si="6"/>
        <v>-831723964</v>
      </c>
      <c r="U78" s="17">
        <f t="shared" si="7"/>
        <v>3.0740930619420012E-4</v>
      </c>
    </row>
    <row r="79" spans="1:21">
      <c r="A79" s="3" t="s">
        <v>73</v>
      </c>
      <c r="C79" s="9">
        <v>0</v>
      </c>
      <c r="D79" s="9"/>
      <c r="E79" s="9">
        <v>-11888419376</v>
      </c>
      <c r="F79" s="9"/>
      <c r="G79" s="9">
        <v>0</v>
      </c>
      <c r="H79" s="9"/>
      <c r="I79" s="9">
        <f t="shared" si="4"/>
        <v>-11888419376</v>
      </c>
      <c r="K79" s="17">
        <f t="shared" si="5"/>
        <v>4.3940188215159399E-3</v>
      </c>
      <c r="M79" s="9">
        <v>0</v>
      </c>
      <c r="N79" s="9"/>
      <c r="O79" s="9">
        <v>-11888419376</v>
      </c>
      <c r="P79" s="9"/>
      <c r="Q79" s="9">
        <v>0</v>
      </c>
      <c r="R79" s="9"/>
      <c r="S79" s="9">
        <f t="shared" si="6"/>
        <v>-11888419376</v>
      </c>
      <c r="U79" s="17">
        <f t="shared" si="7"/>
        <v>4.3940188215159399E-3</v>
      </c>
    </row>
    <row r="80" spans="1:21">
      <c r="A80" s="3" t="s">
        <v>23</v>
      </c>
      <c r="C80" s="9">
        <v>0</v>
      </c>
      <c r="D80" s="9"/>
      <c r="E80" s="9">
        <v>-13417700818</v>
      </c>
      <c r="F80" s="9"/>
      <c r="G80" s="9">
        <v>0</v>
      </c>
      <c r="H80" s="9"/>
      <c r="I80" s="9">
        <f t="shared" si="4"/>
        <v>-13417700818</v>
      </c>
      <c r="K80" s="17">
        <f t="shared" si="5"/>
        <v>4.9592488346082231E-3</v>
      </c>
      <c r="M80" s="9">
        <v>0</v>
      </c>
      <c r="N80" s="9"/>
      <c r="O80" s="9">
        <v>-13417700818</v>
      </c>
      <c r="P80" s="9"/>
      <c r="Q80" s="9">
        <v>0</v>
      </c>
      <c r="R80" s="9"/>
      <c r="S80" s="9">
        <f t="shared" si="6"/>
        <v>-13417700818</v>
      </c>
      <c r="U80" s="17">
        <f t="shared" si="7"/>
        <v>4.9592488346082231E-3</v>
      </c>
    </row>
    <row r="81" spans="1:21">
      <c r="A81" s="3" t="s">
        <v>111</v>
      </c>
      <c r="C81" s="9">
        <v>0</v>
      </c>
      <c r="D81" s="9"/>
      <c r="E81" s="9">
        <v>-27732086424</v>
      </c>
      <c r="F81" s="9"/>
      <c r="G81" s="9">
        <v>0</v>
      </c>
      <c r="H81" s="9"/>
      <c r="I81" s="9">
        <f t="shared" si="4"/>
        <v>-27732086424</v>
      </c>
      <c r="K81" s="17">
        <f t="shared" si="5"/>
        <v>1.0249916818459539E-2</v>
      </c>
      <c r="M81" s="9">
        <v>0</v>
      </c>
      <c r="N81" s="9"/>
      <c r="O81" s="9">
        <v>-27732086424</v>
      </c>
      <c r="P81" s="9"/>
      <c r="Q81" s="9">
        <v>0</v>
      </c>
      <c r="R81" s="9"/>
      <c r="S81" s="9">
        <f t="shared" si="6"/>
        <v>-27732086424</v>
      </c>
      <c r="U81" s="17">
        <f t="shared" si="7"/>
        <v>1.0249916818459539E-2</v>
      </c>
    </row>
    <row r="82" spans="1:21">
      <c r="A82" s="3" t="s">
        <v>172</v>
      </c>
      <c r="C82" s="9">
        <v>0</v>
      </c>
      <c r="D82" s="9"/>
      <c r="E82" s="9">
        <v>-1428111411</v>
      </c>
      <c r="F82" s="9"/>
      <c r="G82" s="9">
        <v>0</v>
      </c>
      <c r="H82" s="9"/>
      <c r="I82" s="9">
        <f t="shared" si="4"/>
        <v>-1428111411</v>
      </c>
      <c r="K82" s="17">
        <f t="shared" si="5"/>
        <v>5.2783706737531276E-4</v>
      </c>
      <c r="M82" s="9">
        <v>0</v>
      </c>
      <c r="N82" s="9"/>
      <c r="O82" s="9">
        <v>-1428111411</v>
      </c>
      <c r="P82" s="9"/>
      <c r="Q82" s="9">
        <v>0</v>
      </c>
      <c r="R82" s="9"/>
      <c r="S82" s="9">
        <f t="shared" si="6"/>
        <v>-1428111411</v>
      </c>
      <c r="U82" s="17">
        <f t="shared" si="7"/>
        <v>5.2783706737531276E-4</v>
      </c>
    </row>
    <row r="83" spans="1:21">
      <c r="A83" s="3" t="s">
        <v>163</v>
      </c>
      <c r="C83" s="9">
        <v>0</v>
      </c>
      <c r="D83" s="9"/>
      <c r="E83" s="9">
        <v>-34729142288</v>
      </c>
      <c r="F83" s="9"/>
      <c r="G83" s="9">
        <v>0</v>
      </c>
      <c r="H83" s="9"/>
      <c r="I83" s="9">
        <f t="shared" si="4"/>
        <v>-34729142288</v>
      </c>
      <c r="K83" s="17">
        <f t="shared" si="5"/>
        <v>1.2836063402729775E-2</v>
      </c>
      <c r="M83" s="9">
        <v>0</v>
      </c>
      <c r="N83" s="9"/>
      <c r="O83" s="9">
        <v>-34729142288</v>
      </c>
      <c r="P83" s="9"/>
      <c r="Q83" s="9">
        <v>0</v>
      </c>
      <c r="R83" s="9"/>
      <c r="S83" s="9">
        <f t="shared" si="6"/>
        <v>-34729142288</v>
      </c>
      <c r="U83" s="17">
        <f t="shared" si="7"/>
        <v>1.2836063402729775E-2</v>
      </c>
    </row>
    <row r="84" spans="1:21">
      <c r="A84" s="3" t="s">
        <v>62</v>
      </c>
      <c r="C84" s="9">
        <v>0</v>
      </c>
      <c r="D84" s="9"/>
      <c r="E84" s="9">
        <v>-28370872416</v>
      </c>
      <c r="F84" s="9"/>
      <c r="G84" s="9">
        <v>0</v>
      </c>
      <c r="H84" s="9"/>
      <c r="I84" s="9">
        <f t="shared" si="4"/>
        <v>-28370872416</v>
      </c>
      <c r="K84" s="17">
        <f t="shared" si="5"/>
        <v>1.0486015292360543E-2</v>
      </c>
      <c r="M84" s="9">
        <v>0</v>
      </c>
      <c r="N84" s="9"/>
      <c r="O84" s="9">
        <v>-28370872416</v>
      </c>
      <c r="P84" s="9"/>
      <c r="Q84" s="9">
        <v>0</v>
      </c>
      <c r="R84" s="9"/>
      <c r="S84" s="9">
        <f t="shared" si="6"/>
        <v>-28370872416</v>
      </c>
      <c r="U84" s="17">
        <f t="shared" si="7"/>
        <v>1.0486015292360543E-2</v>
      </c>
    </row>
    <row r="85" spans="1:21">
      <c r="A85" s="3" t="s">
        <v>131</v>
      </c>
      <c r="C85" s="9">
        <v>0</v>
      </c>
      <c r="D85" s="9"/>
      <c r="E85" s="9">
        <v>-27643764911</v>
      </c>
      <c r="F85" s="9"/>
      <c r="G85" s="9">
        <v>0</v>
      </c>
      <c r="H85" s="9"/>
      <c r="I85" s="9">
        <f t="shared" si="4"/>
        <v>-27643764911</v>
      </c>
      <c r="K85" s="17">
        <f t="shared" si="5"/>
        <v>1.0217272748781932E-2</v>
      </c>
      <c r="M85" s="9">
        <v>0</v>
      </c>
      <c r="N85" s="9"/>
      <c r="O85" s="9">
        <v>-27643764911</v>
      </c>
      <c r="P85" s="9"/>
      <c r="Q85" s="9">
        <v>0</v>
      </c>
      <c r="R85" s="9"/>
      <c r="S85" s="9">
        <f t="shared" si="6"/>
        <v>-27643764911</v>
      </c>
      <c r="U85" s="17">
        <f t="shared" si="7"/>
        <v>1.0217272748781932E-2</v>
      </c>
    </row>
    <row r="86" spans="1:21">
      <c r="A86" s="3" t="s">
        <v>140</v>
      </c>
      <c r="C86" s="9">
        <v>0</v>
      </c>
      <c r="D86" s="9"/>
      <c r="E86" s="9">
        <v>-701523698</v>
      </c>
      <c r="F86" s="9"/>
      <c r="G86" s="9">
        <v>0</v>
      </c>
      <c r="H86" s="9"/>
      <c r="I86" s="9">
        <f t="shared" si="4"/>
        <v>-701523698</v>
      </c>
      <c r="K86" s="17">
        <f t="shared" si="5"/>
        <v>2.5928664150041199E-4</v>
      </c>
      <c r="M86" s="9">
        <v>0</v>
      </c>
      <c r="N86" s="9"/>
      <c r="O86" s="9">
        <v>-701523698</v>
      </c>
      <c r="P86" s="9"/>
      <c r="Q86" s="9">
        <v>0</v>
      </c>
      <c r="R86" s="9"/>
      <c r="S86" s="9">
        <f t="shared" si="6"/>
        <v>-701523698</v>
      </c>
      <c r="U86" s="17">
        <f t="shared" si="7"/>
        <v>2.5928664150041199E-4</v>
      </c>
    </row>
    <row r="87" spans="1:21">
      <c r="A87" s="3" t="s">
        <v>27</v>
      </c>
      <c r="C87" s="9">
        <v>0</v>
      </c>
      <c r="D87" s="9"/>
      <c r="E87" s="9">
        <v>4393452487</v>
      </c>
      <c r="F87" s="9"/>
      <c r="G87" s="9">
        <v>0</v>
      </c>
      <c r="H87" s="9"/>
      <c r="I87" s="9">
        <f t="shared" si="4"/>
        <v>4393452487</v>
      </c>
      <c r="K87" s="17">
        <f t="shared" si="5"/>
        <v>-1.623841850522721E-3</v>
      </c>
      <c r="M87" s="9">
        <v>0</v>
      </c>
      <c r="N87" s="9"/>
      <c r="O87" s="9">
        <v>4393452487</v>
      </c>
      <c r="P87" s="9"/>
      <c r="Q87" s="9">
        <v>0</v>
      </c>
      <c r="R87" s="9"/>
      <c r="S87" s="9">
        <f t="shared" si="6"/>
        <v>4393452487</v>
      </c>
      <c r="U87" s="17">
        <f t="shared" si="7"/>
        <v>-1.623841850522721E-3</v>
      </c>
    </row>
    <row r="88" spans="1:21">
      <c r="A88" s="3" t="s">
        <v>74</v>
      </c>
      <c r="C88" s="9">
        <v>0</v>
      </c>
      <c r="D88" s="9"/>
      <c r="E88" s="9">
        <v>-13308251975</v>
      </c>
      <c r="F88" s="9"/>
      <c r="G88" s="9">
        <v>0</v>
      </c>
      <c r="H88" s="9"/>
      <c r="I88" s="9">
        <f t="shared" si="4"/>
        <v>-13308251975</v>
      </c>
      <c r="K88" s="17">
        <f t="shared" si="5"/>
        <v>4.9187959988758285E-3</v>
      </c>
      <c r="M88" s="9">
        <v>0</v>
      </c>
      <c r="N88" s="9"/>
      <c r="O88" s="9">
        <v>-13308251975</v>
      </c>
      <c r="P88" s="9"/>
      <c r="Q88" s="9">
        <v>0</v>
      </c>
      <c r="R88" s="9"/>
      <c r="S88" s="9">
        <f t="shared" si="6"/>
        <v>-13308251975</v>
      </c>
      <c r="U88" s="17">
        <f t="shared" si="7"/>
        <v>4.9187959988758285E-3</v>
      </c>
    </row>
    <row r="89" spans="1:21">
      <c r="A89" s="3" t="s">
        <v>66</v>
      </c>
      <c r="C89" s="9">
        <v>0</v>
      </c>
      <c r="D89" s="9"/>
      <c r="E89" s="9">
        <v>-175604218900</v>
      </c>
      <c r="F89" s="9"/>
      <c r="G89" s="9">
        <v>0</v>
      </c>
      <c r="H89" s="9"/>
      <c r="I89" s="9">
        <f t="shared" si="4"/>
        <v>-175604218900</v>
      </c>
      <c r="K89" s="17">
        <f t="shared" si="5"/>
        <v>6.4904191093889715E-2</v>
      </c>
      <c r="M89" s="9">
        <v>0</v>
      </c>
      <c r="N89" s="9"/>
      <c r="O89" s="9">
        <v>-175604218900</v>
      </c>
      <c r="P89" s="9"/>
      <c r="Q89" s="9">
        <v>0</v>
      </c>
      <c r="R89" s="9"/>
      <c r="S89" s="9">
        <f t="shared" si="6"/>
        <v>-175604218900</v>
      </c>
      <c r="U89" s="17">
        <f t="shared" si="7"/>
        <v>6.4904191093889715E-2</v>
      </c>
    </row>
    <row r="90" spans="1:21">
      <c r="A90" s="3" t="s">
        <v>44</v>
      </c>
      <c r="C90" s="9">
        <v>0</v>
      </c>
      <c r="D90" s="9"/>
      <c r="E90" s="9">
        <v>-122190283856</v>
      </c>
      <c r="F90" s="9"/>
      <c r="G90" s="9">
        <v>0</v>
      </c>
      <c r="H90" s="9"/>
      <c r="I90" s="9">
        <f t="shared" si="4"/>
        <v>-122190283856</v>
      </c>
      <c r="K90" s="17">
        <f t="shared" si="5"/>
        <v>4.5162135527749843E-2</v>
      </c>
      <c r="M90" s="9">
        <v>0</v>
      </c>
      <c r="N90" s="9"/>
      <c r="O90" s="9">
        <v>-122190283856</v>
      </c>
      <c r="P90" s="9"/>
      <c r="Q90" s="9">
        <v>0</v>
      </c>
      <c r="R90" s="9"/>
      <c r="S90" s="9">
        <f t="shared" si="6"/>
        <v>-122190283856</v>
      </c>
      <c r="U90" s="17">
        <f t="shared" si="7"/>
        <v>4.5162135527749843E-2</v>
      </c>
    </row>
    <row r="91" spans="1:21">
      <c r="A91" s="3" t="s">
        <v>91</v>
      </c>
      <c r="C91" s="9">
        <v>0</v>
      </c>
      <c r="D91" s="9"/>
      <c r="E91" s="9">
        <v>-3940978231</v>
      </c>
      <c r="F91" s="9"/>
      <c r="G91" s="9">
        <v>0</v>
      </c>
      <c r="H91" s="9"/>
      <c r="I91" s="9">
        <f t="shared" si="4"/>
        <v>-3940978231</v>
      </c>
      <c r="K91" s="17">
        <f t="shared" si="5"/>
        <v>1.4566051191933146E-3</v>
      </c>
      <c r="M91" s="9">
        <v>0</v>
      </c>
      <c r="N91" s="9"/>
      <c r="O91" s="9">
        <v>-3940978231</v>
      </c>
      <c r="P91" s="9"/>
      <c r="Q91" s="9">
        <v>0</v>
      </c>
      <c r="R91" s="9"/>
      <c r="S91" s="9">
        <f t="shared" si="6"/>
        <v>-3940978231</v>
      </c>
      <c r="U91" s="17">
        <f t="shared" si="7"/>
        <v>1.4566051191933146E-3</v>
      </c>
    </row>
    <row r="92" spans="1:21">
      <c r="A92" s="3" t="s">
        <v>99</v>
      </c>
      <c r="C92" s="9">
        <v>0</v>
      </c>
      <c r="D92" s="9"/>
      <c r="E92" s="9">
        <v>-33202642213</v>
      </c>
      <c r="F92" s="9"/>
      <c r="G92" s="9">
        <v>0</v>
      </c>
      <c r="H92" s="9"/>
      <c r="I92" s="9">
        <f t="shared" si="4"/>
        <v>-33202642213</v>
      </c>
      <c r="K92" s="17">
        <f t="shared" si="5"/>
        <v>1.2271861396688807E-2</v>
      </c>
      <c r="M92" s="9">
        <v>0</v>
      </c>
      <c r="N92" s="9"/>
      <c r="O92" s="9">
        <v>-33202642213</v>
      </c>
      <c r="P92" s="9"/>
      <c r="Q92" s="9">
        <v>0</v>
      </c>
      <c r="R92" s="9"/>
      <c r="S92" s="9">
        <f t="shared" si="6"/>
        <v>-33202642213</v>
      </c>
      <c r="U92" s="17">
        <f t="shared" si="7"/>
        <v>1.2271861396688807E-2</v>
      </c>
    </row>
    <row r="93" spans="1:21">
      <c r="A93" s="3" t="s">
        <v>174</v>
      </c>
      <c r="C93" s="9">
        <v>0</v>
      </c>
      <c r="D93" s="9"/>
      <c r="E93" s="9">
        <v>-843251182</v>
      </c>
      <c r="F93" s="9"/>
      <c r="G93" s="9">
        <v>0</v>
      </c>
      <c r="H93" s="9"/>
      <c r="I93" s="9">
        <f t="shared" si="4"/>
        <v>-843251182</v>
      </c>
      <c r="K93" s="17">
        <f t="shared" si="5"/>
        <v>3.1166982319395955E-4</v>
      </c>
      <c r="M93" s="9">
        <v>0</v>
      </c>
      <c r="N93" s="9"/>
      <c r="O93" s="9">
        <v>-843251182</v>
      </c>
      <c r="P93" s="9"/>
      <c r="Q93" s="9">
        <v>0</v>
      </c>
      <c r="R93" s="9"/>
      <c r="S93" s="9">
        <f t="shared" si="6"/>
        <v>-843251182</v>
      </c>
      <c r="U93" s="17">
        <f t="shared" si="7"/>
        <v>3.1166982319395955E-4</v>
      </c>
    </row>
    <row r="94" spans="1:21">
      <c r="A94" s="3" t="s">
        <v>17</v>
      </c>
      <c r="C94" s="9">
        <v>0</v>
      </c>
      <c r="D94" s="9"/>
      <c r="E94" s="9">
        <v>-25130057968</v>
      </c>
      <c r="F94" s="9"/>
      <c r="G94" s="9">
        <v>0</v>
      </c>
      <c r="H94" s="9"/>
      <c r="I94" s="9">
        <f t="shared" si="4"/>
        <v>-25130057968</v>
      </c>
      <c r="K94" s="17">
        <f t="shared" si="5"/>
        <v>9.2881941833323333E-3</v>
      </c>
      <c r="M94" s="9">
        <v>0</v>
      </c>
      <c r="N94" s="9"/>
      <c r="O94" s="9">
        <v>-25130057968</v>
      </c>
      <c r="P94" s="9"/>
      <c r="Q94" s="9">
        <v>0</v>
      </c>
      <c r="R94" s="9"/>
      <c r="S94" s="9">
        <f t="shared" si="6"/>
        <v>-25130057968</v>
      </c>
      <c r="U94" s="17">
        <f t="shared" si="7"/>
        <v>9.2881941833323333E-3</v>
      </c>
    </row>
    <row r="95" spans="1:21">
      <c r="A95" s="3" t="s">
        <v>58</v>
      </c>
      <c r="C95" s="9">
        <v>0</v>
      </c>
      <c r="D95" s="9"/>
      <c r="E95" s="9">
        <v>-26402184583</v>
      </c>
      <c r="F95" s="9"/>
      <c r="G95" s="9">
        <v>0</v>
      </c>
      <c r="H95" s="9"/>
      <c r="I95" s="9">
        <f t="shared" si="4"/>
        <v>-26402184583</v>
      </c>
      <c r="K95" s="17">
        <f t="shared" si="5"/>
        <v>9.7583784957183672E-3</v>
      </c>
      <c r="M95" s="9">
        <v>0</v>
      </c>
      <c r="N95" s="9"/>
      <c r="O95" s="9">
        <v>-26402184583</v>
      </c>
      <c r="P95" s="9"/>
      <c r="Q95" s="9">
        <v>0</v>
      </c>
      <c r="R95" s="9"/>
      <c r="S95" s="9">
        <f t="shared" si="6"/>
        <v>-26402184583</v>
      </c>
      <c r="U95" s="17">
        <f t="shared" si="7"/>
        <v>9.7583784957183672E-3</v>
      </c>
    </row>
    <row r="96" spans="1:21">
      <c r="A96" s="3" t="s">
        <v>21</v>
      </c>
      <c r="C96" s="9">
        <v>0</v>
      </c>
      <c r="D96" s="9"/>
      <c r="E96" s="9">
        <v>-11656079607</v>
      </c>
      <c r="F96" s="9"/>
      <c r="G96" s="9">
        <v>0</v>
      </c>
      <c r="H96" s="9"/>
      <c r="I96" s="9">
        <f t="shared" si="4"/>
        <v>-11656079607</v>
      </c>
      <c r="K96" s="17">
        <f t="shared" si="5"/>
        <v>4.3081448894410294E-3</v>
      </c>
      <c r="M96" s="9">
        <v>0</v>
      </c>
      <c r="N96" s="9"/>
      <c r="O96" s="9">
        <v>-11656079607</v>
      </c>
      <c r="P96" s="9"/>
      <c r="Q96" s="9">
        <v>0</v>
      </c>
      <c r="R96" s="9"/>
      <c r="S96" s="9">
        <f t="shared" si="6"/>
        <v>-11656079607</v>
      </c>
      <c r="U96" s="17">
        <f t="shared" si="7"/>
        <v>4.3081448894410294E-3</v>
      </c>
    </row>
    <row r="97" spans="1:21">
      <c r="A97" s="3" t="s">
        <v>157</v>
      </c>
      <c r="C97" s="9">
        <v>0</v>
      </c>
      <c r="D97" s="9"/>
      <c r="E97" s="9">
        <v>-46756332183</v>
      </c>
      <c r="F97" s="9"/>
      <c r="G97" s="9">
        <v>0</v>
      </c>
      <c r="H97" s="9"/>
      <c r="I97" s="9">
        <f t="shared" si="4"/>
        <v>-46756332183</v>
      </c>
      <c r="K97" s="17">
        <f t="shared" si="5"/>
        <v>1.7281372496995386E-2</v>
      </c>
      <c r="M97" s="9">
        <v>0</v>
      </c>
      <c r="N97" s="9"/>
      <c r="O97" s="9">
        <v>-46756332183</v>
      </c>
      <c r="P97" s="9"/>
      <c r="Q97" s="9">
        <v>0</v>
      </c>
      <c r="R97" s="9"/>
      <c r="S97" s="9">
        <f t="shared" si="6"/>
        <v>-46756332183</v>
      </c>
      <c r="U97" s="17">
        <f t="shared" si="7"/>
        <v>1.7281372496995386E-2</v>
      </c>
    </row>
    <row r="98" spans="1:21">
      <c r="A98" s="3" t="s">
        <v>19</v>
      </c>
      <c r="C98" s="9">
        <v>0</v>
      </c>
      <c r="D98" s="9"/>
      <c r="E98" s="9">
        <v>-3665033324</v>
      </c>
      <c r="F98" s="9"/>
      <c r="G98" s="9">
        <v>0</v>
      </c>
      <c r="H98" s="9"/>
      <c r="I98" s="9">
        <f t="shared" si="4"/>
        <v>-3665033324</v>
      </c>
      <c r="K98" s="17">
        <f t="shared" si="5"/>
        <v>1.3546145116355732E-3</v>
      </c>
      <c r="M98" s="9">
        <v>0</v>
      </c>
      <c r="N98" s="9"/>
      <c r="O98" s="9">
        <v>-3665033324</v>
      </c>
      <c r="P98" s="9"/>
      <c r="Q98" s="9">
        <v>0</v>
      </c>
      <c r="R98" s="9"/>
      <c r="S98" s="9">
        <f t="shared" si="6"/>
        <v>-3665033324</v>
      </c>
      <c r="U98" s="17">
        <f t="shared" si="7"/>
        <v>1.3546145116355732E-3</v>
      </c>
    </row>
    <row r="99" spans="1:21">
      <c r="A99" s="3" t="s">
        <v>175</v>
      </c>
      <c r="C99" s="9">
        <v>0</v>
      </c>
      <c r="D99" s="9"/>
      <c r="E99" s="9">
        <v>-987108677</v>
      </c>
      <c r="F99" s="9"/>
      <c r="G99" s="9">
        <v>0</v>
      </c>
      <c r="H99" s="9"/>
      <c r="I99" s="9">
        <f t="shared" si="4"/>
        <v>-987108677</v>
      </c>
      <c r="K99" s="17">
        <f t="shared" si="5"/>
        <v>3.6484026752756256E-4</v>
      </c>
      <c r="M99" s="9">
        <v>0</v>
      </c>
      <c r="N99" s="9"/>
      <c r="O99" s="9">
        <v>-987108677</v>
      </c>
      <c r="P99" s="9"/>
      <c r="Q99" s="9">
        <v>0</v>
      </c>
      <c r="R99" s="9"/>
      <c r="S99" s="9">
        <f t="shared" si="6"/>
        <v>-987108677</v>
      </c>
      <c r="U99" s="17">
        <f t="shared" si="7"/>
        <v>3.6484026752756256E-4</v>
      </c>
    </row>
    <row r="100" spans="1:21">
      <c r="A100" s="3" t="s">
        <v>72</v>
      </c>
      <c r="C100" s="9">
        <v>0</v>
      </c>
      <c r="D100" s="9"/>
      <c r="E100" s="9">
        <v>-1965585442</v>
      </c>
      <c r="F100" s="9"/>
      <c r="G100" s="9">
        <v>0</v>
      </c>
      <c r="H100" s="9"/>
      <c r="I100" s="9">
        <f t="shared" si="4"/>
        <v>-1965585442</v>
      </c>
      <c r="K100" s="17">
        <f t="shared" si="5"/>
        <v>7.2649013752673381E-4</v>
      </c>
      <c r="M100" s="9">
        <v>0</v>
      </c>
      <c r="N100" s="9"/>
      <c r="O100" s="9">
        <v>-1965585442</v>
      </c>
      <c r="P100" s="9"/>
      <c r="Q100" s="9">
        <v>0</v>
      </c>
      <c r="R100" s="9"/>
      <c r="S100" s="9">
        <f>M100+O100+Q100</f>
        <v>-1965585442</v>
      </c>
      <c r="U100" s="17">
        <f t="shared" si="7"/>
        <v>7.2649013752673381E-4</v>
      </c>
    </row>
    <row r="101" spans="1:21">
      <c r="A101" s="3" t="s">
        <v>182</v>
      </c>
      <c r="C101" s="14">
        <f>SUM(C8:C100)</f>
        <v>348267628185</v>
      </c>
      <c r="D101" s="9"/>
      <c r="E101" s="14">
        <f>SUM(E8:E100)</f>
        <v>-3046198263201</v>
      </c>
      <c r="F101" s="9"/>
      <c r="G101" s="14">
        <f>SUM(G8:G100)</f>
        <v>-7660728814</v>
      </c>
      <c r="H101" s="9"/>
      <c r="I101" s="14">
        <f>SUM(I8:I100)</f>
        <v>-2705591363830</v>
      </c>
      <c r="K101" s="18">
        <f>SUM(K8:K100)</f>
        <v>0.99999999999999989</v>
      </c>
      <c r="M101" s="14">
        <f>SUM(M8:M100)</f>
        <v>348267628185</v>
      </c>
      <c r="N101" s="9"/>
      <c r="O101" s="14">
        <f>SUM(O8:O100)</f>
        <v>-3046198263201</v>
      </c>
      <c r="P101" s="9"/>
      <c r="Q101" s="14">
        <f>SUM(Q8:Q100)</f>
        <v>-7660728814</v>
      </c>
      <c r="R101" s="9"/>
      <c r="S101" s="14">
        <f>SUM(S8:S100)</f>
        <v>-2705591363830</v>
      </c>
      <c r="U101" s="18">
        <f>SUM(U8:U100)</f>
        <v>0.99999999999999989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2"/>
  <sheetViews>
    <sheetView rightToLeft="1" workbookViewId="0">
      <selection activeCell="Q8" sqref="Q8:Q9"/>
    </sheetView>
  </sheetViews>
  <sheetFormatPr defaultRowHeight="24"/>
  <cols>
    <col min="1" max="1" width="32" style="3" bestFit="1" customWidth="1"/>
    <col min="2" max="2" width="1" style="3" customWidth="1"/>
    <col min="3" max="3" width="18.1406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5.5703125" style="3" bestFit="1" customWidth="1"/>
    <col min="8" max="8" width="1" style="3" customWidth="1"/>
    <col min="9" max="9" width="13.85546875" style="3" bestFit="1" customWidth="1"/>
    <col min="10" max="10" width="1" style="3" customWidth="1"/>
    <col min="11" max="11" width="18.140625" style="3" bestFit="1" customWidth="1"/>
    <col min="12" max="12" width="1" style="3" customWidth="1"/>
    <col min="13" max="13" width="19.42578125" style="3" bestFit="1" customWidth="1"/>
    <col min="14" max="14" width="1" style="3" customWidth="1"/>
    <col min="15" max="15" width="15.5703125" style="3" bestFit="1" customWidth="1"/>
    <col min="16" max="16" width="1" style="3" customWidth="1"/>
    <col min="17" max="17" width="13.8554687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229</v>
      </c>
      <c r="B3" s="1" t="s">
        <v>229</v>
      </c>
      <c r="C3" s="1" t="s">
        <v>229</v>
      </c>
      <c r="D3" s="1" t="s">
        <v>229</v>
      </c>
      <c r="E3" s="1" t="s">
        <v>229</v>
      </c>
      <c r="F3" s="1" t="s">
        <v>229</v>
      </c>
      <c r="G3" s="1" t="s">
        <v>229</v>
      </c>
      <c r="H3" s="1" t="s">
        <v>229</v>
      </c>
      <c r="I3" s="1" t="s">
        <v>229</v>
      </c>
      <c r="J3" s="1" t="s">
        <v>229</v>
      </c>
      <c r="K3" s="1" t="s">
        <v>229</v>
      </c>
      <c r="L3" s="1" t="s">
        <v>229</v>
      </c>
      <c r="M3" s="1" t="s">
        <v>229</v>
      </c>
      <c r="N3" s="1" t="s">
        <v>229</v>
      </c>
      <c r="O3" s="1" t="s">
        <v>229</v>
      </c>
      <c r="P3" s="1" t="s">
        <v>229</v>
      </c>
      <c r="Q3" s="1" t="s">
        <v>229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233</v>
      </c>
      <c r="C6" s="2" t="s">
        <v>231</v>
      </c>
      <c r="D6" s="2" t="s">
        <v>231</v>
      </c>
      <c r="E6" s="2" t="s">
        <v>231</v>
      </c>
      <c r="F6" s="2" t="s">
        <v>231</v>
      </c>
      <c r="G6" s="2" t="s">
        <v>231</v>
      </c>
      <c r="H6" s="2" t="s">
        <v>231</v>
      </c>
      <c r="I6" s="2" t="s">
        <v>231</v>
      </c>
      <c r="K6" s="2" t="s">
        <v>232</v>
      </c>
      <c r="L6" s="2" t="s">
        <v>232</v>
      </c>
      <c r="M6" s="2" t="s">
        <v>232</v>
      </c>
      <c r="N6" s="2" t="s">
        <v>232</v>
      </c>
      <c r="O6" s="2" t="s">
        <v>232</v>
      </c>
      <c r="P6" s="2" t="s">
        <v>232</v>
      </c>
      <c r="Q6" s="2" t="s">
        <v>232</v>
      </c>
    </row>
    <row r="7" spans="1:17" ht="24.75">
      <c r="A7" s="2" t="s">
        <v>233</v>
      </c>
      <c r="C7" s="2" t="s">
        <v>261</v>
      </c>
      <c r="E7" s="2" t="s">
        <v>258</v>
      </c>
      <c r="G7" s="2" t="s">
        <v>259</v>
      </c>
      <c r="I7" s="2" t="s">
        <v>262</v>
      </c>
      <c r="K7" s="2" t="s">
        <v>261</v>
      </c>
      <c r="M7" s="2" t="s">
        <v>258</v>
      </c>
      <c r="O7" s="2" t="s">
        <v>259</v>
      </c>
      <c r="Q7" s="2" t="s">
        <v>262</v>
      </c>
    </row>
    <row r="8" spans="1:17">
      <c r="A8" s="3" t="s">
        <v>193</v>
      </c>
      <c r="C8" s="9">
        <v>713531626</v>
      </c>
      <c r="D8" s="9"/>
      <c r="E8" s="9">
        <v>0</v>
      </c>
      <c r="F8" s="9"/>
      <c r="G8" s="9">
        <v>-1009302384</v>
      </c>
      <c r="H8" s="9"/>
      <c r="I8" s="9">
        <f>C8+E8+G8</f>
        <v>-295770758</v>
      </c>
      <c r="K8" s="15">
        <v>742960673</v>
      </c>
      <c r="L8" s="15"/>
      <c r="M8" s="15">
        <v>0</v>
      </c>
      <c r="N8" s="15"/>
      <c r="O8" s="15">
        <v>-1009302384</v>
      </c>
      <c r="P8" s="15"/>
      <c r="Q8" s="15">
        <f>K8+M8+O8</f>
        <v>-266341711</v>
      </c>
    </row>
    <row r="9" spans="1:17">
      <c r="A9" s="3" t="s">
        <v>198</v>
      </c>
      <c r="C9" s="9">
        <v>0</v>
      </c>
      <c r="D9" s="9"/>
      <c r="E9" s="9">
        <v>0</v>
      </c>
      <c r="F9" s="9"/>
      <c r="G9" s="9">
        <v>283247253</v>
      </c>
      <c r="H9" s="9"/>
      <c r="I9" s="9">
        <f>C9+E9+G9</f>
        <v>283247253</v>
      </c>
      <c r="K9" s="15">
        <v>0</v>
      </c>
      <c r="L9" s="15"/>
      <c r="M9" s="15">
        <v>0</v>
      </c>
      <c r="N9" s="15"/>
      <c r="O9" s="15">
        <v>283247253</v>
      </c>
      <c r="P9" s="15"/>
      <c r="Q9" s="15">
        <f>K9+M9+O9</f>
        <v>283247253</v>
      </c>
    </row>
    <row r="10" spans="1:17">
      <c r="A10" s="3" t="s">
        <v>182</v>
      </c>
      <c r="C10" s="14">
        <f>SUM(C8:C9)</f>
        <v>713531626</v>
      </c>
      <c r="D10" s="9"/>
      <c r="E10" s="14">
        <f>SUM(E8:E9)</f>
        <v>0</v>
      </c>
      <c r="F10" s="9"/>
      <c r="G10" s="14">
        <f>SUM(G8:G9)</f>
        <v>-726055131</v>
      </c>
      <c r="H10" s="9"/>
      <c r="I10" s="14">
        <f>SUM(I8:I9)</f>
        <v>-12523505</v>
      </c>
      <c r="K10" s="16">
        <f>SUM(K8:K9)</f>
        <v>742960673</v>
      </c>
      <c r="L10" s="15"/>
      <c r="M10" s="16">
        <f>SUM(M8:M9)</f>
        <v>0</v>
      </c>
      <c r="N10" s="15"/>
      <c r="O10" s="16">
        <f>SUM(O8:O9)</f>
        <v>-726055131</v>
      </c>
      <c r="P10" s="15"/>
      <c r="Q10" s="16">
        <f>SUM(Q8:Q9)</f>
        <v>16905542</v>
      </c>
    </row>
    <row r="11" spans="1:17">
      <c r="C11" s="8"/>
      <c r="D11" s="8"/>
      <c r="E11" s="8"/>
      <c r="F11" s="8"/>
      <c r="G11" s="8"/>
      <c r="H11" s="8"/>
      <c r="I11" s="8"/>
    </row>
    <row r="12" spans="1:17">
      <c r="C12" s="8"/>
      <c r="D12" s="8"/>
      <c r="E12" s="8"/>
      <c r="F12" s="8"/>
      <c r="G12" s="8"/>
      <c r="H12" s="8"/>
      <c r="I12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2024-05-22T11:23:27Z</dcterms:modified>
</cp:coreProperties>
</file>