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خرداد\"/>
    </mc:Choice>
  </mc:AlternateContent>
  <xr:revisionPtr revIDLastSave="0" documentId="13_ncr:1_{5C9AAE47-2513-4710-9E8C-6D9366A39B5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سرمایه‌گذاری در اوراق بهادار" sheetId="12" r:id="rId8"/>
    <sheet name="درآمد سپرده بانکی" sheetId="13" r:id="rId9"/>
    <sheet name="سایر درآمدها" sheetId="14" r:id="rId10"/>
    <sheet name="جمع درآمدها" sheetId="1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5" l="1"/>
  <c r="E8" i="15"/>
  <c r="E9" i="15"/>
  <c r="E7" i="15"/>
  <c r="C10" i="15"/>
  <c r="C8" i="15"/>
  <c r="C7" i="15"/>
  <c r="C10" i="14"/>
  <c r="K13" i="13"/>
  <c r="G13" i="13"/>
  <c r="K9" i="13"/>
  <c r="K10" i="13"/>
  <c r="K11" i="13"/>
  <c r="K12" i="13"/>
  <c r="K8" i="13"/>
  <c r="G9" i="13"/>
  <c r="G10" i="13"/>
  <c r="G11" i="13"/>
  <c r="G12" i="13"/>
  <c r="G8" i="13"/>
  <c r="S9" i="11"/>
  <c r="S10" i="11"/>
  <c r="S11" i="11"/>
  <c r="S12" i="11"/>
  <c r="S13" i="11"/>
  <c r="S14" i="11"/>
  <c r="S15" i="11"/>
  <c r="S16" i="11"/>
  <c r="S104" i="11" s="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8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8" i="9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8" i="8"/>
  <c r="Y105" i="1"/>
  <c r="E10" i="14"/>
  <c r="I13" i="13"/>
  <c r="E13" i="13"/>
  <c r="Q10" i="12"/>
  <c r="O10" i="12"/>
  <c r="M10" i="12"/>
  <c r="K10" i="12"/>
  <c r="I10" i="12"/>
  <c r="G10" i="12"/>
  <c r="E10" i="12"/>
  <c r="C10" i="12"/>
  <c r="Q104" i="11"/>
  <c r="O104" i="11"/>
  <c r="M104" i="11"/>
  <c r="G104" i="11"/>
  <c r="E104" i="11"/>
  <c r="C104" i="11"/>
  <c r="Q45" i="10"/>
  <c r="O45" i="10"/>
  <c r="M45" i="10"/>
  <c r="G45" i="10"/>
  <c r="E45" i="10"/>
  <c r="O103" i="9"/>
  <c r="M103" i="9"/>
  <c r="G103" i="9"/>
  <c r="E103" i="9"/>
  <c r="Q38" i="8"/>
  <c r="O38" i="8"/>
  <c r="K38" i="8"/>
  <c r="I38" i="8"/>
  <c r="S14" i="7"/>
  <c r="Q14" i="7"/>
  <c r="O14" i="7"/>
  <c r="M14" i="7"/>
  <c r="K14" i="7"/>
  <c r="I14" i="7"/>
  <c r="Q15" i="6"/>
  <c r="O15" i="6"/>
  <c r="M15" i="6"/>
  <c r="K15" i="6"/>
  <c r="W105" i="1"/>
  <c r="U105" i="1"/>
  <c r="O105" i="1"/>
  <c r="K105" i="1"/>
  <c r="G105" i="1"/>
  <c r="E105" i="1"/>
  <c r="I104" i="11" l="1"/>
  <c r="I45" i="10"/>
  <c r="Q103" i="9"/>
  <c r="I103" i="9"/>
  <c r="S38" i="8"/>
  <c r="M38" i="8"/>
</calcChain>
</file>

<file path=xl/sharedStrings.xml><?xml version="1.0" encoding="utf-8"?>
<sst xmlns="http://schemas.openxmlformats.org/spreadsheetml/2006/main" count="1462" uniqueCount="350">
  <si>
    <t>صندوق سرمایه‌گذاری مشترک پیشرو</t>
  </si>
  <si>
    <t>صورت وضعیت پورتفوی</t>
  </si>
  <si>
    <t>برای ماه منتهی به 1403/03/31</t>
  </si>
  <si>
    <t>نام شرکت</t>
  </si>
  <si>
    <t>1403/02/31</t>
  </si>
  <si>
    <t>تغییرات طی دوره</t>
  </si>
  <si>
    <t>1403/03/31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</si>
  <si>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</si>
  <si>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</si>
  <si>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</si>
  <si>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</si>
  <si>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</si>
  <si>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</si>
  <si>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</si>
  <si>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</si>
  <si>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</si>
  <si>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بانک تجارت</t>
  </si>
  <si>
    <t>بانک خاورمیانه</t>
  </si>
  <si>
    <t>0.25%</t>
  </si>
  <si>
    <t>بانک سامان</t>
  </si>
  <si>
    <t>بانک سینا</t>
  </si>
  <si>
    <t>0.43%</t>
  </si>
  <si>
    <t>بانک‌اقتصادنوین‌</t>
  </si>
  <si>
    <t>0.41%</t>
  </si>
  <si>
    <t>بیمه  ما</t>
  </si>
  <si>
    <t>0.22%</t>
  </si>
  <si>
    <t>بیمه اتکایی امین</t>
  </si>
  <si>
    <t>0.21%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</si>
  <si>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</si>
  <si>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</si>
  <si>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</si>
  <si>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</si>
  <si>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0.38%</t>
  </si>
  <si>
    <t>پالایش نفت تهران</t>
  </si>
  <si>
    <t>پالایش نفت شیراز</t>
  </si>
  <si>
    <t>پتروشیمی بوعلی سینا</t>
  </si>
  <si>
    <t>1.40%</t>
  </si>
  <si>
    <t>پتروشیمی پردیس</t>
  </si>
  <si>
    <t>پتروشیمی تندگویان</t>
  </si>
  <si>
    <t>0.46%</t>
  </si>
  <si>
    <t>پتروشیمی جم پیلن</t>
  </si>
  <si>
    <t>پتروشیمی زاگرس</t>
  </si>
  <si>
    <t>پتروشیمی شازند</t>
  </si>
  <si>
    <t>پتروشیمی نوری</t>
  </si>
  <si>
    <t>پتروشیمی‌ خارک‌</t>
  </si>
  <si>
    <t>0.44%</t>
  </si>
  <si>
    <t>پتروشیمی‌شیراز</t>
  </si>
  <si>
    <t>پخش هجرت</t>
  </si>
  <si>
    <t>تایدواترخاورمیانه</t>
  </si>
  <si>
    <t>تراکتورسازی‌ایران‌</t>
  </si>
  <si>
    <t>تمام سکه طرح جدید 0310 صادرات</t>
  </si>
  <si>
    <t>تمام سکه طرح جدید0211ملت</t>
  </si>
  <si>
    <t>0.00%</t>
  </si>
  <si>
    <t>تمام سکه طرح جدید0312 رفاه</t>
  </si>
  <si>
    <t>تمام سکه طرح جدید0411 آینده</t>
  </si>
  <si>
    <t>0.04%</t>
  </si>
  <si>
    <t>تمام سکه طرح جدید0412 سامان</t>
  </si>
  <si>
    <t>توسعه‌معادن‌وفلزات‌</t>
  </si>
  <si>
    <t>حفاری شمال</t>
  </si>
  <si>
    <t>1.04%</t>
  </si>
  <si>
    <t>حمل و نقل گهرترابر سیرجان</t>
  </si>
  <si>
    <t>0.40%</t>
  </si>
  <si>
    <t>داروپخش‌ (هلدینگ‌</t>
  </si>
  <si>
    <t>داروسازی کاسپین تامین</t>
  </si>
  <si>
    <t>داروسازی‌ ابوریحان‌</t>
  </si>
  <si>
    <t>0.10%</t>
  </si>
  <si>
    <t>دوده‌ صنعتی‌ پارس‌</t>
  </si>
  <si>
    <t>0.07%</t>
  </si>
  <si>
    <t>زغال سنگ پروده طبس</t>
  </si>
  <si>
    <t>س.ص.بازنشستگی کارکنان بانکها</t>
  </si>
  <si>
    <t>0.53%</t>
  </si>
  <si>
    <t>سپید ماکیان</t>
  </si>
  <si>
    <t>سخت آژند</t>
  </si>
  <si>
    <t>0.13%</t>
  </si>
  <si>
    <t>سرمایه گذاری تامین اجتماعی</t>
  </si>
  <si>
    <t>سرمایه گذاری دارویی تامین</t>
  </si>
  <si>
    <t>0.35%</t>
  </si>
  <si>
    <t>سرمایه گذاری صدرتامین</t>
  </si>
  <si>
    <t>0.32%</t>
  </si>
  <si>
    <t>سرمایه‌ گذاری‌ پارس‌ توشه‌</t>
  </si>
  <si>
    <t>1.53%</t>
  </si>
  <si>
    <t>سرمایه‌گذاری‌ سپه‌</t>
  </si>
  <si>
    <t>سرمایه‌گذاری‌ صنعت‌ نفت‌</t>
  </si>
  <si>
    <t>0.18%</t>
  </si>
  <si>
    <t>سرمایه‌گذاری‌صندوق‌بازنشستگی‌</t>
  </si>
  <si>
    <t>سرمایه‌گذاری‌غدیر(هلدینگ‌</t>
  </si>
  <si>
    <t>سیمان آبیک</t>
  </si>
  <si>
    <t>0.17%</t>
  </si>
  <si>
    <t>سیمان خوزستان</t>
  </si>
  <si>
    <t>0.58%</t>
  </si>
  <si>
    <t>سیمان ساوه</t>
  </si>
  <si>
    <t>سیمان فارس و خوزستان</t>
  </si>
  <si>
    <t>0.57%</t>
  </si>
  <si>
    <t>سیمان‌ کرمان‌</t>
  </si>
  <si>
    <t>سیمان‌ارومیه‌</t>
  </si>
  <si>
    <t>سیمان‌مازندران‌</t>
  </si>
  <si>
    <t>0.65%</t>
  </si>
  <si>
    <t>سیمان‌هگمتان‌</t>
  </si>
  <si>
    <t>1.55%</t>
  </si>
  <si>
    <t>سیمرغ</t>
  </si>
  <si>
    <t>شرکت آهن و فولاد ارفع</t>
  </si>
  <si>
    <t>2.15%</t>
  </si>
  <si>
    <t>شرکت ارتباطات سیار ایران</t>
  </si>
  <si>
    <t>شمش طلا</t>
  </si>
  <si>
    <t>شوکو پارس</t>
  </si>
  <si>
    <t>شیشه‌ همدان‌</t>
  </si>
  <si>
    <t>صبا فولاد خلیج فارس</t>
  </si>
  <si>
    <t>صنایع پتروشیمی کرمانشاه</t>
  </si>
  <si>
    <t>صنایع فروآلیاژ ایران</t>
  </si>
  <si>
    <t>غلتک سازان سپاهان</t>
  </si>
  <si>
    <t>0.03%</t>
  </si>
  <si>
    <t>فجر انرژی خلیج فارس</t>
  </si>
  <si>
    <t>0.49%</t>
  </si>
  <si>
    <t>فرآورده های سیمان شرق</t>
  </si>
  <si>
    <t>فرآورده‌های‌نسوزآذر</t>
  </si>
  <si>
    <t>فولاد  خوزستان</t>
  </si>
  <si>
    <t>فولاد امیرکبیرکاشان</t>
  </si>
  <si>
    <t>فولاد مبارکه اصفهان</t>
  </si>
  <si>
    <t>فولاد کاوه جنوب کیش</t>
  </si>
  <si>
    <t>0.51%</t>
  </si>
  <si>
    <t>گروه مالی صبا تامین</t>
  </si>
  <si>
    <t>گسترش سوخت سبززاگرس(سهامی عام)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</si>
  <si>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</si>
  <si>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</si>
  <si>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</si>
  <si>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</si>
  <si>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</si>
  <si>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معدنی‌وصنعتی‌چادرملو</t>
  </si>
  <si>
    <t>ملی‌ صنایع‌ مس‌ ایران‌</t>
  </si>
  <si>
    <t>مولد نیروگاهی تجارت فارس</t>
  </si>
  <si>
    <t>0.02%</t>
  </si>
  <si>
    <t>نشاسته و گلوکز آردینه</t>
  </si>
  <si>
    <t>نفت ایرانول</t>
  </si>
  <si>
    <t>2.79%</t>
  </si>
  <si>
    <t>نفت سپاهان</t>
  </si>
  <si>
    <t>نفت‌ بهران‌</t>
  </si>
  <si>
    <t>نوردوقطعات‌ فولادی‌</t>
  </si>
  <si>
    <t>0.06%</t>
  </si>
  <si>
    <t>کارخانجات‌داروپخش‌</t>
  </si>
  <si>
    <t>کاشی‌ پارس‌</t>
  </si>
  <si>
    <t>0.28%</t>
  </si>
  <si>
    <t>کالسیمین‌</t>
  </si>
  <si>
    <t>0.15%</t>
  </si>
  <si>
    <t>Gold-Coin</t>
  </si>
  <si>
    <t>ح . فجر انرژی خلیج فارس</t>
  </si>
  <si>
    <t>ح . معدنی‌وصنعتی‌چادرملو</t>
  </si>
  <si>
    <t>0.11%</t>
  </si>
  <si>
    <t/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</si>
  <si>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</si>
  <si>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</si>
  <si>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</si>
  <si>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</si>
  <si>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</si>
  <si>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</si>
  <si>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</si>
  <si>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</si>
  <si>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</si>
  <si>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</si>
  <si>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</si>
  <si>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</si>
  <si>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</si>
  <si>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</si>
  <si>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</si>
  <si>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</si>
  <si>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</si>
  <si>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</si>
  <si>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 xml:space="preserve">بانک خاورمیانه ظفر </t>
  </si>
  <si>
    <t>1009-10-810-707074688</t>
  </si>
  <si>
    <t>1401/06/14</t>
  </si>
  <si>
    <t>0.87%</t>
  </si>
  <si>
    <t>بانک پاسارگاد میدان هفت تیر</t>
  </si>
  <si>
    <t>207.307.15666666.1</t>
  </si>
  <si>
    <t>سپرده بلند مدت</t>
  </si>
  <si>
    <t>1402/12/27</t>
  </si>
  <si>
    <t>1.01%</t>
  </si>
  <si>
    <t>207.307.15666666.2</t>
  </si>
  <si>
    <t>1403/02/16</t>
  </si>
  <si>
    <t>1.26%</t>
  </si>
  <si>
    <t>بانک صادرات بورس کالا</t>
  </si>
  <si>
    <t>0218988436008</t>
  </si>
  <si>
    <t>1403/03/29</t>
  </si>
  <si>
    <t>0407274634007</t>
  </si>
  <si>
    <t>4.40%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</si>
  <si>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</si>
  <si>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</si>
  <si>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</si>
  <si>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</si>
  <si>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</si>
  <si>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</si>
  <si>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</si>
  <si>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</si>
  <si>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</si>
  <si>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دولت132-ش.خ041110</t>
  </si>
  <si>
    <t>1404/11/09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</si>
  <si>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</si>
  <si>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</si>
  <si>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</si>
  <si>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</si>
  <si>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</si>
  <si>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</si>
  <si>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1403/03/07</t>
  </si>
  <si>
    <t>1403/03/09</t>
  </si>
  <si>
    <t>1403/03/24</t>
  </si>
  <si>
    <t>1403/03/13</t>
  </si>
  <si>
    <t>1403/02/26</t>
  </si>
  <si>
    <t>1403/02/24</t>
  </si>
  <si>
    <t>1403/02/12</t>
  </si>
  <si>
    <t>1403/02/18</t>
  </si>
  <si>
    <t>1403/03/02</t>
  </si>
  <si>
    <t>1403/03/23</t>
  </si>
  <si>
    <t>1403/02/25</t>
  </si>
  <si>
    <t>1403/03/12</t>
  </si>
  <si>
    <t>1403/03/22</t>
  </si>
  <si>
    <t>1403/02/01</t>
  </si>
  <si>
    <t>1403/03/27</t>
  </si>
  <si>
    <t>1403/02/23</t>
  </si>
  <si>
    <t>1403/02/17</t>
  </si>
  <si>
    <t>1403/02/30</t>
  </si>
  <si>
    <t>1403/03/26</t>
  </si>
  <si>
    <t>1403/03/06</t>
  </si>
  <si>
    <t>1403/03/21</t>
  </si>
  <si>
    <t>1403/03/10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</si>
  <si>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</si>
  <si>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</si>
  <si>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</si>
  <si>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</si>
  <si>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اسنادخزانه-م6بودجه01-030814</t>
  </si>
  <si>
    <t>درآمد سود سهام</t>
  </si>
  <si>
    <t>درآمد تغییر ارزش</t>
  </si>
  <si>
    <t>درآمد فروش</t>
  </si>
  <si>
    <t>درصد از کل درآمدها</t>
  </si>
  <si>
    <t>0.50%</t>
  </si>
  <si>
    <t>0.26%</t>
  </si>
  <si>
    <t>3.23%</t>
  </si>
  <si>
    <t>5.98%</t>
  </si>
  <si>
    <t>1.09%</t>
  </si>
  <si>
    <t>6.11%</t>
  </si>
  <si>
    <t>5.63%</t>
  </si>
  <si>
    <t>-0.12%</t>
  </si>
  <si>
    <t>-1.90%</t>
  </si>
  <si>
    <t>-0.67%</t>
  </si>
  <si>
    <t>-0.22%</t>
  </si>
  <si>
    <t>0.66%</t>
  </si>
  <si>
    <t>0.54%</t>
  </si>
  <si>
    <t>6.10%</t>
  </si>
  <si>
    <t>-0.48%</t>
  </si>
  <si>
    <t>5.18%</t>
  </si>
  <si>
    <t>3.26%</t>
  </si>
  <si>
    <t>7.25%</t>
  </si>
  <si>
    <t>3.03%</t>
  </si>
  <si>
    <t>6.48%</t>
  </si>
  <si>
    <t>2.61%</t>
  </si>
  <si>
    <t>-1.28%</t>
  </si>
  <si>
    <t>2.02%</t>
  </si>
  <si>
    <t>1.69%</t>
  </si>
  <si>
    <t>5.25%</t>
  </si>
  <si>
    <t>3.96%</t>
  </si>
  <si>
    <t>0.80%</t>
  </si>
  <si>
    <t>1.23%</t>
  </si>
  <si>
    <t>-0.10%</t>
  </si>
  <si>
    <t>-0.23%</t>
  </si>
  <si>
    <t>1.28%</t>
  </si>
  <si>
    <t>10.19%</t>
  </si>
  <si>
    <t>3.31%</t>
  </si>
  <si>
    <t>0.45%</t>
  </si>
  <si>
    <t>1.32%</t>
  </si>
  <si>
    <t>-2.31%</t>
  </si>
  <si>
    <t>5.28%</t>
  </si>
  <si>
    <t>2.19%</t>
  </si>
  <si>
    <t>1.12%</t>
  </si>
  <si>
    <t>2.13%</t>
  </si>
  <si>
    <t>0.95%</t>
  </si>
  <si>
    <t>-0.05%</t>
  </si>
  <si>
    <t>-0.32%</t>
  </si>
  <si>
    <t>-0.14%</t>
  </si>
  <si>
    <t>1.17%</t>
  </si>
  <si>
    <t>-0.56%</t>
  </si>
  <si>
    <t>3.45%</t>
  </si>
  <si>
    <t>0.14%</t>
  </si>
  <si>
    <t>2.41%</t>
  </si>
  <si>
    <t>-0.16%</t>
  </si>
  <si>
    <t>-0.19%</t>
  </si>
  <si>
    <t>-2.91%</t>
  </si>
  <si>
    <t>-0.40%</t>
  </si>
  <si>
    <t>1.46%</t>
  </si>
  <si>
    <t>1.20%</t>
  </si>
  <si>
    <t>1.72%</t>
  </si>
  <si>
    <t>1.37%</t>
  </si>
  <si>
    <t>0.01%</t>
  </si>
  <si>
    <t>0.83%</t>
  </si>
  <si>
    <t>-0.30%</t>
  </si>
  <si>
    <t>0.08%</t>
  </si>
  <si>
    <t>0.77%</t>
  </si>
  <si>
    <t>0.78%</t>
  </si>
  <si>
    <t>0.05%</t>
  </si>
  <si>
    <t>1.00%</t>
  </si>
  <si>
    <t>0.92%</t>
  </si>
  <si>
    <t>0.34%</t>
  </si>
  <si>
    <t>0.94%</t>
  </si>
  <si>
    <t>1.68%</t>
  </si>
  <si>
    <t>0.12%</t>
  </si>
  <si>
    <t>1.75%</t>
  </si>
  <si>
    <t>4.70%</t>
  </si>
  <si>
    <t>0.37%</t>
  </si>
  <si>
    <t>1.74%</t>
  </si>
  <si>
    <t>0.70%</t>
  </si>
  <si>
    <t>-0.28%</t>
  </si>
  <si>
    <t>3.25%</t>
  </si>
  <si>
    <t>-0.42%</t>
  </si>
  <si>
    <t>2.08%</t>
  </si>
  <si>
    <t>0.20%</t>
  </si>
  <si>
    <t>0.62%</t>
  </si>
  <si>
    <t>1.14%</t>
  </si>
  <si>
    <t>-0.37%</t>
  </si>
  <si>
    <t>1.66%</t>
  </si>
  <si>
    <t>1.71%</t>
  </si>
  <si>
    <t>7.21%</t>
  </si>
  <si>
    <t>5.54%</t>
  </si>
  <si>
    <t>0.23%</t>
  </si>
  <si>
    <t>0.71%</t>
  </si>
  <si>
    <t>-6.97%</t>
  </si>
  <si>
    <t>-2.45%</t>
  </si>
  <si>
    <t>2.04%</t>
  </si>
  <si>
    <t>1.57%</t>
  </si>
  <si>
    <t>0.85%</t>
  </si>
  <si>
    <t>0.98%</t>
  </si>
  <si>
    <t>0.48%</t>
  </si>
  <si>
    <t>4.92%</t>
  </si>
  <si>
    <t>7.05%</t>
  </si>
  <si>
    <t>5.49%</t>
  </si>
  <si>
    <t>1.67%</t>
  </si>
  <si>
    <t>1.79%</t>
  </si>
  <si>
    <t>1.78%</t>
  </si>
  <si>
    <t>-0.31%</t>
  </si>
  <si>
    <t>-0.02%</t>
  </si>
  <si>
    <t>101.40%</t>
  </si>
  <si>
    <t>101.92%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</si>
  <si>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</si>
  <si>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</si>
  <si>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</si>
  <si>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</si>
  <si>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</si>
  <si>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</si>
  <si>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</si>
  <si>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</si>
  <si>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معین برای سایر درآمدهای تنزیل سود بانک</t>
  </si>
  <si>
    <t>سرمایه‌گذاری در سهام</t>
  </si>
  <si>
    <t>درآمد سپرده بانکی</t>
  </si>
  <si>
    <t>1403/03/01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</si>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</sst>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8" formatCode="0.0%"/>
  </numFmts>
  <fonts count="5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0" fontId="3" fillId="0" borderId="2" xfId="0" applyFont="1" applyBorder="1"/>
    <xf numFmtId="0" fontId="4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7" fontId="3" fillId="0" borderId="0" xfId="0" applyNumberFormat="1" applyFont="1" applyAlignment="1">
      <alignment horizontal="center"/>
    </xf>
    <xf numFmtId="168" fontId="3" fillId="0" borderId="0" xfId="2" applyNumberFormat="1" applyFont="1" applyAlignment="1">
      <alignment horizontal="center"/>
    </xf>
    <xf numFmtId="10" fontId="3" fillId="0" borderId="0" xfId="2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3" fillId="0" borderId="0" xfId="1" applyFont="1" applyAlignment="1">
      <alignment horizontal="center"/>
    </xf>
    <xf numFmtId="37" fontId="3" fillId="0" borderId="0" xfId="1" applyNumberFormat="1" applyFont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quotePrefix="1" applyFont="1" applyAlignment="1">
      <alignment horizontal="center"/>
    </xf>
    <xf numFmtId="3" fontId="3" fillId="0" borderId="0" xfId="0" applyNumberFormat="1" applyFont="1" applyBorder="1" applyAlignment="1">
      <alignment horizontal="center"/>
    </xf>
    <xf numFmtId="37" fontId="3" fillId="0" borderId="2" xfId="0" applyNumberFormat="1" applyFont="1" applyBorder="1" applyAlignment="1">
      <alignment horizontal="center"/>
    </xf>
    <xf numFmtId="37" fontId="3" fillId="0" borderId="0" xfId="0" applyNumberFormat="1" applyFont="1"/>
    <xf numFmtId="10" fontId="3" fillId="0" borderId="2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108"/>
  <sheetViews>
    <sheetView rightToLeft="1" topLeftCell="F93" workbookViewId="0">
      <selection activeCell="U107" sqref="U107:AB110"/>
    </sheetView>
  </sheetViews>
  <sheetFormatPr defaultRowHeight="24"/>
  <cols>
    <col min="1" max="1" width="35.5703125" style="8" bestFit="1" customWidth="1"/>
    <col min="2" max="2" width="1" style="3" customWidth="1"/>
    <col min="3" max="3" width="20" style="3" customWidth="1"/>
    <col min="4" max="4" width="1" style="3" customWidth="1"/>
    <col min="5" max="5" width="23" style="3" customWidth="1"/>
    <col min="6" max="6" width="1" style="3" customWidth="1"/>
    <col min="7" max="7" width="26" style="3" customWidth="1"/>
    <col min="8" max="8" width="1" style="3" customWidth="1"/>
    <col min="9" max="9" width="18" style="3" customWidth="1"/>
    <col min="10" max="10" width="1" style="3" customWidth="1"/>
    <col min="11" max="11" width="21" style="3" customWidth="1"/>
    <col min="12" max="12" width="1" style="3" customWidth="1"/>
    <col min="13" max="13" width="19" style="3" customWidth="1"/>
    <col min="14" max="14" width="1" style="3" customWidth="1"/>
    <col min="15" max="15" width="22" style="3" customWidth="1"/>
    <col min="16" max="16" width="1" style="3" customWidth="1"/>
    <col min="17" max="17" width="20" style="3" customWidth="1"/>
    <col min="18" max="18" width="1" style="3" customWidth="1"/>
    <col min="19" max="19" width="19" style="3" customWidth="1"/>
    <col min="20" max="20" width="1" style="3" customWidth="1"/>
    <col min="21" max="21" width="23" style="3" customWidth="1"/>
    <col min="22" max="22" width="1" style="3" customWidth="1"/>
    <col min="23" max="23" width="26" style="3" customWidth="1"/>
    <col min="24" max="24" width="1" style="3" customWidth="1"/>
    <col min="25" max="25" width="32" style="3" customWidth="1"/>
    <col min="26" max="26" width="1" style="3" customWidth="1"/>
    <col min="27" max="27" width="9.140625" style="3" customWidth="1"/>
    <col min="28" max="16384" width="9.140625" style="3"/>
  </cols>
  <sheetData>
    <row r="2" spans="1:2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7" ht="24.7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6" spans="1:27" ht="24.75">
      <c r="A6" s="7" t="s">
        <v>3</v>
      </c>
      <c r="C6" s="2" t="s">
        <v>348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7" ht="24.75">
      <c r="A7" s="7" t="s">
        <v>3</v>
      </c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12</v>
      </c>
      <c r="U7" s="2" t="s">
        <v>8</v>
      </c>
      <c r="W7" s="2" t="s">
        <v>9</v>
      </c>
      <c r="Y7" s="2" t="s">
        <v>13</v>
      </c>
    </row>
    <row r="8" spans="1:27" ht="24.75">
      <c r="A8" s="7" t="s">
        <v>3</v>
      </c>
      <c r="C8" s="2" t="s">
        <v>7</v>
      </c>
      <c r="E8" s="2" t="s">
        <v>8</v>
      </c>
      <c r="G8" s="2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7">
      <c r="A9" s="8" t="s">
        <v>15</v>
      </c>
      <c r="C9" s="11">
        <v>36975916</v>
      </c>
      <c r="D9" s="11"/>
      <c r="E9" s="11">
        <v>294075793216</v>
      </c>
      <c r="F9" s="11"/>
      <c r="G9" s="11">
        <v>339257042837.15399</v>
      </c>
      <c r="H9" s="11"/>
      <c r="I9" s="11">
        <v>0</v>
      </c>
      <c r="J9" s="11"/>
      <c r="K9" s="11">
        <v>0</v>
      </c>
      <c r="L9" s="11"/>
      <c r="M9" s="11">
        <v>-1714484</v>
      </c>
      <c r="N9" s="11"/>
      <c r="O9" s="11">
        <v>14934561289</v>
      </c>
      <c r="P9" s="11"/>
      <c r="Q9" s="11">
        <v>35261432</v>
      </c>
      <c r="R9" s="11"/>
      <c r="S9" s="11">
        <v>7870</v>
      </c>
      <c r="T9" s="11"/>
      <c r="U9" s="11">
        <v>280440208306</v>
      </c>
      <c r="V9" s="11"/>
      <c r="W9" s="11">
        <v>275856300394.45203</v>
      </c>
      <c r="X9" s="10"/>
      <c r="Y9" s="13">
        <v>6.9600735542529818E-3</v>
      </c>
      <c r="Z9" s="10"/>
      <c r="AA9" s="10"/>
    </row>
    <row r="10" spans="1:27">
      <c r="A10" s="8" t="s">
        <v>16</v>
      </c>
      <c r="C10" s="11">
        <v>141231714</v>
      </c>
      <c r="D10" s="11"/>
      <c r="E10" s="11">
        <v>86852057881</v>
      </c>
      <c r="F10" s="11"/>
      <c r="G10" s="11">
        <v>172400621150.48801</v>
      </c>
      <c r="H10" s="11"/>
      <c r="I10" s="11">
        <v>0</v>
      </c>
      <c r="J10" s="11"/>
      <c r="K10" s="11">
        <v>0</v>
      </c>
      <c r="L10" s="11"/>
      <c r="M10" s="11">
        <v>0</v>
      </c>
      <c r="N10" s="11"/>
      <c r="O10" s="11">
        <v>0</v>
      </c>
      <c r="P10" s="11"/>
      <c r="Q10" s="11">
        <v>141231714</v>
      </c>
      <c r="R10" s="11"/>
      <c r="S10" s="11">
        <v>1466</v>
      </c>
      <c r="T10" s="11"/>
      <c r="U10" s="11">
        <v>86852057881</v>
      </c>
      <c r="V10" s="11"/>
      <c r="W10" s="11">
        <v>205813770852.29199</v>
      </c>
      <c r="X10" s="10"/>
      <c r="Y10" s="13">
        <v>5.1928449035305423E-3</v>
      </c>
      <c r="Z10" s="10"/>
      <c r="AA10" s="10"/>
    </row>
    <row r="11" spans="1:27">
      <c r="A11" s="8" t="s">
        <v>17</v>
      </c>
      <c r="C11" s="11">
        <v>28581169</v>
      </c>
      <c r="D11" s="11"/>
      <c r="E11" s="11">
        <v>106431950271</v>
      </c>
      <c r="F11" s="11"/>
      <c r="G11" s="11">
        <v>93699844224.5961</v>
      </c>
      <c r="H11" s="11"/>
      <c r="I11" s="11">
        <v>0</v>
      </c>
      <c r="J11" s="11"/>
      <c r="K11" s="11">
        <v>0</v>
      </c>
      <c r="L11" s="11"/>
      <c r="M11" s="11">
        <v>0</v>
      </c>
      <c r="N11" s="11"/>
      <c r="O11" s="11">
        <v>0</v>
      </c>
      <c r="P11" s="11"/>
      <c r="Q11" s="11">
        <v>28581169</v>
      </c>
      <c r="R11" s="11"/>
      <c r="S11" s="11">
        <v>3451</v>
      </c>
      <c r="T11" s="11"/>
      <c r="U11" s="11">
        <v>106431950271</v>
      </c>
      <c r="V11" s="11"/>
      <c r="W11" s="11">
        <v>98046744214.396896</v>
      </c>
      <c r="X11" s="10"/>
      <c r="Y11" s="13">
        <v>2.4737972288885047E-3</v>
      </c>
      <c r="Z11" s="10"/>
      <c r="AA11" s="10"/>
    </row>
    <row r="12" spans="1:27">
      <c r="A12" s="8" t="s">
        <v>19</v>
      </c>
      <c r="C12" s="11">
        <v>141275282</v>
      </c>
      <c r="D12" s="11"/>
      <c r="E12" s="11">
        <v>268000395639</v>
      </c>
      <c r="F12" s="11"/>
      <c r="G12" s="11">
        <v>236913328899.633</v>
      </c>
      <c r="H12" s="11"/>
      <c r="I12" s="11">
        <v>0</v>
      </c>
      <c r="J12" s="11"/>
      <c r="K12" s="11">
        <v>0</v>
      </c>
      <c r="L12" s="11"/>
      <c r="M12" s="11">
        <v>0</v>
      </c>
      <c r="N12" s="11"/>
      <c r="O12" s="11">
        <v>0</v>
      </c>
      <c r="P12" s="11"/>
      <c r="Q12" s="11">
        <v>141275282</v>
      </c>
      <c r="R12" s="11"/>
      <c r="S12" s="11">
        <v>1662</v>
      </c>
      <c r="T12" s="11"/>
      <c r="U12" s="11">
        <v>268000395639</v>
      </c>
      <c r="V12" s="11"/>
      <c r="W12" s="11">
        <v>233402461547.82999</v>
      </c>
      <c r="X12" s="10"/>
      <c r="Y12" s="13">
        <v>5.8889294817399485E-3</v>
      </c>
      <c r="Z12" s="10"/>
      <c r="AA12" s="10"/>
    </row>
    <row r="13" spans="1:27">
      <c r="A13" s="8" t="s">
        <v>20</v>
      </c>
      <c r="C13" s="11">
        <v>90590698</v>
      </c>
      <c r="D13" s="11"/>
      <c r="E13" s="11">
        <v>126033062828</v>
      </c>
      <c r="F13" s="11"/>
      <c r="G13" s="11">
        <v>179292901543.67801</v>
      </c>
      <c r="H13" s="11"/>
      <c r="I13" s="11">
        <v>0</v>
      </c>
      <c r="J13" s="11"/>
      <c r="K13" s="11">
        <v>0</v>
      </c>
      <c r="L13" s="11"/>
      <c r="M13" s="11">
        <v>0</v>
      </c>
      <c r="N13" s="11"/>
      <c r="O13" s="11">
        <v>0</v>
      </c>
      <c r="P13" s="11"/>
      <c r="Q13" s="11">
        <v>90590698</v>
      </c>
      <c r="R13" s="11"/>
      <c r="S13" s="11">
        <v>1879</v>
      </c>
      <c r="T13" s="11"/>
      <c r="U13" s="11">
        <v>126033062828</v>
      </c>
      <c r="V13" s="11"/>
      <c r="W13" s="11">
        <v>169207113008.82501</v>
      </c>
      <c r="X13" s="10"/>
      <c r="Y13" s="13">
        <v>4.2692298517750448E-3</v>
      </c>
      <c r="Z13" s="10"/>
      <c r="AA13" s="10"/>
    </row>
    <row r="14" spans="1:27">
      <c r="A14" s="8" t="s">
        <v>22</v>
      </c>
      <c r="C14" s="11">
        <v>57363734</v>
      </c>
      <c r="D14" s="11"/>
      <c r="E14" s="11">
        <v>106310843607</v>
      </c>
      <c r="F14" s="11"/>
      <c r="G14" s="11">
        <v>164851815591.78601</v>
      </c>
      <c r="H14" s="11"/>
      <c r="I14" s="11">
        <v>0</v>
      </c>
      <c r="J14" s="11"/>
      <c r="K14" s="11">
        <v>0</v>
      </c>
      <c r="L14" s="11"/>
      <c r="M14" s="11">
        <v>0</v>
      </c>
      <c r="N14" s="11"/>
      <c r="O14" s="11">
        <v>0</v>
      </c>
      <c r="P14" s="11"/>
      <c r="Q14" s="11">
        <v>57363734</v>
      </c>
      <c r="R14" s="11"/>
      <c r="S14" s="11">
        <v>2847</v>
      </c>
      <c r="T14" s="11"/>
      <c r="U14" s="11">
        <v>106310843607</v>
      </c>
      <c r="V14" s="11"/>
      <c r="W14" s="11">
        <v>162342829121.34698</v>
      </c>
      <c r="X14" s="10"/>
      <c r="Y14" s="13">
        <v>4.0960385174252222E-3</v>
      </c>
      <c r="Z14" s="10"/>
      <c r="AA14" s="10"/>
    </row>
    <row r="15" spans="1:27">
      <c r="A15" s="8" t="s">
        <v>24</v>
      </c>
      <c r="C15" s="11">
        <v>31125000</v>
      </c>
      <c r="D15" s="11"/>
      <c r="E15" s="11">
        <v>110674477590</v>
      </c>
      <c r="F15" s="11"/>
      <c r="G15" s="11">
        <v>100183092637.5</v>
      </c>
      <c r="H15" s="11"/>
      <c r="I15" s="11">
        <v>0</v>
      </c>
      <c r="J15" s="11"/>
      <c r="K15" s="11">
        <v>0</v>
      </c>
      <c r="L15" s="11"/>
      <c r="M15" s="11">
        <v>0</v>
      </c>
      <c r="N15" s="11"/>
      <c r="O15" s="11">
        <v>0</v>
      </c>
      <c r="P15" s="11"/>
      <c r="Q15" s="11">
        <v>31125000</v>
      </c>
      <c r="R15" s="11"/>
      <c r="S15" s="11">
        <v>2775</v>
      </c>
      <c r="T15" s="11"/>
      <c r="U15" s="11">
        <v>110674477590</v>
      </c>
      <c r="V15" s="11"/>
      <c r="W15" s="11">
        <v>85857962343.75</v>
      </c>
      <c r="X15" s="10"/>
      <c r="Y15" s="13">
        <v>2.166264581509631E-3</v>
      </c>
      <c r="Z15" s="10"/>
      <c r="AA15" s="10"/>
    </row>
    <row r="16" spans="1:27">
      <c r="A16" s="8" t="s">
        <v>26</v>
      </c>
      <c r="C16" s="11">
        <v>26704196</v>
      </c>
      <c r="D16" s="11"/>
      <c r="E16" s="11">
        <v>56900263433</v>
      </c>
      <c r="F16" s="11"/>
      <c r="G16" s="11">
        <v>89192228273.567993</v>
      </c>
      <c r="H16" s="11"/>
      <c r="I16" s="11">
        <v>0</v>
      </c>
      <c r="J16" s="11"/>
      <c r="K16" s="11">
        <v>0</v>
      </c>
      <c r="L16" s="11"/>
      <c r="M16" s="11">
        <v>0</v>
      </c>
      <c r="N16" s="11"/>
      <c r="O16" s="11">
        <v>0</v>
      </c>
      <c r="P16" s="11"/>
      <c r="Q16" s="11">
        <v>26704196</v>
      </c>
      <c r="R16" s="11"/>
      <c r="S16" s="11">
        <v>3099</v>
      </c>
      <c r="T16" s="11"/>
      <c r="U16" s="11">
        <v>56900263433</v>
      </c>
      <c r="V16" s="11"/>
      <c r="W16" s="11">
        <v>82263903398.746201</v>
      </c>
      <c r="X16" s="10"/>
      <c r="Y16" s="13">
        <v>2.075583619792324E-3</v>
      </c>
      <c r="Z16" s="10"/>
      <c r="AA16" s="10"/>
    </row>
    <row r="17" spans="1:27">
      <c r="A17" s="8" t="s">
        <v>28</v>
      </c>
      <c r="C17" s="11">
        <v>15348631</v>
      </c>
      <c r="D17" s="11"/>
      <c r="E17" s="11">
        <v>188058603475</v>
      </c>
      <c r="F17" s="11"/>
      <c r="G17" s="11">
        <v>216043462100.98801</v>
      </c>
      <c r="H17" s="11"/>
      <c r="I17" s="11">
        <v>0</v>
      </c>
      <c r="J17" s="11"/>
      <c r="K17" s="11">
        <v>0</v>
      </c>
      <c r="L17" s="11"/>
      <c r="M17" s="11">
        <v>-4770188</v>
      </c>
      <c r="N17" s="11"/>
      <c r="O17" s="11">
        <v>65742691643</v>
      </c>
      <c r="P17" s="11"/>
      <c r="Q17" s="11">
        <v>10578443</v>
      </c>
      <c r="R17" s="11"/>
      <c r="S17" s="11">
        <v>13620</v>
      </c>
      <c r="T17" s="11"/>
      <c r="U17" s="11">
        <v>129612029733</v>
      </c>
      <c r="V17" s="11"/>
      <c r="W17" s="11">
        <v>143221127217.72299</v>
      </c>
      <c r="X17" s="10"/>
      <c r="Y17" s="13">
        <v>3.6135827912322127E-3</v>
      </c>
      <c r="Z17" s="10"/>
      <c r="AA17" s="10"/>
    </row>
    <row r="18" spans="1:27">
      <c r="A18" s="8" t="s">
        <v>29</v>
      </c>
      <c r="C18" s="11">
        <v>255821848</v>
      </c>
      <c r="D18" s="11"/>
      <c r="E18" s="11">
        <v>1032074647225</v>
      </c>
      <c r="F18" s="11"/>
      <c r="G18" s="11">
        <v>1401191391104.24</v>
      </c>
      <c r="H18" s="11"/>
      <c r="I18" s="11">
        <v>0</v>
      </c>
      <c r="J18" s="11"/>
      <c r="K18" s="11">
        <v>0</v>
      </c>
      <c r="L18" s="11"/>
      <c r="M18" s="11">
        <v>-400000</v>
      </c>
      <c r="N18" s="11"/>
      <c r="O18" s="11">
        <v>2107386046</v>
      </c>
      <c r="P18" s="11"/>
      <c r="Q18" s="11">
        <v>255421848</v>
      </c>
      <c r="R18" s="11"/>
      <c r="S18" s="11">
        <v>5220</v>
      </c>
      <c r="T18" s="11"/>
      <c r="U18" s="11">
        <v>1030460907577</v>
      </c>
      <c r="V18" s="11"/>
      <c r="W18" s="11">
        <v>1325368899382.97</v>
      </c>
      <c r="X18" s="10"/>
      <c r="Y18" s="13">
        <v>3.344010998854937E-2</v>
      </c>
      <c r="Z18" s="10"/>
      <c r="AA18" s="10"/>
    </row>
    <row r="19" spans="1:27">
      <c r="A19" s="8" t="s">
        <v>30</v>
      </c>
      <c r="C19" s="11">
        <v>40400000</v>
      </c>
      <c r="D19" s="11"/>
      <c r="E19" s="11">
        <v>334507793478</v>
      </c>
      <c r="F19" s="11"/>
      <c r="G19" s="11">
        <v>418463240400</v>
      </c>
      <c r="H19" s="11"/>
      <c r="I19" s="11">
        <v>0</v>
      </c>
      <c r="J19" s="11"/>
      <c r="K19" s="11">
        <v>0</v>
      </c>
      <c r="L19" s="11"/>
      <c r="M19" s="11">
        <v>-266607</v>
      </c>
      <c r="N19" s="11"/>
      <c r="O19" s="11">
        <v>2655507341</v>
      </c>
      <c r="P19" s="11"/>
      <c r="Q19" s="11">
        <v>40133393</v>
      </c>
      <c r="R19" s="11"/>
      <c r="S19" s="11">
        <v>9640</v>
      </c>
      <c r="T19" s="11"/>
      <c r="U19" s="11">
        <v>332300315275</v>
      </c>
      <c r="V19" s="11"/>
      <c r="W19" s="11">
        <v>384583937364.30603</v>
      </c>
      <c r="X19" s="10"/>
      <c r="Y19" s="13">
        <v>9.7033581905226832E-3</v>
      </c>
      <c r="Z19" s="10"/>
      <c r="AA19" s="10"/>
    </row>
    <row r="20" spans="1:27">
      <c r="A20" s="8" t="s">
        <v>31</v>
      </c>
      <c r="C20" s="11">
        <v>12550577</v>
      </c>
      <c r="D20" s="11"/>
      <c r="E20" s="11">
        <v>141030834623</v>
      </c>
      <c r="F20" s="11"/>
      <c r="G20" s="11">
        <v>159317256623.67401</v>
      </c>
      <c r="H20" s="11"/>
      <c r="I20" s="11">
        <v>0</v>
      </c>
      <c r="J20" s="11"/>
      <c r="K20" s="11">
        <v>0</v>
      </c>
      <c r="L20" s="11"/>
      <c r="M20" s="11">
        <v>0</v>
      </c>
      <c r="N20" s="11"/>
      <c r="O20" s="11">
        <v>0</v>
      </c>
      <c r="P20" s="11"/>
      <c r="Q20" s="11">
        <v>12550577</v>
      </c>
      <c r="R20" s="11"/>
      <c r="S20" s="11">
        <v>12170</v>
      </c>
      <c r="T20" s="11"/>
      <c r="U20" s="11">
        <v>141030834623</v>
      </c>
      <c r="V20" s="11"/>
      <c r="W20" s="11">
        <v>151831715983.564</v>
      </c>
      <c r="X20" s="10"/>
      <c r="Y20" s="13">
        <v>3.8308347846432106E-3</v>
      </c>
      <c r="Z20" s="10"/>
      <c r="AA20" s="10"/>
    </row>
    <row r="21" spans="1:27">
      <c r="A21" s="8" t="s">
        <v>33</v>
      </c>
      <c r="C21" s="11">
        <v>36648453</v>
      </c>
      <c r="D21" s="11"/>
      <c r="E21" s="11">
        <v>77969839054</v>
      </c>
      <c r="F21" s="11"/>
      <c r="G21" s="11">
        <v>101276497278.927</v>
      </c>
      <c r="H21" s="11"/>
      <c r="I21" s="11">
        <v>0</v>
      </c>
      <c r="J21" s="11"/>
      <c r="K21" s="11">
        <v>0</v>
      </c>
      <c r="L21" s="11"/>
      <c r="M21" s="11">
        <v>0</v>
      </c>
      <c r="N21" s="11"/>
      <c r="O21" s="11">
        <v>0</v>
      </c>
      <c r="P21" s="11"/>
      <c r="Q21" s="11">
        <v>36648453</v>
      </c>
      <c r="R21" s="11"/>
      <c r="S21" s="11">
        <v>2618</v>
      </c>
      <c r="T21" s="11"/>
      <c r="U21" s="11">
        <v>77969839054</v>
      </c>
      <c r="V21" s="11"/>
      <c r="W21" s="11">
        <v>95374773336.773697</v>
      </c>
      <c r="X21" s="10"/>
      <c r="Y21" s="13">
        <v>2.4063812814677388E-3</v>
      </c>
      <c r="Z21" s="10"/>
      <c r="AA21" s="10"/>
    </row>
    <row r="22" spans="1:27">
      <c r="A22" s="8" t="s">
        <v>34</v>
      </c>
      <c r="C22" s="11">
        <v>23416367</v>
      </c>
      <c r="D22" s="11"/>
      <c r="E22" s="11">
        <v>413298877550</v>
      </c>
      <c r="F22" s="11"/>
      <c r="G22" s="11">
        <v>303067055804.87701</v>
      </c>
      <c r="H22" s="11"/>
      <c r="I22" s="11">
        <v>0</v>
      </c>
      <c r="J22" s="11"/>
      <c r="K22" s="11">
        <v>0</v>
      </c>
      <c r="L22" s="11"/>
      <c r="M22" s="11">
        <v>-79770</v>
      </c>
      <c r="N22" s="11"/>
      <c r="O22" s="11">
        <v>1022117319</v>
      </c>
      <c r="P22" s="11"/>
      <c r="Q22" s="11">
        <v>23336597</v>
      </c>
      <c r="R22" s="11"/>
      <c r="S22" s="11">
        <v>12620</v>
      </c>
      <c r="T22" s="11"/>
      <c r="U22" s="11">
        <v>411890937050</v>
      </c>
      <c r="V22" s="11"/>
      <c r="W22" s="11">
        <v>292755532407.867</v>
      </c>
      <c r="X22" s="10"/>
      <c r="Y22" s="13">
        <v>7.3864545999480337E-3</v>
      </c>
      <c r="Z22" s="10"/>
      <c r="AA22" s="10"/>
    </row>
    <row r="23" spans="1:27">
      <c r="A23" s="8" t="s">
        <v>35</v>
      </c>
      <c r="C23" s="11">
        <v>10200000</v>
      </c>
      <c r="D23" s="11"/>
      <c r="E23" s="11">
        <v>188793681177</v>
      </c>
      <c r="F23" s="11"/>
      <c r="G23" s="11">
        <v>713097672300</v>
      </c>
      <c r="H23" s="11"/>
      <c r="I23" s="11">
        <v>0</v>
      </c>
      <c r="J23" s="11"/>
      <c r="K23" s="11">
        <v>0</v>
      </c>
      <c r="L23" s="11"/>
      <c r="M23" s="11">
        <v>-205939</v>
      </c>
      <c r="N23" s="11"/>
      <c r="O23" s="11">
        <v>12669303186</v>
      </c>
      <c r="P23" s="11"/>
      <c r="Q23" s="11">
        <v>9994061</v>
      </c>
      <c r="R23" s="11"/>
      <c r="S23" s="11">
        <v>55910</v>
      </c>
      <c r="T23" s="11"/>
      <c r="U23" s="11">
        <v>184981918250</v>
      </c>
      <c r="V23" s="11"/>
      <c r="W23" s="11">
        <v>555443281204.46497</v>
      </c>
      <c r="X23" s="10"/>
      <c r="Y23" s="13">
        <v>1.4014275138435263E-2</v>
      </c>
      <c r="Z23" s="10"/>
      <c r="AA23" s="10"/>
    </row>
    <row r="24" spans="1:27">
      <c r="A24" s="8" t="s">
        <v>37</v>
      </c>
      <c r="C24" s="11">
        <v>13567513</v>
      </c>
      <c r="D24" s="11"/>
      <c r="E24" s="11">
        <v>1139108662396</v>
      </c>
      <c r="F24" s="11"/>
      <c r="G24" s="11">
        <v>1995504900600.29</v>
      </c>
      <c r="H24" s="11"/>
      <c r="I24" s="11">
        <v>0</v>
      </c>
      <c r="J24" s="11"/>
      <c r="K24" s="11">
        <v>0</v>
      </c>
      <c r="L24" s="11"/>
      <c r="M24" s="11">
        <v>0</v>
      </c>
      <c r="N24" s="11"/>
      <c r="O24" s="11">
        <v>0</v>
      </c>
      <c r="P24" s="11"/>
      <c r="Q24" s="11">
        <v>13567513</v>
      </c>
      <c r="R24" s="11"/>
      <c r="S24" s="11">
        <v>140520</v>
      </c>
      <c r="T24" s="11"/>
      <c r="U24" s="11">
        <v>1139108662396</v>
      </c>
      <c r="V24" s="11"/>
      <c r="W24" s="11">
        <v>1895163210545.78</v>
      </c>
      <c r="X24" s="10"/>
      <c r="Y24" s="13">
        <v>4.7816473010953722E-2</v>
      </c>
      <c r="Z24" s="10"/>
      <c r="AA24" s="10"/>
    </row>
    <row r="25" spans="1:27">
      <c r="A25" s="8" t="s">
        <v>38</v>
      </c>
      <c r="C25" s="11">
        <v>21011097</v>
      </c>
      <c r="D25" s="11"/>
      <c r="E25" s="11">
        <v>221777655496</v>
      </c>
      <c r="F25" s="11"/>
      <c r="G25" s="11">
        <v>331253244229.401</v>
      </c>
      <c r="H25" s="11"/>
      <c r="I25" s="11">
        <v>0</v>
      </c>
      <c r="J25" s="11"/>
      <c r="K25" s="11">
        <v>0</v>
      </c>
      <c r="L25" s="11"/>
      <c r="M25" s="11">
        <v>-6050000</v>
      </c>
      <c r="N25" s="11"/>
      <c r="O25" s="11">
        <v>89726929387</v>
      </c>
      <c r="P25" s="11"/>
      <c r="Q25" s="11">
        <v>14961097</v>
      </c>
      <c r="R25" s="11"/>
      <c r="S25" s="11">
        <v>12400</v>
      </c>
      <c r="T25" s="11"/>
      <c r="U25" s="11">
        <v>157918314128</v>
      </c>
      <c r="V25" s="11"/>
      <c r="W25" s="11">
        <v>184413773063.34</v>
      </c>
      <c r="X25" s="10"/>
      <c r="Y25" s="13">
        <v>4.6529059626436494E-3</v>
      </c>
      <c r="Z25" s="10"/>
      <c r="AA25" s="10"/>
    </row>
    <row r="26" spans="1:27">
      <c r="A26" s="8" t="s">
        <v>40</v>
      </c>
      <c r="C26" s="11">
        <v>2191827</v>
      </c>
      <c r="D26" s="11"/>
      <c r="E26" s="11">
        <v>104199827708</v>
      </c>
      <c r="F26" s="11"/>
      <c r="G26" s="11">
        <v>364706926496.896</v>
      </c>
      <c r="H26" s="11"/>
      <c r="I26" s="11">
        <v>0</v>
      </c>
      <c r="J26" s="11"/>
      <c r="K26" s="11">
        <v>0</v>
      </c>
      <c r="L26" s="11"/>
      <c r="M26" s="11">
        <v>0</v>
      </c>
      <c r="N26" s="11"/>
      <c r="O26" s="11">
        <v>0</v>
      </c>
      <c r="P26" s="11"/>
      <c r="Q26" s="11">
        <v>2191827</v>
      </c>
      <c r="R26" s="11"/>
      <c r="S26" s="11">
        <v>161970</v>
      </c>
      <c r="T26" s="11"/>
      <c r="U26" s="11">
        <v>104199827708</v>
      </c>
      <c r="V26" s="11"/>
      <c r="W26" s="11">
        <v>352897908385.82001</v>
      </c>
      <c r="X26" s="10"/>
      <c r="Y26" s="13">
        <v>8.9038945131765281E-3</v>
      </c>
      <c r="Z26" s="10"/>
      <c r="AA26" s="10"/>
    </row>
    <row r="27" spans="1:27">
      <c r="A27" s="8" t="s">
        <v>41</v>
      </c>
      <c r="C27" s="11">
        <v>999790</v>
      </c>
      <c r="D27" s="11"/>
      <c r="E27" s="11">
        <v>131463776904</v>
      </c>
      <c r="F27" s="11"/>
      <c r="G27" s="11">
        <v>125074921249.575</v>
      </c>
      <c r="H27" s="11"/>
      <c r="I27" s="11">
        <v>0</v>
      </c>
      <c r="J27" s="11"/>
      <c r="K27" s="11">
        <v>0</v>
      </c>
      <c r="L27" s="11"/>
      <c r="M27" s="11">
        <v>0</v>
      </c>
      <c r="N27" s="11"/>
      <c r="O27" s="11">
        <v>0</v>
      </c>
      <c r="P27" s="11"/>
      <c r="Q27" s="11">
        <v>999790</v>
      </c>
      <c r="R27" s="11"/>
      <c r="S27" s="11">
        <v>101000</v>
      </c>
      <c r="T27" s="11"/>
      <c r="U27" s="11">
        <v>131463776904</v>
      </c>
      <c r="V27" s="11"/>
      <c r="W27" s="11">
        <v>100377966199.5</v>
      </c>
      <c r="X27" s="10"/>
      <c r="Y27" s="13">
        <v>2.5326158111155851E-3</v>
      </c>
      <c r="Z27" s="10"/>
      <c r="AA27" s="10"/>
    </row>
    <row r="28" spans="1:27">
      <c r="A28" s="8" t="s">
        <v>42</v>
      </c>
      <c r="C28" s="11">
        <v>8646922</v>
      </c>
      <c r="D28" s="11"/>
      <c r="E28" s="11">
        <v>374183103960</v>
      </c>
      <c r="F28" s="11"/>
      <c r="G28" s="11">
        <v>260614735723.51199</v>
      </c>
      <c r="H28" s="11"/>
      <c r="I28" s="11">
        <v>0</v>
      </c>
      <c r="J28" s="11"/>
      <c r="K28" s="11">
        <v>0</v>
      </c>
      <c r="L28" s="11"/>
      <c r="M28" s="11">
        <v>-1300210</v>
      </c>
      <c r="N28" s="11"/>
      <c r="O28" s="11">
        <v>36875853989</v>
      </c>
      <c r="P28" s="11"/>
      <c r="Q28" s="11">
        <v>7346712</v>
      </c>
      <c r="R28" s="11"/>
      <c r="S28" s="11">
        <v>28510</v>
      </c>
      <c r="T28" s="11"/>
      <c r="U28" s="11">
        <v>317918387612</v>
      </c>
      <c r="V28" s="11"/>
      <c r="W28" s="11">
        <v>208208503303.23599</v>
      </c>
      <c r="X28" s="10"/>
      <c r="Y28" s="13">
        <v>5.2532659052531554E-3</v>
      </c>
      <c r="Z28" s="10"/>
      <c r="AA28" s="10"/>
    </row>
    <row r="29" spans="1:27">
      <c r="A29" s="8" t="s">
        <v>43</v>
      </c>
      <c r="C29" s="11">
        <v>4474468</v>
      </c>
      <c r="D29" s="11"/>
      <c r="E29" s="11">
        <v>372985318726</v>
      </c>
      <c r="F29" s="11"/>
      <c r="G29" s="11">
        <v>811153477221.49805</v>
      </c>
      <c r="H29" s="11"/>
      <c r="I29" s="11">
        <v>0</v>
      </c>
      <c r="J29" s="11"/>
      <c r="K29" s="11">
        <v>0</v>
      </c>
      <c r="L29" s="11"/>
      <c r="M29" s="11">
        <v>-1507230</v>
      </c>
      <c r="N29" s="11"/>
      <c r="O29" s="11">
        <v>255042980543</v>
      </c>
      <c r="P29" s="11"/>
      <c r="Q29" s="11">
        <v>2967238</v>
      </c>
      <c r="R29" s="11"/>
      <c r="S29" s="11">
        <v>163050</v>
      </c>
      <c r="T29" s="11"/>
      <c r="U29" s="11">
        <v>247344759488</v>
      </c>
      <c r="V29" s="11"/>
      <c r="W29" s="11">
        <v>480929497372.39502</v>
      </c>
      <c r="X29" s="10"/>
      <c r="Y29" s="13">
        <v>1.2134233190742472E-2</v>
      </c>
      <c r="Z29" s="10"/>
      <c r="AA29" s="10"/>
    </row>
    <row r="30" spans="1:27">
      <c r="A30" s="8" t="s">
        <v>44</v>
      </c>
      <c r="C30" s="11">
        <v>3890102</v>
      </c>
      <c r="D30" s="11"/>
      <c r="E30" s="11">
        <v>221268209326</v>
      </c>
      <c r="F30" s="11"/>
      <c r="G30" s="11">
        <v>207230166311.229</v>
      </c>
      <c r="H30" s="11"/>
      <c r="I30" s="11">
        <v>0</v>
      </c>
      <c r="J30" s="11"/>
      <c r="K30" s="11">
        <v>0</v>
      </c>
      <c r="L30" s="11"/>
      <c r="M30" s="11">
        <v>0</v>
      </c>
      <c r="N30" s="11"/>
      <c r="O30" s="11">
        <v>0</v>
      </c>
      <c r="P30" s="11"/>
      <c r="Q30" s="11">
        <v>3890102</v>
      </c>
      <c r="R30" s="11"/>
      <c r="S30" s="11">
        <v>45420</v>
      </c>
      <c r="T30" s="11"/>
      <c r="U30" s="11">
        <v>221268209326</v>
      </c>
      <c r="V30" s="11"/>
      <c r="W30" s="11">
        <v>175637136664.60199</v>
      </c>
      <c r="X30" s="10"/>
      <c r="Y30" s="13">
        <v>4.4314644555734743E-3</v>
      </c>
      <c r="Z30" s="10"/>
      <c r="AA30" s="10"/>
    </row>
    <row r="31" spans="1:27">
      <c r="A31" s="8" t="s">
        <v>46</v>
      </c>
      <c r="C31" s="11">
        <v>31619307</v>
      </c>
      <c r="D31" s="11"/>
      <c r="E31" s="11">
        <v>123813263944</v>
      </c>
      <c r="F31" s="11"/>
      <c r="G31" s="11">
        <v>796465901605.68896</v>
      </c>
      <c r="H31" s="11"/>
      <c r="I31" s="11">
        <v>0</v>
      </c>
      <c r="J31" s="11"/>
      <c r="K31" s="11">
        <v>0</v>
      </c>
      <c r="L31" s="11"/>
      <c r="M31" s="11">
        <v>-72750</v>
      </c>
      <c r="N31" s="11"/>
      <c r="O31" s="11">
        <v>1751667698</v>
      </c>
      <c r="P31" s="11"/>
      <c r="Q31" s="11">
        <v>31546557</v>
      </c>
      <c r="R31" s="11"/>
      <c r="S31" s="11">
        <v>19730</v>
      </c>
      <c r="T31" s="11"/>
      <c r="U31" s="11">
        <v>123528393218</v>
      </c>
      <c r="V31" s="11"/>
      <c r="W31" s="11">
        <v>618710208870.81995</v>
      </c>
      <c r="X31" s="10"/>
      <c r="Y31" s="13">
        <v>1.561054997239693E-2</v>
      </c>
      <c r="Z31" s="10"/>
      <c r="AA31" s="10"/>
    </row>
    <row r="32" spans="1:27">
      <c r="A32" s="8" t="s">
        <v>47</v>
      </c>
      <c r="C32" s="11">
        <v>16189409</v>
      </c>
      <c r="D32" s="11"/>
      <c r="E32" s="11">
        <v>225099590211</v>
      </c>
      <c r="F32" s="11"/>
      <c r="G32" s="11">
        <v>315424407522.41998</v>
      </c>
      <c r="H32" s="11"/>
      <c r="I32" s="11">
        <v>0</v>
      </c>
      <c r="J32" s="11"/>
      <c r="K32" s="11">
        <v>0</v>
      </c>
      <c r="L32" s="11"/>
      <c r="M32" s="11">
        <v>0</v>
      </c>
      <c r="N32" s="11"/>
      <c r="O32" s="11">
        <v>0</v>
      </c>
      <c r="P32" s="11"/>
      <c r="Q32" s="11">
        <v>16189409</v>
      </c>
      <c r="R32" s="11"/>
      <c r="S32" s="11">
        <v>18470</v>
      </c>
      <c r="T32" s="11"/>
      <c r="U32" s="11">
        <v>225099590211</v>
      </c>
      <c r="V32" s="11"/>
      <c r="W32" s="11">
        <v>297239224843.83099</v>
      </c>
      <c r="X32" s="10"/>
      <c r="Y32" s="13">
        <v>7.4995817212221679E-3</v>
      </c>
      <c r="Z32" s="10"/>
      <c r="AA32" s="10"/>
    </row>
    <row r="33" spans="1:27">
      <c r="A33" s="8" t="s">
        <v>48</v>
      </c>
      <c r="C33" s="11">
        <v>101931034</v>
      </c>
      <c r="D33" s="11"/>
      <c r="E33" s="11">
        <v>371585429908</v>
      </c>
      <c r="F33" s="11"/>
      <c r="G33" s="11">
        <v>565390957460.16602</v>
      </c>
      <c r="H33" s="11"/>
      <c r="I33" s="11">
        <v>0</v>
      </c>
      <c r="J33" s="11"/>
      <c r="K33" s="11">
        <v>0</v>
      </c>
      <c r="L33" s="11"/>
      <c r="M33" s="11">
        <v>-148380</v>
      </c>
      <c r="N33" s="11"/>
      <c r="O33" s="11">
        <v>839258760</v>
      </c>
      <c r="P33" s="11"/>
      <c r="Q33" s="11">
        <v>101782654</v>
      </c>
      <c r="R33" s="11"/>
      <c r="S33" s="11">
        <v>5760</v>
      </c>
      <c r="T33" s="11"/>
      <c r="U33" s="11">
        <v>371044516666</v>
      </c>
      <c r="V33" s="11"/>
      <c r="W33" s="11">
        <v>582779791922.11206</v>
      </c>
      <c r="X33" s="10"/>
      <c r="Y33" s="13">
        <v>1.4703997015511795E-2</v>
      </c>
      <c r="Z33" s="10"/>
      <c r="AA33" s="10"/>
    </row>
    <row r="34" spans="1:27">
      <c r="A34" s="8" t="s">
        <v>49</v>
      </c>
      <c r="C34" s="11">
        <v>28419330</v>
      </c>
      <c r="D34" s="11"/>
      <c r="E34" s="11">
        <v>53366501864</v>
      </c>
      <c r="F34" s="11"/>
      <c r="G34" s="11">
        <v>251144589029.98499</v>
      </c>
      <c r="H34" s="11"/>
      <c r="I34" s="11">
        <v>0</v>
      </c>
      <c r="J34" s="11"/>
      <c r="K34" s="11">
        <v>0</v>
      </c>
      <c r="L34" s="11"/>
      <c r="M34" s="11">
        <v>-752914</v>
      </c>
      <c r="N34" s="11"/>
      <c r="O34" s="11">
        <v>6645814444</v>
      </c>
      <c r="P34" s="11"/>
      <c r="Q34" s="11">
        <v>27666416</v>
      </c>
      <c r="R34" s="11"/>
      <c r="S34" s="11">
        <v>9140</v>
      </c>
      <c r="T34" s="11"/>
      <c r="U34" s="11">
        <v>51952661834</v>
      </c>
      <c r="V34" s="11"/>
      <c r="W34" s="11">
        <v>251366459538.672</v>
      </c>
      <c r="X34" s="10"/>
      <c r="Y34" s="13">
        <v>6.3421754187220998E-3</v>
      </c>
      <c r="Z34" s="10"/>
      <c r="AA34" s="10"/>
    </row>
    <row r="35" spans="1:27">
      <c r="A35" s="8" t="s">
        <v>50</v>
      </c>
      <c r="C35" s="11">
        <v>375100</v>
      </c>
      <c r="D35" s="11"/>
      <c r="E35" s="11">
        <v>769111791800</v>
      </c>
      <c r="F35" s="11"/>
      <c r="G35" s="11">
        <v>1489501134723.25</v>
      </c>
      <c r="H35" s="11"/>
      <c r="I35" s="11">
        <v>0</v>
      </c>
      <c r="J35" s="11"/>
      <c r="K35" s="11">
        <v>0</v>
      </c>
      <c r="L35" s="11"/>
      <c r="M35" s="11">
        <v>0</v>
      </c>
      <c r="N35" s="11"/>
      <c r="O35" s="11">
        <v>0</v>
      </c>
      <c r="P35" s="11"/>
      <c r="Q35" s="11">
        <v>375100</v>
      </c>
      <c r="R35" s="11"/>
      <c r="S35" s="11">
        <v>3911701</v>
      </c>
      <c r="T35" s="11"/>
      <c r="U35" s="11">
        <v>769111791800</v>
      </c>
      <c r="V35" s="11"/>
      <c r="W35" s="11">
        <v>1465444946293.6299</v>
      </c>
      <c r="X35" s="10"/>
      <c r="Y35" s="13">
        <v>3.6974339905695E-2</v>
      </c>
      <c r="Z35" s="10"/>
      <c r="AA35" s="10"/>
    </row>
    <row r="36" spans="1:27">
      <c r="A36" s="8" t="s">
        <v>51</v>
      </c>
      <c r="C36" s="11">
        <v>4500</v>
      </c>
      <c r="D36" s="11"/>
      <c r="E36" s="11">
        <v>6967684403</v>
      </c>
      <c r="F36" s="11"/>
      <c r="G36" s="11">
        <v>17875927125</v>
      </c>
      <c r="H36" s="11"/>
      <c r="I36" s="11">
        <v>0</v>
      </c>
      <c r="J36" s="11"/>
      <c r="K36" s="11">
        <v>0</v>
      </c>
      <c r="L36" s="11"/>
      <c r="M36" s="11">
        <v>-4500</v>
      </c>
      <c r="N36" s="11"/>
      <c r="O36" s="11">
        <v>17644500000</v>
      </c>
      <c r="P36" s="11"/>
      <c r="Q36" s="11">
        <v>0</v>
      </c>
      <c r="R36" s="11"/>
      <c r="S36" s="11">
        <v>0</v>
      </c>
      <c r="T36" s="11"/>
      <c r="U36" s="11">
        <v>0</v>
      </c>
      <c r="V36" s="11"/>
      <c r="W36" s="11">
        <v>0</v>
      </c>
      <c r="X36" s="10"/>
      <c r="Y36" s="13">
        <v>0</v>
      </c>
      <c r="Z36" s="10"/>
      <c r="AA36" s="10"/>
    </row>
    <row r="37" spans="1:27">
      <c r="A37" s="8" t="s">
        <v>53</v>
      </c>
      <c r="C37" s="11">
        <v>361300</v>
      </c>
      <c r="D37" s="11"/>
      <c r="E37" s="11">
        <v>454585270646</v>
      </c>
      <c r="F37" s="11"/>
      <c r="G37" s="11">
        <v>1436157046687.75</v>
      </c>
      <c r="H37" s="11"/>
      <c r="I37" s="11">
        <v>0</v>
      </c>
      <c r="J37" s="11"/>
      <c r="K37" s="11">
        <v>0</v>
      </c>
      <c r="L37" s="11"/>
      <c r="M37" s="11">
        <v>0</v>
      </c>
      <c r="N37" s="11"/>
      <c r="O37" s="11">
        <v>0</v>
      </c>
      <c r="P37" s="11"/>
      <c r="Q37" s="11">
        <v>361300</v>
      </c>
      <c r="R37" s="11"/>
      <c r="S37" s="11">
        <v>3911120</v>
      </c>
      <c r="T37" s="11"/>
      <c r="U37" s="11">
        <v>454585270646</v>
      </c>
      <c r="V37" s="11"/>
      <c r="W37" s="11">
        <v>1411321296430</v>
      </c>
      <c r="X37" s="10"/>
      <c r="Y37" s="13">
        <v>3.5608757232626298E-2</v>
      </c>
      <c r="Z37" s="10"/>
      <c r="AA37" s="10"/>
    </row>
    <row r="38" spans="1:27">
      <c r="A38" s="8" t="s">
        <v>54</v>
      </c>
      <c r="C38" s="11">
        <v>4300</v>
      </c>
      <c r="D38" s="11"/>
      <c r="E38" s="11">
        <v>10887084000</v>
      </c>
      <c r="F38" s="11"/>
      <c r="G38" s="11">
        <v>17058379338.75</v>
      </c>
      <c r="H38" s="11"/>
      <c r="I38" s="11">
        <v>0</v>
      </c>
      <c r="J38" s="11"/>
      <c r="K38" s="11">
        <v>0</v>
      </c>
      <c r="L38" s="11"/>
      <c r="M38" s="11">
        <v>0</v>
      </c>
      <c r="N38" s="11"/>
      <c r="O38" s="11">
        <v>0</v>
      </c>
      <c r="P38" s="11"/>
      <c r="Q38" s="11">
        <v>4300</v>
      </c>
      <c r="R38" s="11"/>
      <c r="S38" s="11">
        <v>3907242</v>
      </c>
      <c r="T38" s="11"/>
      <c r="U38" s="11">
        <v>10887084000</v>
      </c>
      <c r="V38" s="11"/>
      <c r="W38" s="11">
        <v>16780139174.25</v>
      </c>
      <c r="X38" s="10"/>
      <c r="Y38" s="13">
        <v>4.2337623877497185E-4</v>
      </c>
      <c r="Z38" s="10"/>
      <c r="AA38" s="10"/>
    </row>
    <row r="39" spans="1:27">
      <c r="A39" s="8" t="s">
        <v>56</v>
      </c>
      <c r="C39" s="11">
        <v>25100</v>
      </c>
      <c r="D39" s="11"/>
      <c r="E39" s="11">
        <v>70624171200</v>
      </c>
      <c r="F39" s="11"/>
      <c r="G39" s="11">
        <v>99737103885.875</v>
      </c>
      <c r="H39" s="11"/>
      <c r="I39" s="11">
        <v>0</v>
      </c>
      <c r="J39" s="11"/>
      <c r="K39" s="11">
        <v>0</v>
      </c>
      <c r="L39" s="11"/>
      <c r="M39" s="11">
        <v>0</v>
      </c>
      <c r="N39" s="11"/>
      <c r="O39" s="11">
        <v>0</v>
      </c>
      <c r="P39" s="11"/>
      <c r="Q39" s="11">
        <v>25100</v>
      </c>
      <c r="R39" s="11"/>
      <c r="S39" s="11">
        <v>3909863</v>
      </c>
      <c r="T39" s="11"/>
      <c r="U39" s="11">
        <v>70624171200</v>
      </c>
      <c r="V39" s="11"/>
      <c r="W39" s="11">
        <v>98014889348.375</v>
      </c>
      <c r="X39" s="10"/>
      <c r="Y39" s="13">
        <v>2.4729935053184565E-3</v>
      </c>
      <c r="Z39" s="10"/>
      <c r="AA39" s="10"/>
    </row>
    <row r="40" spans="1:27">
      <c r="A40" s="8" t="s">
        <v>57</v>
      </c>
      <c r="C40" s="11">
        <v>59238540</v>
      </c>
      <c r="D40" s="11"/>
      <c r="E40" s="11">
        <v>134618049029</v>
      </c>
      <c r="F40" s="11"/>
      <c r="G40" s="11">
        <v>179131427029.854</v>
      </c>
      <c r="H40" s="11"/>
      <c r="I40" s="11">
        <v>0</v>
      </c>
      <c r="J40" s="11"/>
      <c r="K40" s="11">
        <v>0</v>
      </c>
      <c r="L40" s="11"/>
      <c r="M40" s="11">
        <v>0</v>
      </c>
      <c r="N40" s="11"/>
      <c r="O40" s="11">
        <v>0</v>
      </c>
      <c r="P40" s="11"/>
      <c r="Q40" s="11">
        <v>59238540</v>
      </c>
      <c r="R40" s="11"/>
      <c r="S40" s="11">
        <v>2925</v>
      </c>
      <c r="T40" s="11"/>
      <c r="U40" s="11">
        <v>134618049029</v>
      </c>
      <c r="V40" s="11"/>
      <c r="W40" s="11">
        <v>172241756759.47501</v>
      </c>
      <c r="X40" s="10"/>
      <c r="Y40" s="13">
        <v>4.3457963238305178E-3</v>
      </c>
      <c r="Z40" s="10"/>
      <c r="AA40" s="10"/>
    </row>
    <row r="41" spans="1:27">
      <c r="A41" s="8" t="s">
        <v>58</v>
      </c>
      <c r="C41" s="11">
        <v>69776500</v>
      </c>
      <c r="D41" s="11"/>
      <c r="E41" s="11">
        <v>447588445066</v>
      </c>
      <c r="F41" s="11"/>
      <c r="G41" s="11">
        <v>436282764599.25</v>
      </c>
      <c r="H41" s="11"/>
      <c r="I41" s="11">
        <v>0</v>
      </c>
      <c r="J41" s="11"/>
      <c r="K41" s="11">
        <v>0</v>
      </c>
      <c r="L41" s="11"/>
      <c r="M41" s="11">
        <v>0</v>
      </c>
      <c r="N41" s="11"/>
      <c r="O41" s="11">
        <v>0</v>
      </c>
      <c r="P41" s="11"/>
      <c r="Q41" s="11">
        <v>69776500</v>
      </c>
      <c r="R41" s="11"/>
      <c r="S41" s="11">
        <v>5950</v>
      </c>
      <c r="T41" s="11"/>
      <c r="U41" s="11">
        <v>447588445066</v>
      </c>
      <c r="V41" s="11"/>
      <c r="W41" s="11">
        <v>412699912458.75</v>
      </c>
      <c r="X41" s="10"/>
      <c r="Y41" s="13">
        <v>1.0412746572905304E-2</v>
      </c>
      <c r="Z41" s="10"/>
      <c r="AA41" s="10"/>
    </row>
    <row r="42" spans="1:27">
      <c r="A42" s="8" t="s">
        <v>60</v>
      </c>
      <c r="C42" s="11">
        <v>46371859</v>
      </c>
      <c r="D42" s="11"/>
      <c r="E42" s="11">
        <v>113592682797</v>
      </c>
      <c r="F42" s="11"/>
      <c r="G42" s="11">
        <v>178345216772.298</v>
      </c>
      <c r="H42" s="11"/>
      <c r="I42" s="11">
        <v>0</v>
      </c>
      <c r="J42" s="11"/>
      <c r="K42" s="11">
        <v>0</v>
      </c>
      <c r="L42" s="11"/>
      <c r="M42" s="11">
        <v>-1501740</v>
      </c>
      <c r="N42" s="11"/>
      <c r="O42" s="11">
        <v>5620591741</v>
      </c>
      <c r="P42" s="11"/>
      <c r="Q42" s="11">
        <v>44870119</v>
      </c>
      <c r="R42" s="11"/>
      <c r="S42" s="11">
        <v>3549</v>
      </c>
      <c r="T42" s="11"/>
      <c r="U42" s="11">
        <v>109914014758</v>
      </c>
      <c r="V42" s="11"/>
      <c r="W42" s="11">
        <v>158296550219.63101</v>
      </c>
      <c r="X42" s="10"/>
      <c r="Y42" s="13">
        <v>3.9939476870302108E-3</v>
      </c>
      <c r="Z42" s="10"/>
      <c r="AA42" s="10"/>
    </row>
    <row r="43" spans="1:27">
      <c r="A43" s="8" t="s">
        <v>62</v>
      </c>
      <c r="C43" s="11">
        <v>29089643</v>
      </c>
      <c r="D43" s="11"/>
      <c r="E43" s="11">
        <v>511409264402</v>
      </c>
      <c r="F43" s="11"/>
      <c r="G43" s="11">
        <v>473364081047.336</v>
      </c>
      <c r="H43" s="11"/>
      <c r="I43" s="11">
        <v>0</v>
      </c>
      <c r="J43" s="11"/>
      <c r="K43" s="11">
        <v>0</v>
      </c>
      <c r="L43" s="11"/>
      <c r="M43" s="11">
        <v>0</v>
      </c>
      <c r="N43" s="11"/>
      <c r="O43" s="11">
        <v>0</v>
      </c>
      <c r="P43" s="11"/>
      <c r="Q43" s="11">
        <v>29089643</v>
      </c>
      <c r="R43" s="11"/>
      <c r="S43" s="11">
        <v>15740</v>
      </c>
      <c r="T43" s="11"/>
      <c r="U43" s="11">
        <v>511409264402</v>
      </c>
      <c r="V43" s="11"/>
      <c r="W43" s="11">
        <v>455146648484.12097</v>
      </c>
      <c r="X43" s="10"/>
      <c r="Y43" s="13">
        <v>1.1483711435596849E-2</v>
      </c>
      <c r="Z43" s="10"/>
      <c r="AA43" s="10"/>
    </row>
    <row r="44" spans="1:27">
      <c r="A44" s="8" t="s">
        <v>63</v>
      </c>
      <c r="C44" s="11">
        <v>21644108</v>
      </c>
      <c r="D44" s="11"/>
      <c r="E44" s="11">
        <v>227717379818</v>
      </c>
      <c r="F44" s="11"/>
      <c r="G44" s="11">
        <v>382542488410.57202</v>
      </c>
      <c r="H44" s="11"/>
      <c r="I44" s="11">
        <v>0</v>
      </c>
      <c r="J44" s="11"/>
      <c r="K44" s="11">
        <v>0</v>
      </c>
      <c r="L44" s="11"/>
      <c r="M44" s="11">
        <v>0</v>
      </c>
      <c r="N44" s="11"/>
      <c r="O44" s="11">
        <v>0</v>
      </c>
      <c r="P44" s="11"/>
      <c r="Q44" s="11">
        <v>21644108</v>
      </c>
      <c r="R44" s="11"/>
      <c r="S44" s="11">
        <v>16640</v>
      </c>
      <c r="T44" s="11"/>
      <c r="U44" s="11">
        <v>227717379818</v>
      </c>
      <c r="V44" s="11"/>
      <c r="W44" s="11">
        <v>358015017275.13599</v>
      </c>
      <c r="X44" s="10"/>
      <c r="Y44" s="13">
        <v>9.0330032346515633E-3</v>
      </c>
      <c r="Z44" s="10"/>
      <c r="AA44" s="10"/>
    </row>
    <row r="45" spans="1:27">
      <c r="A45" s="8" t="s">
        <v>64</v>
      </c>
      <c r="C45" s="11">
        <v>3300000</v>
      </c>
      <c r="D45" s="11"/>
      <c r="E45" s="11">
        <v>50046113998</v>
      </c>
      <c r="F45" s="11"/>
      <c r="G45" s="11">
        <v>38314663200</v>
      </c>
      <c r="H45" s="11"/>
      <c r="I45" s="11">
        <v>0</v>
      </c>
      <c r="J45" s="11"/>
      <c r="K45" s="11">
        <v>0</v>
      </c>
      <c r="L45" s="11"/>
      <c r="M45" s="11">
        <v>0</v>
      </c>
      <c r="N45" s="11"/>
      <c r="O45" s="11">
        <v>0</v>
      </c>
      <c r="P45" s="11"/>
      <c r="Q45" s="11">
        <v>3300000</v>
      </c>
      <c r="R45" s="11"/>
      <c r="S45" s="11">
        <v>12300</v>
      </c>
      <c r="T45" s="11"/>
      <c r="U45" s="11">
        <v>50046113998</v>
      </c>
      <c r="V45" s="11"/>
      <c r="W45" s="11">
        <v>40348489500</v>
      </c>
      <c r="X45" s="10"/>
      <c r="Y45" s="13">
        <v>1.0180244363512535E-3</v>
      </c>
      <c r="Z45" s="10"/>
      <c r="AA45" s="10"/>
    </row>
    <row r="46" spans="1:27">
      <c r="A46" s="8" t="s">
        <v>66</v>
      </c>
      <c r="C46" s="11">
        <v>8821603</v>
      </c>
      <c r="D46" s="11"/>
      <c r="E46" s="11">
        <v>27781079963</v>
      </c>
      <c r="F46" s="11"/>
      <c r="G46" s="11">
        <v>37794883331.866501</v>
      </c>
      <c r="H46" s="11"/>
      <c r="I46" s="11">
        <v>0</v>
      </c>
      <c r="J46" s="11"/>
      <c r="K46" s="11">
        <v>0</v>
      </c>
      <c r="L46" s="11"/>
      <c r="M46" s="11">
        <v>-3372665</v>
      </c>
      <c r="N46" s="11"/>
      <c r="O46" s="11">
        <v>14646643333</v>
      </c>
      <c r="P46" s="11"/>
      <c r="Q46" s="11">
        <v>5448938</v>
      </c>
      <c r="R46" s="11"/>
      <c r="S46" s="11">
        <v>4856</v>
      </c>
      <c r="T46" s="11"/>
      <c r="U46" s="11">
        <v>17159849776</v>
      </c>
      <c r="V46" s="11"/>
      <c r="W46" s="11">
        <v>26302605672.5784</v>
      </c>
      <c r="X46" s="10"/>
      <c r="Y46" s="13">
        <v>6.6363563162372932E-4</v>
      </c>
      <c r="Z46" s="10"/>
      <c r="AA46" s="10"/>
    </row>
    <row r="47" spans="1:27">
      <c r="A47" s="8" t="s">
        <v>68</v>
      </c>
      <c r="C47" s="11">
        <v>5779305</v>
      </c>
      <c r="D47" s="11"/>
      <c r="E47" s="11">
        <v>123695091220</v>
      </c>
      <c r="F47" s="11"/>
      <c r="G47" s="11">
        <v>109440690476.51199</v>
      </c>
      <c r="H47" s="11"/>
      <c r="I47" s="11">
        <v>0</v>
      </c>
      <c r="J47" s="11"/>
      <c r="K47" s="11">
        <v>0</v>
      </c>
      <c r="L47" s="11"/>
      <c r="M47" s="11">
        <v>0</v>
      </c>
      <c r="N47" s="11"/>
      <c r="O47" s="11">
        <v>0</v>
      </c>
      <c r="P47" s="11"/>
      <c r="Q47" s="11">
        <v>5779305</v>
      </c>
      <c r="R47" s="11"/>
      <c r="S47" s="11">
        <v>15160</v>
      </c>
      <c r="T47" s="11"/>
      <c r="U47" s="11">
        <v>123695091220</v>
      </c>
      <c r="V47" s="11"/>
      <c r="W47" s="11">
        <v>87092958930.389999</v>
      </c>
      <c r="X47" s="10"/>
      <c r="Y47" s="13">
        <v>2.1974245262706342E-3</v>
      </c>
      <c r="Z47" s="10"/>
      <c r="AA47" s="10"/>
    </row>
    <row r="48" spans="1:27">
      <c r="A48" s="8" t="s">
        <v>69</v>
      </c>
      <c r="C48" s="11">
        <v>139894475</v>
      </c>
      <c r="D48" s="11"/>
      <c r="E48" s="11">
        <v>230020075830</v>
      </c>
      <c r="F48" s="11"/>
      <c r="G48" s="11">
        <v>221386867775.01001</v>
      </c>
      <c r="H48" s="11"/>
      <c r="I48" s="11">
        <v>0</v>
      </c>
      <c r="J48" s="11"/>
      <c r="K48" s="11">
        <v>0</v>
      </c>
      <c r="L48" s="11"/>
      <c r="M48" s="11">
        <v>-27250</v>
      </c>
      <c r="N48" s="11"/>
      <c r="O48" s="11">
        <v>42067459</v>
      </c>
      <c r="P48" s="11"/>
      <c r="Q48" s="11">
        <v>139867225</v>
      </c>
      <c r="R48" s="11"/>
      <c r="S48" s="11">
        <v>1524</v>
      </c>
      <c r="T48" s="11"/>
      <c r="U48" s="11">
        <v>229975270292</v>
      </c>
      <c r="V48" s="11"/>
      <c r="W48" s="11">
        <v>211889362877.14499</v>
      </c>
      <c r="X48" s="10"/>
      <c r="Y48" s="13">
        <v>5.3461369157780181E-3</v>
      </c>
      <c r="Z48" s="10"/>
      <c r="AA48" s="10"/>
    </row>
    <row r="49" spans="1:27">
      <c r="A49" s="8" t="s">
        <v>71</v>
      </c>
      <c r="C49" s="11">
        <v>13359573</v>
      </c>
      <c r="D49" s="11"/>
      <c r="E49" s="11">
        <v>115056179264</v>
      </c>
      <c r="F49" s="11"/>
      <c r="G49" s="11">
        <v>92694983113.737</v>
      </c>
      <c r="H49" s="11"/>
      <c r="I49" s="11">
        <v>0</v>
      </c>
      <c r="J49" s="11"/>
      <c r="K49" s="11">
        <v>0</v>
      </c>
      <c r="L49" s="11"/>
      <c r="M49" s="11">
        <v>0</v>
      </c>
      <c r="N49" s="11"/>
      <c r="O49" s="11">
        <v>0</v>
      </c>
      <c r="P49" s="11"/>
      <c r="Q49" s="11">
        <v>13359573</v>
      </c>
      <c r="R49" s="11"/>
      <c r="S49" s="11">
        <v>6350</v>
      </c>
      <c r="T49" s="11"/>
      <c r="U49" s="11">
        <v>115056179264</v>
      </c>
      <c r="V49" s="11"/>
      <c r="W49" s="11">
        <v>84328530483.127502</v>
      </c>
      <c r="X49" s="10"/>
      <c r="Y49" s="13">
        <v>2.1276758009346392E-3</v>
      </c>
      <c r="Z49" s="10"/>
      <c r="AA49" s="10"/>
    </row>
    <row r="50" spans="1:27">
      <c r="A50" s="8" t="s">
        <v>72</v>
      </c>
      <c r="C50" s="11">
        <v>11359792</v>
      </c>
      <c r="D50" s="11"/>
      <c r="E50" s="11">
        <v>91092876655</v>
      </c>
      <c r="F50" s="11"/>
      <c r="G50" s="11">
        <v>55343078265.4776</v>
      </c>
      <c r="H50" s="11"/>
      <c r="I50" s="11">
        <v>0</v>
      </c>
      <c r="J50" s="11"/>
      <c r="K50" s="11">
        <v>0</v>
      </c>
      <c r="L50" s="11"/>
      <c r="M50" s="11">
        <v>0</v>
      </c>
      <c r="N50" s="11"/>
      <c r="O50" s="11">
        <v>0</v>
      </c>
      <c r="P50" s="11"/>
      <c r="Q50" s="11">
        <v>11359792</v>
      </c>
      <c r="R50" s="11"/>
      <c r="S50" s="11">
        <v>4709</v>
      </c>
      <c r="T50" s="11"/>
      <c r="U50" s="11">
        <v>91092876655</v>
      </c>
      <c r="V50" s="11"/>
      <c r="W50" s="11">
        <v>53174975627.858398</v>
      </c>
      <c r="X50" s="10"/>
      <c r="Y50" s="13">
        <v>1.3416468686279369E-3</v>
      </c>
      <c r="Z50" s="10"/>
      <c r="AA50" s="10"/>
    </row>
    <row r="51" spans="1:27">
      <c r="A51" s="8" t="s">
        <v>74</v>
      </c>
      <c r="C51" s="11">
        <v>1351801451</v>
      </c>
      <c r="D51" s="11"/>
      <c r="E51" s="11">
        <v>1354334600390</v>
      </c>
      <c r="F51" s="11"/>
      <c r="G51" s="11">
        <v>1378695946408.0801</v>
      </c>
      <c r="H51" s="11"/>
      <c r="I51" s="11">
        <v>0</v>
      </c>
      <c r="J51" s="11"/>
      <c r="K51" s="11">
        <v>0</v>
      </c>
      <c r="L51" s="11"/>
      <c r="M51" s="11">
        <v>0</v>
      </c>
      <c r="N51" s="11"/>
      <c r="O51" s="11">
        <v>0</v>
      </c>
      <c r="P51" s="11"/>
      <c r="Q51" s="11">
        <v>1351801451</v>
      </c>
      <c r="R51" s="11"/>
      <c r="S51" s="11">
        <v>1029</v>
      </c>
      <c r="T51" s="11"/>
      <c r="U51" s="11">
        <v>1354334600390</v>
      </c>
      <c r="V51" s="11"/>
      <c r="W51" s="11">
        <v>1382727221105.1799</v>
      </c>
      <c r="X51" s="10"/>
      <c r="Y51" s="13">
        <v>3.4887306001706357E-2</v>
      </c>
      <c r="Z51" s="10"/>
      <c r="AA51" s="10"/>
    </row>
    <row r="52" spans="1:27">
      <c r="A52" s="8" t="s">
        <v>75</v>
      </c>
      <c r="C52" s="11">
        <v>5320000</v>
      </c>
      <c r="D52" s="11"/>
      <c r="E52" s="11">
        <v>97924852482</v>
      </c>
      <c r="F52" s="11"/>
      <c r="G52" s="11">
        <v>143737244280</v>
      </c>
      <c r="H52" s="11"/>
      <c r="I52" s="11">
        <v>0</v>
      </c>
      <c r="J52" s="11"/>
      <c r="K52" s="11">
        <v>0</v>
      </c>
      <c r="L52" s="11"/>
      <c r="M52" s="11">
        <v>-4854</v>
      </c>
      <c r="N52" s="11"/>
      <c r="O52" s="11">
        <v>127672650</v>
      </c>
      <c r="P52" s="11"/>
      <c r="Q52" s="11">
        <v>5315146</v>
      </c>
      <c r="R52" s="11"/>
      <c r="S52" s="11">
        <v>26250</v>
      </c>
      <c r="T52" s="11"/>
      <c r="U52" s="11">
        <v>97835505258</v>
      </c>
      <c r="V52" s="11"/>
      <c r="W52" s="11">
        <v>138692423134.125</v>
      </c>
      <c r="X52" s="10"/>
      <c r="Y52" s="13">
        <v>3.4993199903383537E-3</v>
      </c>
      <c r="Z52" s="10"/>
      <c r="AA52" s="10"/>
    </row>
    <row r="53" spans="1:27">
      <c r="A53" s="8" t="s">
        <v>77</v>
      </c>
      <c r="C53" s="11">
        <v>16849021</v>
      </c>
      <c r="D53" s="11"/>
      <c r="E53" s="11">
        <v>106653670984</v>
      </c>
      <c r="F53" s="11"/>
      <c r="G53" s="11">
        <v>133320203827.39799</v>
      </c>
      <c r="H53" s="11"/>
      <c r="I53" s="11">
        <v>0</v>
      </c>
      <c r="J53" s="11"/>
      <c r="K53" s="11">
        <v>0</v>
      </c>
      <c r="L53" s="11"/>
      <c r="M53" s="11">
        <v>-898982</v>
      </c>
      <c r="N53" s="11"/>
      <c r="O53" s="11">
        <v>7250534949</v>
      </c>
      <c r="P53" s="11"/>
      <c r="Q53" s="11">
        <v>15950039</v>
      </c>
      <c r="R53" s="11"/>
      <c r="S53" s="11">
        <v>8060</v>
      </c>
      <c r="T53" s="11"/>
      <c r="U53" s="11">
        <v>100963148640</v>
      </c>
      <c r="V53" s="11"/>
      <c r="W53" s="11">
        <v>127792398319.677</v>
      </c>
      <c r="X53" s="10"/>
      <c r="Y53" s="13">
        <v>3.2243037070660121E-3</v>
      </c>
      <c r="Z53" s="10"/>
      <c r="AA53" s="10"/>
    </row>
    <row r="54" spans="1:27">
      <c r="A54" s="8" t="s">
        <v>79</v>
      </c>
      <c r="C54" s="11">
        <v>151137468</v>
      </c>
      <c r="D54" s="11"/>
      <c r="E54" s="11">
        <v>339476275739</v>
      </c>
      <c r="F54" s="11"/>
      <c r="G54" s="11">
        <v>630249249274.35303</v>
      </c>
      <c r="H54" s="11"/>
      <c r="I54" s="11">
        <v>62587</v>
      </c>
      <c r="J54" s="11"/>
      <c r="K54" s="11">
        <v>257596569</v>
      </c>
      <c r="L54" s="11"/>
      <c r="M54" s="11">
        <v>0</v>
      </c>
      <c r="N54" s="11"/>
      <c r="O54" s="11">
        <v>0</v>
      </c>
      <c r="P54" s="11"/>
      <c r="Q54" s="11">
        <v>151200055</v>
      </c>
      <c r="R54" s="11"/>
      <c r="S54" s="11">
        <v>4037</v>
      </c>
      <c r="T54" s="11"/>
      <c r="U54" s="11">
        <v>339733872308</v>
      </c>
      <c r="V54" s="11"/>
      <c r="W54" s="11">
        <v>606762774033.89197</v>
      </c>
      <c r="X54" s="10"/>
      <c r="Y54" s="13">
        <v>1.5309106702365547E-2</v>
      </c>
      <c r="Z54" s="10"/>
      <c r="AA54" s="10"/>
    </row>
    <row r="55" spans="1:27">
      <c r="A55" s="8" t="s">
        <v>81</v>
      </c>
      <c r="C55" s="11">
        <v>141290388</v>
      </c>
      <c r="D55" s="11"/>
      <c r="E55" s="11">
        <v>361885951513</v>
      </c>
      <c r="F55" s="11"/>
      <c r="G55" s="11">
        <v>578512356278.37695</v>
      </c>
      <c r="H55" s="11"/>
      <c r="I55" s="11">
        <v>0</v>
      </c>
      <c r="J55" s="11"/>
      <c r="K55" s="11">
        <v>0</v>
      </c>
      <c r="L55" s="11"/>
      <c r="M55" s="11">
        <v>0</v>
      </c>
      <c r="N55" s="11"/>
      <c r="O55" s="11">
        <v>0</v>
      </c>
      <c r="P55" s="11"/>
      <c r="Q55" s="11">
        <v>141290388</v>
      </c>
      <c r="R55" s="11"/>
      <c r="S55" s="11">
        <v>4018</v>
      </c>
      <c r="T55" s="11"/>
      <c r="U55" s="11">
        <v>361885951513</v>
      </c>
      <c r="V55" s="11"/>
      <c r="W55" s="11">
        <v>564326935549.04504</v>
      </c>
      <c r="X55" s="10"/>
      <c r="Y55" s="13">
        <v>1.4238416793276655E-2</v>
      </c>
      <c r="Z55" s="10"/>
      <c r="AA55" s="10"/>
    </row>
    <row r="56" spans="1:27">
      <c r="A56" s="8" t="s">
        <v>82</v>
      </c>
      <c r="C56" s="11">
        <v>17439506</v>
      </c>
      <c r="D56" s="11"/>
      <c r="E56" s="11">
        <v>90862152949</v>
      </c>
      <c r="F56" s="11"/>
      <c r="G56" s="11">
        <v>69568328389.410904</v>
      </c>
      <c r="H56" s="11"/>
      <c r="I56" s="11">
        <v>0</v>
      </c>
      <c r="J56" s="11"/>
      <c r="K56" s="11">
        <v>0</v>
      </c>
      <c r="L56" s="11"/>
      <c r="M56" s="11">
        <v>0</v>
      </c>
      <c r="N56" s="11"/>
      <c r="O56" s="11">
        <v>0</v>
      </c>
      <c r="P56" s="11"/>
      <c r="Q56" s="11">
        <v>17439506</v>
      </c>
      <c r="R56" s="11"/>
      <c r="S56" s="11">
        <v>4009</v>
      </c>
      <c r="T56" s="11"/>
      <c r="U56" s="11">
        <v>90862152949</v>
      </c>
      <c r="V56" s="11"/>
      <c r="W56" s="11">
        <v>69498985425.653702</v>
      </c>
      <c r="X56" s="10"/>
      <c r="Y56" s="13">
        <v>1.7535146009600953E-3</v>
      </c>
      <c r="Z56" s="10"/>
      <c r="AA56" s="10"/>
    </row>
    <row r="57" spans="1:27">
      <c r="A57" s="8" t="s">
        <v>84</v>
      </c>
      <c r="C57" s="11">
        <v>49951230</v>
      </c>
      <c r="D57" s="11"/>
      <c r="E57" s="11">
        <v>237232702686</v>
      </c>
      <c r="F57" s="11"/>
      <c r="G57" s="11">
        <v>921082074366.82495</v>
      </c>
      <c r="H57" s="11"/>
      <c r="I57" s="11">
        <v>0</v>
      </c>
      <c r="J57" s="11"/>
      <c r="K57" s="11">
        <v>0</v>
      </c>
      <c r="L57" s="11"/>
      <c r="M57" s="11">
        <v>0</v>
      </c>
      <c r="N57" s="11"/>
      <c r="O57" s="11">
        <v>0</v>
      </c>
      <c r="P57" s="11"/>
      <c r="Q57" s="11">
        <v>49951230</v>
      </c>
      <c r="R57" s="11"/>
      <c r="S57" s="11">
        <v>18070</v>
      </c>
      <c r="T57" s="11"/>
      <c r="U57" s="11">
        <v>237232702686</v>
      </c>
      <c r="V57" s="11"/>
      <c r="W57" s="11">
        <v>897248144679.70496</v>
      </c>
      <c r="X57" s="10"/>
      <c r="Y57" s="13">
        <v>2.2638283318010322E-2</v>
      </c>
      <c r="Z57" s="10"/>
      <c r="AA57" s="10"/>
    </row>
    <row r="58" spans="1:27">
      <c r="A58" s="8" t="s">
        <v>85</v>
      </c>
      <c r="C58" s="11">
        <v>100199986</v>
      </c>
      <c r="D58" s="11"/>
      <c r="E58" s="11">
        <v>1192389590762</v>
      </c>
      <c r="F58" s="11"/>
      <c r="G58" s="11">
        <v>1920361188486.02</v>
      </c>
      <c r="H58" s="11"/>
      <c r="I58" s="11">
        <v>5000000</v>
      </c>
      <c r="J58" s="11"/>
      <c r="K58" s="11">
        <v>99091632000</v>
      </c>
      <c r="L58" s="11"/>
      <c r="M58" s="11">
        <v>-8069001</v>
      </c>
      <c r="N58" s="11"/>
      <c r="O58" s="11">
        <v>155980470805</v>
      </c>
      <c r="P58" s="11"/>
      <c r="Q58" s="11">
        <v>97130985</v>
      </c>
      <c r="R58" s="11"/>
      <c r="S58" s="11">
        <v>19640</v>
      </c>
      <c r="T58" s="11"/>
      <c r="U58" s="11">
        <v>1193401462525</v>
      </c>
      <c r="V58" s="11"/>
      <c r="W58" s="11">
        <v>1896302012754.8701</v>
      </c>
      <c r="X58" s="10"/>
      <c r="Y58" s="13">
        <v>4.7845205895168004E-2</v>
      </c>
      <c r="Z58" s="10"/>
      <c r="AA58" s="10"/>
    </row>
    <row r="59" spans="1:27">
      <c r="A59" s="8" t="s">
        <v>86</v>
      </c>
      <c r="C59" s="11">
        <v>3295382</v>
      </c>
      <c r="D59" s="11"/>
      <c r="E59" s="11">
        <v>36319159666</v>
      </c>
      <c r="F59" s="11"/>
      <c r="G59" s="11">
        <v>82877094270.630005</v>
      </c>
      <c r="H59" s="11"/>
      <c r="I59" s="11">
        <v>0</v>
      </c>
      <c r="J59" s="11"/>
      <c r="K59" s="11">
        <v>0</v>
      </c>
      <c r="L59" s="11"/>
      <c r="M59" s="11">
        <v>-222480</v>
      </c>
      <c r="N59" s="11"/>
      <c r="O59" s="11">
        <v>5407230297</v>
      </c>
      <c r="P59" s="11"/>
      <c r="Q59" s="11">
        <v>3072902</v>
      </c>
      <c r="R59" s="11"/>
      <c r="S59" s="11">
        <v>22530</v>
      </c>
      <c r="T59" s="11"/>
      <c r="U59" s="11">
        <v>33867156639</v>
      </c>
      <c r="V59" s="11"/>
      <c r="W59" s="11">
        <v>68820548791.742996</v>
      </c>
      <c r="X59" s="10"/>
      <c r="Y59" s="13">
        <v>1.7363971058470011E-3</v>
      </c>
      <c r="Z59" s="10"/>
      <c r="AA59" s="10"/>
    </row>
    <row r="60" spans="1:27">
      <c r="A60" s="8" t="s">
        <v>88</v>
      </c>
      <c r="C60" s="11">
        <v>6118000</v>
      </c>
      <c r="D60" s="11"/>
      <c r="E60" s="11">
        <v>295235658182</v>
      </c>
      <c r="F60" s="11"/>
      <c r="G60" s="11">
        <v>285409389447</v>
      </c>
      <c r="H60" s="11"/>
      <c r="I60" s="11">
        <v>0</v>
      </c>
      <c r="J60" s="11"/>
      <c r="K60" s="11">
        <v>0</v>
      </c>
      <c r="L60" s="11"/>
      <c r="M60" s="11">
        <v>0</v>
      </c>
      <c r="N60" s="11"/>
      <c r="O60" s="11">
        <v>0</v>
      </c>
      <c r="P60" s="11"/>
      <c r="Q60" s="11">
        <v>6118000</v>
      </c>
      <c r="R60" s="11"/>
      <c r="S60" s="11">
        <v>37670</v>
      </c>
      <c r="T60" s="11"/>
      <c r="U60" s="11">
        <v>295235658182</v>
      </c>
      <c r="V60" s="11"/>
      <c r="W60" s="11">
        <v>229093792893</v>
      </c>
      <c r="X60" s="10"/>
      <c r="Y60" s="13">
        <v>5.7802183494742015E-3</v>
      </c>
      <c r="Z60" s="10"/>
      <c r="AA60" s="10"/>
    </row>
    <row r="61" spans="1:27">
      <c r="A61" s="8" t="s">
        <v>90</v>
      </c>
      <c r="C61" s="11">
        <v>4286736</v>
      </c>
      <c r="D61" s="11"/>
      <c r="E61" s="11">
        <v>226676627917</v>
      </c>
      <c r="F61" s="11"/>
      <c r="G61" s="11">
        <v>584640745133.76001</v>
      </c>
      <c r="H61" s="11"/>
      <c r="I61" s="11">
        <v>0</v>
      </c>
      <c r="J61" s="11"/>
      <c r="K61" s="11">
        <v>0</v>
      </c>
      <c r="L61" s="11"/>
      <c r="M61" s="11">
        <v>-11997</v>
      </c>
      <c r="N61" s="11"/>
      <c r="O61" s="11">
        <v>1512908928</v>
      </c>
      <c r="P61" s="11"/>
      <c r="Q61" s="11">
        <v>4274739</v>
      </c>
      <c r="R61" s="11"/>
      <c r="S61" s="11">
        <v>132950</v>
      </c>
      <c r="T61" s="11"/>
      <c r="U61" s="11">
        <v>226042243271</v>
      </c>
      <c r="V61" s="11"/>
      <c r="W61" s="11">
        <v>564945007077.203</v>
      </c>
      <c r="X61" s="10"/>
      <c r="Y61" s="13">
        <v>1.4254011228827402E-2</v>
      </c>
      <c r="Z61" s="10"/>
      <c r="AA61" s="10"/>
    </row>
    <row r="62" spans="1:27">
      <c r="A62" s="8" t="s">
        <v>91</v>
      </c>
      <c r="C62" s="11">
        <v>6601911</v>
      </c>
      <c r="D62" s="11"/>
      <c r="E62" s="11">
        <v>121041784644</v>
      </c>
      <c r="F62" s="11"/>
      <c r="G62" s="11">
        <v>218601192960.31</v>
      </c>
      <c r="H62" s="11"/>
      <c r="I62" s="11">
        <v>0</v>
      </c>
      <c r="J62" s="11"/>
      <c r="K62" s="11">
        <v>0</v>
      </c>
      <c r="L62" s="11"/>
      <c r="M62" s="11">
        <v>0</v>
      </c>
      <c r="N62" s="11"/>
      <c r="O62" s="11">
        <v>0</v>
      </c>
      <c r="P62" s="11"/>
      <c r="Q62" s="11">
        <v>6601911</v>
      </c>
      <c r="R62" s="11"/>
      <c r="S62" s="11">
        <v>34220</v>
      </c>
      <c r="T62" s="11"/>
      <c r="U62" s="11">
        <v>121041784644</v>
      </c>
      <c r="V62" s="11"/>
      <c r="W62" s="11">
        <v>224573185923.20099</v>
      </c>
      <c r="X62" s="10"/>
      <c r="Y62" s="13">
        <v>5.666159845192518E-3</v>
      </c>
      <c r="Z62" s="10"/>
      <c r="AA62" s="10"/>
    </row>
    <row r="63" spans="1:27">
      <c r="A63" s="8" t="s">
        <v>93</v>
      </c>
      <c r="C63" s="11">
        <v>6470000</v>
      </c>
      <c r="D63" s="11"/>
      <c r="E63" s="11">
        <v>77902503255</v>
      </c>
      <c r="F63" s="11"/>
      <c r="G63" s="11">
        <v>176351825970</v>
      </c>
      <c r="H63" s="11"/>
      <c r="I63" s="11">
        <v>0</v>
      </c>
      <c r="J63" s="11"/>
      <c r="K63" s="11">
        <v>0</v>
      </c>
      <c r="L63" s="11"/>
      <c r="M63" s="11">
        <v>0</v>
      </c>
      <c r="N63" s="11"/>
      <c r="O63" s="11">
        <v>0</v>
      </c>
      <c r="P63" s="11"/>
      <c r="Q63" s="11">
        <v>6470000</v>
      </c>
      <c r="R63" s="11"/>
      <c r="S63" s="11">
        <v>26980</v>
      </c>
      <c r="T63" s="11"/>
      <c r="U63" s="11">
        <v>77902503255</v>
      </c>
      <c r="V63" s="11"/>
      <c r="W63" s="11">
        <v>173521964430</v>
      </c>
      <c r="X63" s="10"/>
      <c r="Y63" s="13">
        <v>4.3780969801462582E-3</v>
      </c>
      <c r="Z63" s="10"/>
      <c r="AA63" s="10"/>
    </row>
    <row r="64" spans="1:27">
      <c r="A64" s="8" t="s">
        <v>94</v>
      </c>
      <c r="C64" s="11">
        <v>3083596</v>
      </c>
      <c r="D64" s="11"/>
      <c r="E64" s="11">
        <v>83539587535</v>
      </c>
      <c r="F64" s="11"/>
      <c r="G64" s="11">
        <v>126104327560.332</v>
      </c>
      <c r="H64" s="11"/>
      <c r="I64" s="11">
        <v>0</v>
      </c>
      <c r="J64" s="11"/>
      <c r="K64" s="11">
        <v>0</v>
      </c>
      <c r="L64" s="11"/>
      <c r="M64" s="11">
        <v>0</v>
      </c>
      <c r="N64" s="11"/>
      <c r="O64" s="11">
        <v>0</v>
      </c>
      <c r="P64" s="11"/>
      <c r="Q64" s="11">
        <v>3083596</v>
      </c>
      <c r="R64" s="11"/>
      <c r="S64" s="11">
        <v>41880</v>
      </c>
      <c r="T64" s="11"/>
      <c r="U64" s="11">
        <v>83539587535</v>
      </c>
      <c r="V64" s="11"/>
      <c r="W64" s="11">
        <v>128372611527.144</v>
      </c>
      <c r="X64" s="10"/>
      <c r="Y64" s="13">
        <v>3.2389429471172447E-3</v>
      </c>
      <c r="Z64" s="10"/>
      <c r="AA64" s="10"/>
    </row>
    <row r="65" spans="1:27">
      <c r="A65" s="8" t="s">
        <v>95</v>
      </c>
      <c r="C65" s="11">
        <v>11741531</v>
      </c>
      <c r="D65" s="11"/>
      <c r="E65" s="11">
        <v>132866986914</v>
      </c>
      <c r="F65" s="11"/>
      <c r="G65" s="11">
        <v>251057597835.73001</v>
      </c>
      <c r="H65" s="11"/>
      <c r="I65" s="11">
        <v>0</v>
      </c>
      <c r="J65" s="11"/>
      <c r="K65" s="11">
        <v>0</v>
      </c>
      <c r="L65" s="11"/>
      <c r="M65" s="11">
        <v>0</v>
      </c>
      <c r="N65" s="11"/>
      <c r="O65" s="11">
        <v>0</v>
      </c>
      <c r="P65" s="11"/>
      <c r="Q65" s="11">
        <v>11741531</v>
      </c>
      <c r="R65" s="11"/>
      <c r="S65" s="11">
        <v>21960</v>
      </c>
      <c r="T65" s="11"/>
      <c r="U65" s="11">
        <v>132866986914</v>
      </c>
      <c r="V65" s="11"/>
      <c r="W65" s="11">
        <v>256309848836.478</v>
      </c>
      <c r="X65" s="10"/>
      <c r="Y65" s="13">
        <v>6.4669010569287982E-3</v>
      </c>
      <c r="Z65" s="10"/>
      <c r="AA65" s="10"/>
    </row>
    <row r="66" spans="1:27">
      <c r="A66" s="8" t="s">
        <v>97</v>
      </c>
      <c r="C66" s="11">
        <v>11481221</v>
      </c>
      <c r="D66" s="11"/>
      <c r="E66" s="11">
        <v>214094602308</v>
      </c>
      <c r="F66" s="11"/>
      <c r="G66" s="11">
        <v>618123082930.30798</v>
      </c>
      <c r="H66" s="11"/>
      <c r="I66" s="11">
        <v>0</v>
      </c>
      <c r="J66" s="11"/>
      <c r="K66" s="11">
        <v>0</v>
      </c>
      <c r="L66" s="11"/>
      <c r="M66" s="11">
        <v>0</v>
      </c>
      <c r="N66" s="11"/>
      <c r="O66" s="11">
        <v>0</v>
      </c>
      <c r="P66" s="11"/>
      <c r="Q66" s="11">
        <v>11481221</v>
      </c>
      <c r="R66" s="11"/>
      <c r="S66" s="11">
        <v>54030</v>
      </c>
      <c r="T66" s="11"/>
      <c r="U66" s="11">
        <v>214094602308</v>
      </c>
      <c r="V66" s="11"/>
      <c r="W66" s="11">
        <v>616639404924.75098</v>
      </c>
      <c r="X66" s="10"/>
      <c r="Y66" s="13">
        <v>1.5558301944128343E-2</v>
      </c>
      <c r="Z66" s="10"/>
      <c r="AA66" s="10"/>
    </row>
    <row r="67" spans="1:27">
      <c r="A67" s="8" t="s">
        <v>99</v>
      </c>
      <c r="C67" s="11">
        <v>5327559</v>
      </c>
      <c r="D67" s="11"/>
      <c r="E67" s="11">
        <v>152108726568</v>
      </c>
      <c r="F67" s="11"/>
      <c r="G67" s="11">
        <v>161576689330.715</v>
      </c>
      <c r="H67" s="11"/>
      <c r="I67" s="11">
        <v>0</v>
      </c>
      <c r="J67" s="11"/>
      <c r="K67" s="11">
        <v>0</v>
      </c>
      <c r="L67" s="11"/>
      <c r="M67" s="11">
        <v>0</v>
      </c>
      <c r="N67" s="11"/>
      <c r="O67" s="11">
        <v>0</v>
      </c>
      <c r="P67" s="11"/>
      <c r="Q67" s="11">
        <v>5327559</v>
      </c>
      <c r="R67" s="11"/>
      <c r="S67" s="11">
        <v>29140</v>
      </c>
      <c r="T67" s="11"/>
      <c r="U67" s="11">
        <v>152108726568</v>
      </c>
      <c r="V67" s="11"/>
      <c r="W67" s="11">
        <v>154321361097.90302</v>
      </c>
      <c r="X67" s="10"/>
      <c r="Y67" s="13">
        <v>3.8936505082464361E-3</v>
      </c>
      <c r="Z67" s="10"/>
      <c r="AA67" s="10"/>
    </row>
    <row r="68" spans="1:27">
      <c r="A68" s="8" t="s">
        <v>100</v>
      </c>
      <c r="C68" s="11">
        <v>45487018</v>
      </c>
      <c r="D68" s="11"/>
      <c r="E68" s="11">
        <v>368143441176</v>
      </c>
      <c r="F68" s="11"/>
      <c r="G68" s="11">
        <v>1094236159878.1801</v>
      </c>
      <c r="H68" s="11"/>
      <c r="I68" s="11">
        <v>0</v>
      </c>
      <c r="J68" s="11"/>
      <c r="K68" s="11">
        <v>0</v>
      </c>
      <c r="L68" s="11"/>
      <c r="M68" s="11">
        <v>-14151</v>
      </c>
      <c r="N68" s="11"/>
      <c r="O68" s="11">
        <v>268774944</v>
      </c>
      <c r="P68" s="11"/>
      <c r="Q68" s="11">
        <v>45472867</v>
      </c>
      <c r="R68" s="11"/>
      <c r="S68" s="11">
        <v>18850</v>
      </c>
      <c r="T68" s="11"/>
      <c r="U68" s="11">
        <v>368028911843</v>
      </c>
      <c r="V68" s="11"/>
      <c r="W68" s="11">
        <v>852063419869.448</v>
      </c>
      <c r="X68" s="10"/>
      <c r="Y68" s="13">
        <v>2.1498236823663901E-2</v>
      </c>
      <c r="Z68" s="10"/>
      <c r="AA68" s="10"/>
    </row>
    <row r="69" spans="1:27">
      <c r="A69" s="8" t="s">
        <v>102</v>
      </c>
      <c r="C69" s="11">
        <v>10338785</v>
      </c>
      <c r="D69" s="11"/>
      <c r="E69" s="11">
        <v>50911105151</v>
      </c>
      <c r="F69" s="11"/>
      <c r="G69" s="11">
        <v>41252958686.209503</v>
      </c>
      <c r="H69" s="11"/>
      <c r="I69" s="11">
        <v>0</v>
      </c>
      <c r="J69" s="11"/>
      <c r="K69" s="11">
        <v>0</v>
      </c>
      <c r="L69" s="11"/>
      <c r="M69" s="11">
        <v>0</v>
      </c>
      <c r="N69" s="11"/>
      <c r="O69" s="11">
        <v>0</v>
      </c>
      <c r="P69" s="11"/>
      <c r="Q69" s="11">
        <v>10338785</v>
      </c>
      <c r="R69" s="11"/>
      <c r="S69" s="11">
        <v>3920</v>
      </c>
      <c r="T69" s="11"/>
      <c r="U69" s="11">
        <v>50911105151</v>
      </c>
      <c r="V69" s="11"/>
      <c r="W69" s="11">
        <v>40286895378.660004</v>
      </c>
      <c r="X69" s="10"/>
      <c r="Y69" s="13">
        <v>1.0164703677495108E-3</v>
      </c>
      <c r="Z69" s="10"/>
      <c r="AA69" s="10"/>
    </row>
    <row r="70" spans="1:27">
      <c r="A70" s="8" t="s">
        <v>103</v>
      </c>
      <c r="C70" s="11">
        <v>119221</v>
      </c>
      <c r="D70" s="11"/>
      <c r="E70" s="11">
        <v>399999586299</v>
      </c>
      <c r="F70" s="11"/>
      <c r="G70" s="11">
        <v>534546943608.59003</v>
      </c>
      <c r="H70" s="11"/>
      <c r="I70" s="11">
        <v>0</v>
      </c>
      <c r="J70" s="11"/>
      <c r="K70" s="11">
        <v>0</v>
      </c>
      <c r="L70" s="11"/>
      <c r="M70" s="11">
        <v>0</v>
      </c>
      <c r="N70" s="11"/>
      <c r="O70" s="11">
        <v>0</v>
      </c>
      <c r="P70" s="11"/>
      <c r="Q70" s="11">
        <v>119221</v>
      </c>
      <c r="R70" s="11"/>
      <c r="S70" s="11">
        <v>4464380</v>
      </c>
      <c r="T70" s="11"/>
      <c r="U70" s="11">
        <v>399999586299</v>
      </c>
      <c r="V70" s="11"/>
      <c r="W70" s="11">
        <v>530970453144.84802</v>
      </c>
      <c r="X70" s="10"/>
      <c r="Y70" s="13">
        <v>1.339680624926377E-2</v>
      </c>
      <c r="Z70" s="10"/>
      <c r="AA70" s="10"/>
    </row>
    <row r="71" spans="1:27">
      <c r="A71" s="8" t="s">
        <v>104</v>
      </c>
      <c r="C71" s="11">
        <v>2250567</v>
      </c>
      <c r="D71" s="11"/>
      <c r="E71" s="11">
        <v>10319710066</v>
      </c>
      <c r="F71" s="11"/>
      <c r="G71" s="11">
        <v>14474529537.484501</v>
      </c>
      <c r="H71" s="11"/>
      <c r="I71" s="11">
        <v>0</v>
      </c>
      <c r="J71" s="11"/>
      <c r="K71" s="11">
        <v>0</v>
      </c>
      <c r="L71" s="11"/>
      <c r="M71" s="11">
        <v>0</v>
      </c>
      <c r="N71" s="11"/>
      <c r="O71" s="11">
        <v>0</v>
      </c>
      <c r="P71" s="11"/>
      <c r="Q71" s="11">
        <v>2250567</v>
      </c>
      <c r="R71" s="11"/>
      <c r="S71" s="11">
        <v>6290</v>
      </c>
      <c r="T71" s="11"/>
      <c r="U71" s="11">
        <v>10319710066</v>
      </c>
      <c r="V71" s="11"/>
      <c r="W71" s="11">
        <v>14071837834.741501</v>
      </c>
      <c r="X71" s="10"/>
      <c r="Y71" s="13">
        <v>3.5504364494584021E-4</v>
      </c>
      <c r="Z71" s="10"/>
      <c r="AA71" s="10"/>
    </row>
    <row r="72" spans="1:27">
      <c r="A72" s="8" t="s">
        <v>105</v>
      </c>
      <c r="C72" s="11">
        <v>89707193</v>
      </c>
      <c r="D72" s="11"/>
      <c r="E72" s="11">
        <v>305725708135</v>
      </c>
      <c r="F72" s="11"/>
      <c r="G72" s="11">
        <v>233545226793.121</v>
      </c>
      <c r="H72" s="11"/>
      <c r="I72" s="11">
        <v>0</v>
      </c>
      <c r="J72" s="11"/>
      <c r="K72" s="11">
        <v>0</v>
      </c>
      <c r="L72" s="11"/>
      <c r="M72" s="11">
        <v>0</v>
      </c>
      <c r="N72" s="11"/>
      <c r="O72" s="11">
        <v>0</v>
      </c>
      <c r="P72" s="11"/>
      <c r="Q72" s="11">
        <v>89707193</v>
      </c>
      <c r="R72" s="11"/>
      <c r="S72" s="11">
        <v>2483</v>
      </c>
      <c r="T72" s="11"/>
      <c r="U72" s="11">
        <v>305725708135</v>
      </c>
      <c r="V72" s="11"/>
      <c r="W72" s="11">
        <v>221417639605.69699</v>
      </c>
      <c r="X72" s="10"/>
      <c r="Y72" s="13">
        <v>5.5865429053500171E-3</v>
      </c>
      <c r="Z72" s="10"/>
      <c r="AA72" s="10"/>
    </row>
    <row r="73" spans="1:27">
      <c r="A73" s="8" t="s">
        <v>106</v>
      </c>
      <c r="C73" s="11">
        <v>21000000</v>
      </c>
      <c r="D73" s="11"/>
      <c r="E73" s="11">
        <v>101619000000</v>
      </c>
      <c r="F73" s="11"/>
      <c r="G73" s="11">
        <v>74795304150</v>
      </c>
      <c r="H73" s="11"/>
      <c r="I73" s="11">
        <v>0</v>
      </c>
      <c r="J73" s="11"/>
      <c r="K73" s="11">
        <v>0</v>
      </c>
      <c r="L73" s="11"/>
      <c r="M73" s="11">
        <v>0</v>
      </c>
      <c r="N73" s="11"/>
      <c r="O73" s="11">
        <v>0</v>
      </c>
      <c r="P73" s="11"/>
      <c r="Q73" s="11">
        <v>21000000</v>
      </c>
      <c r="R73" s="11"/>
      <c r="S73" s="11">
        <v>3503</v>
      </c>
      <c r="T73" s="11"/>
      <c r="U73" s="11">
        <v>101619000000</v>
      </c>
      <c r="V73" s="11"/>
      <c r="W73" s="11">
        <v>73125300150</v>
      </c>
      <c r="X73" s="10"/>
      <c r="Y73" s="13">
        <v>1.8450094016089495E-3</v>
      </c>
      <c r="Z73" s="10"/>
      <c r="AA73" s="10"/>
    </row>
    <row r="74" spans="1:27">
      <c r="A74" s="8" t="s">
        <v>107</v>
      </c>
      <c r="C74" s="11">
        <v>5038077</v>
      </c>
      <c r="D74" s="11"/>
      <c r="E74" s="11">
        <v>79552703266</v>
      </c>
      <c r="F74" s="11"/>
      <c r="G74" s="11">
        <v>90396212975.392502</v>
      </c>
      <c r="H74" s="11"/>
      <c r="I74" s="11">
        <v>0</v>
      </c>
      <c r="J74" s="11"/>
      <c r="K74" s="11">
        <v>0</v>
      </c>
      <c r="L74" s="11"/>
      <c r="M74" s="11">
        <v>0</v>
      </c>
      <c r="N74" s="11"/>
      <c r="O74" s="11">
        <v>0</v>
      </c>
      <c r="P74" s="11"/>
      <c r="Q74" s="11">
        <v>5038077</v>
      </c>
      <c r="R74" s="11"/>
      <c r="S74" s="11">
        <v>16900</v>
      </c>
      <c r="T74" s="11"/>
      <c r="U74" s="11">
        <v>79552703266</v>
      </c>
      <c r="V74" s="11"/>
      <c r="W74" s="11">
        <v>84636897467.264999</v>
      </c>
      <c r="X74" s="10"/>
      <c r="Y74" s="13">
        <v>2.1354561448609197E-3</v>
      </c>
      <c r="Z74" s="10"/>
      <c r="AA74" s="10"/>
    </row>
    <row r="75" spans="1:27">
      <c r="A75" s="8" t="s">
        <v>108</v>
      </c>
      <c r="C75" s="11">
        <v>62370972</v>
      </c>
      <c r="D75" s="11"/>
      <c r="E75" s="11">
        <v>157402809997</v>
      </c>
      <c r="F75" s="11"/>
      <c r="G75" s="11">
        <v>104345772318.03799</v>
      </c>
      <c r="H75" s="11"/>
      <c r="I75" s="11">
        <v>0</v>
      </c>
      <c r="J75" s="11"/>
      <c r="K75" s="11">
        <v>0</v>
      </c>
      <c r="L75" s="11"/>
      <c r="M75" s="11">
        <v>0</v>
      </c>
      <c r="N75" s="11"/>
      <c r="O75" s="11">
        <v>0</v>
      </c>
      <c r="P75" s="11"/>
      <c r="Q75" s="11">
        <v>62370972</v>
      </c>
      <c r="R75" s="11"/>
      <c r="S75" s="11">
        <v>1421</v>
      </c>
      <c r="T75" s="11"/>
      <c r="U75" s="11">
        <v>157402809997</v>
      </c>
      <c r="V75" s="11"/>
      <c r="W75" s="11">
        <v>88101807762.288605</v>
      </c>
      <c r="X75" s="10"/>
      <c r="Y75" s="13">
        <v>2.2228785835645805E-3</v>
      </c>
      <c r="Z75" s="10"/>
      <c r="AA75" s="10"/>
    </row>
    <row r="76" spans="1:27">
      <c r="A76" s="8" t="s">
        <v>109</v>
      </c>
      <c r="C76" s="11">
        <v>3318621</v>
      </c>
      <c r="D76" s="11"/>
      <c r="E76" s="11">
        <v>15886637439</v>
      </c>
      <c r="F76" s="11"/>
      <c r="G76" s="11">
        <v>13188903069.7899</v>
      </c>
      <c r="H76" s="11"/>
      <c r="I76" s="11">
        <v>0</v>
      </c>
      <c r="J76" s="11"/>
      <c r="K76" s="11">
        <v>0</v>
      </c>
      <c r="L76" s="11"/>
      <c r="M76" s="11">
        <v>0</v>
      </c>
      <c r="N76" s="11"/>
      <c r="O76" s="11">
        <v>0</v>
      </c>
      <c r="P76" s="11"/>
      <c r="Q76" s="11">
        <v>3318621</v>
      </c>
      <c r="R76" s="11"/>
      <c r="S76" s="11">
        <v>3406</v>
      </c>
      <c r="T76" s="11"/>
      <c r="U76" s="11">
        <v>15886637439</v>
      </c>
      <c r="V76" s="11"/>
      <c r="W76" s="11">
        <v>11235968948.400299</v>
      </c>
      <c r="X76" s="10"/>
      <c r="Y76" s="13">
        <v>2.8349242059124422E-4</v>
      </c>
      <c r="Z76" s="10"/>
      <c r="AA76" s="10"/>
    </row>
    <row r="77" spans="1:27">
      <c r="A77" s="8" t="s">
        <v>111</v>
      </c>
      <c r="C77" s="11">
        <v>17908214</v>
      </c>
      <c r="D77" s="11"/>
      <c r="E77" s="11">
        <v>174540308993</v>
      </c>
      <c r="F77" s="11"/>
      <c r="G77" s="11">
        <v>382735692724.04999</v>
      </c>
      <c r="H77" s="11"/>
      <c r="I77" s="11">
        <v>0</v>
      </c>
      <c r="J77" s="11"/>
      <c r="K77" s="11">
        <v>0</v>
      </c>
      <c r="L77" s="11"/>
      <c r="M77" s="11">
        <v>-500000</v>
      </c>
      <c r="N77" s="11"/>
      <c r="O77" s="11">
        <v>10827192616</v>
      </c>
      <c r="P77" s="11"/>
      <c r="Q77" s="11">
        <v>17408214</v>
      </c>
      <c r="R77" s="11"/>
      <c r="S77" s="11">
        <v>11130</v>
      </c>
      <c r="T77" s="11"/>
      <c r="U77" s="11">
        <v>93540997770</v>
      </c>
      <c r="V77" s="11"/>
      <c r="W77" s="11">
        <v>192600588960.17099</v>
      </c>
      <c r="X77" s="10"/>
      <c r="Y77" s="13">
        <v>4.8594658299934016E-3</v>
      </c>
      <c r="Z77" s="10"/>
      <c r="AA77" s="10"/>
    </row>
    <row r="78" spans="1:27">
      <c r="A78" s="8" t="s">
        <v>113</v>
      </c>
      <c r="C78" s="11">
        <v>1721275</v>
      </c>
      <c r="D78" s="11"/>
      <c r="E78" s="11">
        <v>29774613377</v>
      </c>
      <c r="F78" s="11"/>
      <c r="G78" s="11">
        <v>28403154668.25</v>
      </c>
      <c r="H78" s="11"/>
      <c r="I78" s="11">
        <v>0</v>
      </c>
      <c r="J78" s="11"/>
      <c r="K78" s="11">
        <v>0</v>
      </c>
      <c r="L78" s="11"/>
      <c r="M78" s="11">
        <v>0</v>
      </c>
      <c r="N78" s="11"/>
      <c r="O78" s="11">
        <v>0</v>
      </c>
      <c r="P78" s="11"/>
      <c r="Q78" s="11">
        <v>1721275</v>
      </c>
      <c r="R78" s="11"/>
      <c r="S78" s="11">
        <v>16350</v>
      </c>
      <c r="T78" s="11"/>
      <c r="U78" s="11">
        <v>29774613377</v>
      </c>
      <c r="V78" s="11"/>
      <c r="W78" s="11">
        <v>27975396314.8125</v>
      </c>
      <c r="X78" s="10"/>
      <c r="Y78" s="13">
        <v>7.0584146811964127E-4</v>
      </c>
      <c r="Z78" s="10"/>
      <c r="AA78" s="10"/>
    </row>
    <row r="79" spans="1:27">
      <c r="A79" s="8" t="s">
        <v>114</v>
      </c>
      <c r="C79" s="11">
        <v>16680623</v>
      </c>
      <c r="D79" s="11"/>
      <c r="E79" s="11">
        <v>82517739235</v>
      </c>
      <c r="F79" s="11"/>
      <c r="G79" s="11">
        <v>79756405540.051498</v>
      </c>
      <c r="H79" s="11"/>
      <c r="I79" s="11">
        <v>0</v>
      </c>
      <c r="J79" s="11"/>
      <c r="K79" s="11">
        <v>0</v>
      </c>
      <c r="L79" s="11"/>
      <c r="M79" s="11">
        <v>0</v>
      </c>
      <c r="N79" s="11"/>
      <c r="O79" s="11">
        <v>0</v>
      </c>
      <c r="P79" s="11"/>
      <c r="Q79" s="11">
        <v>16680623</v>
      </c>
      <c r="R79" s="11"/>
      <c r="S79" s="11">
        <v>4414</v>
      </c>
      <c r="T79" s="11"/>
      <c r="U79" s="11">
        <v>82517739235</v>
      </c>
      <c r="V79" s="11"/>
      <c r="W79" s="11">
        <v>73190181715.964096</v>
      </c>
      <c r="X79" s="10"/>
      <c r="Y79" s="13">
        <v>1.8466464150495689E-3</v>
      </c>
      <c r="Z79" s="10"/>
      <c r="AA79" s="10"/>
    </row>
    <row r="80" spans="1:27">
      <c r="A80" s="8" t="s">
        <v>115</v>
      </c>
      <c r="C80" s="11">
        <v>346399418</v>
      </c>
      <c r="D80" s="11"/>
      <c r="E80" s="11">
        <v>614061649279</v>
      </c>
      <c r="F80" s="11"/>
      <c r="G80" s="11">
        <v>1227910525656.7</v>
      </c>
      <c r="H80" s="11"/>
      <c r="I80" s="11">
        <v>0</v>
      </c>
      <c r="J80" s="11"/>
      <c r="K80" s="11">
        <v>0</v>
      </c>
      <c r="L80" s="11"/>
      <c r="M80" s="11">
        <v>0</v>
      </c>
      <c r="N80" s="11"/>
      <c r="O80" s="11">
        <v>0</v>
      </c>
      <c r="P80" s="11"/>
      <c r="Q80" s="11">
        <v>346399418</v>
      </c>
      <c r="R80" s="11"/>
      <c r="S80" s="11">
        <v>3268</v>
      </c>
      <c r="T80" s="11"/>
      <c r="U80" s="11">
        <v>614061649279</v>
      </c>
      <c r="V80" s="11"/>
      <c r="W80" s="11">
        <v>1125297699900.76</v>
      </c>
      <c r="X80" s="10"/>
      <c r="Y80" s="13">
        <v>2.839215472164908E-2</v>
      </c>
      <c r="Z80" s="10"/>
      <c r="AA80" s="10"/>
    </row>
    <row r="81" spans="1:27">
      <c r="A81" s="8" t="s">
        <v>116</v>
      </c>
      <c r="C81" s="11">
        <v>235866759</v>
      </c>
      <c r="D81" s="11"/>
      <c r="E81" s="11">
        <v>443312670505</v>
      </c>
      <c r="F81" s="11"/>
      <c r="G81" s="11">
        <v>1097288486348.89</v>
      </c>
      <c r="H81" s="11"/>
      <c r="I81" s="11">
        <v>0</v>
      </c>
      <c r="J81" s="11"/>
      <c r="K81" s="11">
        <v>0</v>
      </c>
      <c r="L81" s="11"/>
      <c r="M81" s="11">
        <v>0</v>
      </c>
      <c r="N81" s="11"/>
      <c r="O81" s="11">
        <v>0</v>
      </c>
      <c r="P81" s="11"/>
      <c r="Q81" s="11">
        <v>235866759</v>
      </c>
      <c r="R81" s="11"/>
      <c r="S81" s="11">
        <v>3859</v>
      </c>
      <c r="T81" s="11"/>
      <c r="U81" s="11">
        <v>443312670505</v>
      </c>
      <c r="V81" s="11"/>
      <c r="W81" s="11">
        <v>904794074534.26294</v>
      </c>
      <c r="X81" s="10"/>
      <c r="Y81" s="13">
        <v>2.2828673121498069E-2</v>
      </c>
      <c r="Z81" s="10"/>
      <c r="AA81" s="10"/>
    </row>
    <row r="82" spans="1:27">
      <c r="A82" s="8" t="s">
        <v>117</v>
      </c>
      <c r="C82" s="11">
        <v>616203929</v>
      </c>
      <c r="D82" s="11"/>
      <c r="E82" s="11">
        <v>1094592909807</v>
      </c>
      <c r="F82" s="11"/>
      <c r="G82" s="11">
        <v>2964681575612.6602</v>
      </c>
      <c r="H82" s="11"/>
      <c r="I82" s="11">
        <v>0</v>
      </c>
      <c r="J82" s="11"/>
      <c r="K82" s="11">
        <v>0</v>
      </c>
      <c r="L82" s="11"/>
      <c r="M82" s="11">
        <v>-555047</v>
      </c>
      <c r="N82" s="11"/>
      <c r="O82" s="11">
        <v>2596509677</v>
      </c>
      <c r="P82" s="11"/>
      <c r="Q82" s="11">
        <v>615648882</v>
      </c>
      <c r="R82" s="11"/>
      <c r="S82" s="11">
        <v>4698</v>
      </c>
      <c r="T82" s="11"/>
      <c r="U82" s="11">
        <v>1093606952915</v>
      </c>
      <c r="V82" s="11"/>
      <c r="W82" s="11">
        <v>2875109152872.5698</v>
      </c>
      <c r="X82" s="10"/>
      <c r="Y82" s="13">
        <v>7.2541287445256855E-2</v>
      </c>
      <c r="Z82" s="10"/>
      <c r="AA82" s="10"/>
    </row>
    <row r="83" spans="1:27">
      <c r="A83" s="8" t="s">
        <v>118</v>
      </c>
      <c r="C83" s="11">
        <v>24261834</v>
      </c>
      <c r="D83" s="11"/>
      <c r="E83" s="11">
        <v>134860874630</v>
      </c>
      <c r="F83" s="11"/>
      <c r="G83" s="11">
        <v>269151033138.73199</v>
      </c>
      <c r="H83" s="11"/>
      <c r="I83" s="11">
        <v>0</v>
      </c>
      <c r="J83" s="11"/>
      <c r="K83" s="11">
        <v>0</v>
      </c>
      <c r="L83" s="11"/>
      <c r="M83" s="11">
        <v>-57218</v>
      </c>
      <c r="N83" s="11"/>
      <c r="O83" s="11">
        <v>575032185</v>
      </c>
      <c r="P83" s="11"/>
      <c r="Q83" s="11">
        <v>24204616</v>
      </c>
      <c r="R83" s="11"/>
      <c r="S83" s="11">
        <v>8360</v>
      </c>
      <c r="T83" s="11"/>
      <c r="U83" s="11">
        <v>134542824910</v>
      </c>
      <c r="V83" s="11"/>
      <c r="W83" s="11">
        <v>201146603750.92801</v>
      </c>
      <c r="X83" s="10"/>
      <c r="Y83" s="13">
        <v>5.0750885707259857E-3</v>
      </c>
      <c r="Z83" s="10"/>
      <c r="AA83" s="10"/>
    </row>
    <row r="84" spans="1:27">
      <c r="A84" s="8" t="s">
        <v>120</v>
      </c>
      <c r="C84" s="11">
        <v>182722218</v>
      </c>
      <c r="D84" s="11"/>
      <c r="E84" s="11">
        <v>557302764900</v>
      </c>
      <c r="F84" s="11"/>
      <c r="G84" s="11">
        <v>490232921147.02698</v>
      </c>
      <c r="H84" s="11"/>
      <c r="I84" s="11">
        <v>0</v>
      </c>
      <c r="J84" s="11"/>
      <c r="K84" s="11">
        <v>0</v>
      </c>
      <c r="L84" s="11"/>
      <c r="M84" s="11">
        <v>0</v>
      </c>
      <c r="N84" s="11"/>
      <c r="O84" s="11">
        <v>0</v>
      </c>
      <c r="P84" s="11"/>
      <c r="Q84" s="11">
        <v>182722218</v>
      </c>
      <c r="R84" s="11"/>
      <c r="S84" s="11">
        <v>2672</v>
      </c>
      <c r="T84" s="11"/>
      <c r="U84" s="11">
        <v>557302764900</v>
      </c>
      <c r="V84" s="11"/>
      <c r="W84" s="11">
        <v>485328775585.349</v>
      </c>
      <c r="X84" s="10"/>
      <c r="Y84" s="13">
        <v>1.2245230474125157E-2</v>
      </c>
      <c r="Z84" s="10"/>
      <c r="AA84" s="10"/>
    </row>
    <row r="85" spans="1:27">
      <c r="A85" s="8" t="s">
        <v>121</v>
      </c>
      <c r="C85" s="11">
        <v>48600000</v>
      </c>
      <c r="D85" s="11"/>
      <c r="E85" s="11">
        <v>74363193133</v>
      </c>
      <c r="F85" s="11"/>
      <c r="G85" s="11">
        <v>76137868080</v>
      </c>
      <c r="H85" s="11"/>
      <c r="I85" s="11">
        <v>0</v>
      </c>
      <c r="J85" s="11"/>
      <c r="K85" s="11">
        <v>0</v>
      </c>
      <c r="L85" s="11"/>
      <c r="M85" s="11">
        <v>0</v>
      </c>
      <c r="N85" s="11"/>
      <c r="O85" s="11">
        <v>0</v>
      </c>
      <c r="P85" s="11"/>
      <c r="Q85" s="11">
        <v>48600000</v>
      </c>
      <c r="R85" s="11"/>
      <c r="S85" s="11">
        <v>1558</v>
      </c>
      <c r="T85" s="11"/>
      <c r="U85" s="11">
        <v>74363193133</v>
      </c>
      <c r="V85" s="11"/>
      <c r="W85" s="11">
        <v>75268273140</v>
      </c>
      <c r="X85" s="10"/>
      <c r="Y85" s="13">
        <v>1.8990783121752475E-3</v>
      </c>
      <c r="Z85" s="10"/>
      <c r="AA85" s="10"/>
    </row>
    <row r="86" spans="1:27">
      <c r="A86" s="8" t="s">
        <v>122</v>
      </c>
      <c r="C86" s="11">
        <v>45535798</v>
      </c>
      <c r="D86" s="11"/>
      <c r="E86" s="11">
        <v>1586259296840</v>
      </c>
      <c r="F86" s="11"/>
      <c r="G86" s="11">
        <v>1422674549859.72</v>
      </c>
      <c r="H86" s="11"/>
      <c r="I86" s="11">
        <v>1970000</v>
      </c>
      <c r="J86" s="11"/>
      <c r="K86" s="11">
        <v>59844984656</v>
      </c>
      <c r="L86" s="11"/>
      <c r="M86" s="11">
        <v>-105545</v>
      </c>
      <c r="N86" s="11"/>
      <c r="O86" s="11">
        <v>3287363955</v>
      </c>
      <c r="P86" s="11"/>
      <c r="Q86" s="11">
        <v>47400253</v>
      </c>
      <c r="R86" s="11"/>
      <c r="S86" s="11">
        <v>30420</v>
      </c>
      <c r="T86" s="11"/>
      <c r="U86" s="11">
        <v>1642427575589</v>
      </c>
      <c r="V86" s="11"/>
      <c r="W86" s="11">
        <v>1433336297867.25</v>
      </c>
      <c r="X86" s="10"/>
      <c r="Y86" s="13">
        <v>3.6164213204018449E-2</v>
      </c>
      <c r="Z86" s="10"/>
      <c r="AA86" s="10"/>
    </row>
    <row r="87" spans="1:27">
      <c r="A87" s="8" t="s">
        <v>123</v>
      </c>
      <c r="C87" s="11">
        <v>35633483</v>
      </c>
      <c r="D87" s="11"/>
      <c r="E87" s="11">
        <v>274924527833</v>
      </c>
      <c r="F87" s="11"/>
      <c r="G87" s="11">
        <v>218196216861.08401</v>
      </c>
      <c r="H87" s="11"/>
      <c r="I87" s="11">
        <v>0</v>
      </c>
      <c r="J87" s="11"/>
      <c r="K87" s="11">
        <v>0</v>
      </c>
      <c r="L87" s="11"/>
      <c r="M87" s="11">
        <v>0</v>
      </c>
      <c r="N87" s="11"/>
      <c r="O87" s="11">
        <v>0</v>
      </c>
      <c r="P87" s="11"/>
      <c r="Q87" s="11">
        <v>35633483</v>
      </c>
      <c r="R87" s="11"/>
      <c r="S87" s="11">
        <v>5440</v>
      </c>
      <c r="T87" s="11"/>
      <c r="U87" s="11">
        <v>274924527833</v>
      </c>
      <c r="V87" s="11"/>
      <c r="W87" s="11">
        <v>192692762942.25601</v>
      </c>
      <c r="X87" s="10"/>
      <c r="Y87" s="13">
        <v>4.8617914527694E-3</v>
      </c>
      <c r="Z87" s="10"/>
      <c r="AA87" s="10"/>
    </row>
    <row r="88" spans="1:27">
      <c r="A88" s="8" t="s">
        <v>124</v>
      </c>
      <c r="C88" s="11">
        <v>150945796</v>
      </c>
      <c r="D88" s="11"/>
      <c r="E88" s="11">
        <v>758283116645</v>
      </c>
      <c r="F88" s="11"/>
      <c r="G88" s="11">
        <v>1257399462145.6399</v>
      </c>
      <c r="H88" s="11"/>
      <c r="I88" s="11">
        <v>0</v>
      </c>
      <c r="J88" s="11"/>
      <c r="K88" s="11">
        <v>0</v>
      </c>
      <c r="L88" s="11"/>
      <c r="M88" s="11">
        <v>0</v>
      </c>
      <c r="N88" s="11"/>
      <c r="O88" s="11">
        <v>0</v>
      </c>
      <c r="P88" s="11"/>
      <c r="Q88" s="11">
        <v>150945796</v>
      </c>
      <c r="R88" s="11"/>
      <c r="S88" s="11">
        <v>8220</v>
      </c>
      <c r="T88" s="11"/>
      <c r="U88" s="11">
        <v>758283116645</v>
      </c>
      <c r="V88" s="11"/>
      <c r="W88" s="11">
        <v>1233391835183.4399</v>
      </c>
      <c r="X88" s="10"/>
      <c r="Y88" s="13">
        <v>3.1119455607200849E-2</v>
      </c>
      <c r="Z88" s="10"/>
      <c r="AA88" s="10"/>
    </row>
    <row r="89" spans="1:27">
      <c r="A89" s="8" t="s">
        <v>125</v>
      </c>
      <c r="C89" s="11">
        <v>32200000</v>
      </c>
      <c r="D89" s="11"/>
      <c r="E89" s="11">
        <v>348268593618</v>
      </c>
      <c r="F89" s="11"/>
      <c r="G89" s="11">
        <v>258627952800</v>
      </c>
      <c r="H89" s="11"/>
      <c r="I89" s="11">
        <v>0</v>
      </c>
      <c r="J89" s="11"/>
      <c r="K89" s="11">
        <v>0</v>
      </c>
      <c r="L89" s="11"/>
      <c r="M89" s="11">
        <v>0</v>
      </c>
      <c r="N89" s="11"/>
      <c r="O89" s="11">
        <v>0</v>
      </c>
      <c r="P89" s="11"/>
      <c r="Q89" s="11">
        <v>32200000</v>
      </c>
      <c r="R89" s="11"/>
      <c r="S89" s="11">
        <v>7390</v>
      </c>
      <c r="T89" s="11"/>
      <c r="U89" s="11">
        <v>348268593618</v>
      </c>
      <c r="V89" s="11"/>
      <c r="W89" s="11">
        <v>236542149900</v>
      </c>
      <c r="X89" s="10"/>
      <c r="Y89" s="13">
        <v>5.9681463125220886E-3</v>
      </c>
      <c r="Z89" s="10"/>
      <c r="AA89" s="10"/>
    </row>
    <row r="90" spans="1:27">
      <c r="A90" s="8" t="s">
        <v>126</v>
      </c>
      <c r="C90" s="11">
        <v>2101747</v>
      </c>
      <c r="D90" s="11"/>
      <c r="E90" s="11">
        <v>32778102421</v>
      </c>
      <c r="F90" s="11"/>
      <c r="G90" s="11">
        <v>30273110861.5215</v>
      </c>
      <c r="H90" s="11"/>
      <c r="I90" s="11">
        <v>0</v>
      </c>
      <c r="J90" s="11"/>
      <c r="K90" s="11">
        <v>0</v>
      </c>
      <c r="L90" s="11"/>
      <c r="M90" s="11">
        <v>0</v>
      </c>
      <c r="N90" s="11"/>
      <c r="O90" s="11">
        <v>0</v>
      </c>
      <c r="P90" s="11"/>
      <c r="Q90" s="11">
        <v>2101747</v>
      </c>
      <c r="R90" s="11"/>
      <c r="S90" s="11">
        <v>13770</v>
      </c>
      <c r="T90" s="11"/>
      <c r="U90" s="11">
        <v>32778102421</v>
      </c>
      <c r="V90" s="11"/>
      <c r="W90" s="11">
        <v>28768856905.669498</v>
      </c>
      <c r="X90" s="10"/>
      <c r="Y90" s="13">
        <v>7.2586110902278164E-4</v>
      </c>
      <c r="Z90" s="10"/>
      <c r="AA90" s="10"/>
    </row>
    <row r="91" spans="1:27">
      <c r="A91" s="8" t="s">
        <v>127</v>
      </c>
      <c r="C91" s="11">
        <v>108164141</v>
      </c>
      <c r="D91" s="11"/>
      <c r="E91" s="11">
        <v>246456064019</v>
      </c>
      <c r="F91" s="11"/>
      <c r="G91" s="11">
        <v>459112809821.68298</v>
      </c>
      <c r="H91" s="11"/>
      <c r="I91" s="11">
        <v>0</v>
      </c>
      <c r="J91" s="11"/>
      <c r="K91" s="11">
        <v>0</v>
      </c>
      <c r="L91" s="11"/>
      <c r="M91" s="11">
        <v>0</v>
      </c>
      <c r="N91" s="11"/>
      <c r="O91" s="11">
        <v>0</v>
      </c>
      <c r="P91" s="11"/>
      <c r="Q91" s="11">
        <v>108164141</v>
      </c>
      <c r="R91" s="11"/>
      <c r="S91" s="11">
        <v>3835</v>
      </c>
      <c r="T91" s="11"/>
      <c r="U91" s="11">
        <v>228775066364</v>
      </c>
      <c r="V91" s="11"/>
      <c r="W91" s="11">
        <v>412341364324.62701</v>
      </c>
      <c r="X91" s="10"/>
      <c r="Y91" s="13">
        <v>1.0403700118709161E-2</v>
      </c>
      <c r="Z91" s="10"/>
      <c r="AA91" s="10"/>
    </row>
    <row r="92" spans="1:27">
      <c r="A92" s="8" t="s">
        <v>128</v>
      </c>
      <c r="C92" s="11">
        <v>184696363</v>
      </c>
      <c r="D92" s="11"/>
      <c r="E92" s="11">
        <v>420876933491</v>
      </c>
      <c r="F92" s="11"/>
      <c r="G92" s="11">
        <v>1266822195517.03</v>
      </c>
      <c r="H92" s="11"/>
      <c r="I92" s="11">
        <v>0</v>
      </c>
      <c r="J92" s="11"/>
      <c r="K92" s="11">
        <v>0</v>
      </c>
      <c r="L92" s="11"/>
      <c r="M92" s="11">
        <v>-23835887</v>
      </c>
      <c r="N92" s="11"/>
      <c r="O92" s="11">
        <v>163429884090</v>
      </c>
      <c r="P92" s="11"/>
      <c r="Q92" s="11">
        <v>160860476</v>
      </c>
      <c r="R92" s="11"/>
      <c r="S92" s="11">
        <v>6860</v>
      </c>
      <c r="T92" s="11"/>
      <c r="U92" s="11">
        <v>366560893562</v>
      </c>
      <c r="V92" s="11"/>
      <c r="W92" s="11">
        <v>1096937023311.11</v>
      </c>
      <c r="X92" s="10"/>
      <c r="Y92" s="13">
        <v>2.7676592326191407E-2</v>
      </c>
      <c r="Z92" s="10"/>
      <c r="AA92" s="10"/>
    </row>
    <row r="93" spans="1:27">
      <c r="A93" s="8" t="s">
        <v>129</v>
      </c>
      <c r="C93" s="11">
        <v>2140332</v>
      </c>
      <c r="D93" s="11"/>
      <c r="E93" s="11">
        <v>12636306405</v>
      </c>
      <c r="F93" s="11"/>
      <c r="G93" s="11">
        <v>8897610756.8771992</v>
      </c>
      <c r="H93" s="11"/>
      <c r="I93" s="11">
        <v>0</v>
      </c>
      <c r="J93" s="11"/>
      <c r="K93" s="11">
        <v>0</v>
      </c>
      <c r="L93" s="11"/>
      <c r="M93" s="11">
        <v>0</v>
      </c>
      <c r="N93" s="11"/>
      <c r="O93" s="11">
        <v>0</v>
      </c>
      <c r="P93" s="11"/>
      <c r="Q93" s="11">
        <v>2140332</v>
      </c>
      <c r="R93" s="11"/>
      <c r="S93" s="11">
        <v>3802</v>
      </c>
      <c r="T93" s="11"/>
      <c r="U93" s="11">
        <v>12636306405</v>
      </c>
      <c r="V93" s="11"/>
      <c r="W93" s="11">
        <v>8089123887.5291996</v>
      </c>
      <c r="X93" s="10"/>
      <c r="Y93" s="13">
        <v>2.0409502036445191E-4</v>
      </c>
      <c r="Z93" s="10"/>
      <c r="AA93" s="10"/>
    </row>
    <row r="94" spans="1:27">
      <c r="A94" s="8" t="s">
        <v>131</v>
      </c>
      <c r="C94" s="11">
        <v>572500</v>
      </c>
      <c r="D94" s="11"/>
      <c r="E94" s="11">
        <v>7335914465</v>
      </c>
      <c r="F94" s="11"/>
      <c r="G94" s="11">
        <v>7386835252.5</v>
      </c>
      <c r="H94" s="11"/>
      <c r="I94" s="11">
        <v>0</v>
      </c>
      <c r="J94" s="11"/>
      <c r="K94" s="11">
        <v>0</v>
      </c>
      <c r="L94" s="11"/>
      <c r="M94" s="11">
        <v>0</v>
      </c>
      <c r="N94" s="11"/>
      <c r="O94" s="11">
        <v>0</v>
      </c>
      <c r="P94" s="11"/>
      <c r="Q94" s="11">
        <v>572500</v>
      </c>
      <c r="R94" s="11"/>
      <c r="S94" s="11">
        <v>10910</v>
      </c>
      <c r="T94" s="11"/>
      <c r="U94" s="11">
        <v>7335914465</v>
      </c>
      <c r="V94" s="11"/>
      <c r="W94" s="11">
        <v>6208811448.75</v>
      </c>
      <c r="X94" s="10"/>
      <c r="Y94" s="13">
        <v>1.5665324412020255E-4</v>
      </c>
      <c r="Z94" s="10"/>
      <c r="AA94" s="10"/>
    </row>
    <row r="95" spans="1:27">
      <c r="A95" s="8" t="s">
        <v>132</v>
      </c>
      <c r="C95" s="11">
        <v>16855190</v>
      </c>
      <c r="D95" s="11"/>
      <c r="E95" s="11">
        <v>540624070177</v>
      </c>
      <c r="F95" s="11"/>
      <c r="G95" s="11">
        <v>1321961737778.55</v>
      </c>
      <c r="H95" s="11"/>
      <c r="I95" s="11">
        <v>0</v>
      </c>
      <c r="J95" s="11"/>
      <c r="K95" s="11">
        <v>0</v>
      </c>
      <c r="L95" s="11"/>
      <c r="M95" s="11">
        <v>-1636597</v>
      </c>
      <c r="N95" s="11"/>
      <c r="O95" s="11">
        <v>121578369940</v>
      </c>
      <c r="P95" s="11"/>
      <c r="Q95" s="11">
        <v>15218593</v>
      </c>
      <c r="R95" s="11"/>
      <c r="S95" s="11">
        <v>73250</v>
      </c>
      <c r="T95" s="11"/>
      <c r="U95" s="11">
        <v>488130818457</v>
      </c>
      <c r="V95" s="11"/>
      <c r="W95" s="11">
        <v>1108129103723.3601</v>
      </c>
      <c r="X95" s="10"/>
      <c r="Y95" s="13">
        <v>2.7958977404157682E-2</v>
      </c>
      <c r="Z95" s="10"/>
      <c r="AA95" s="10"/>
    </row>
    <row r="96" spans="1:27">
      <c r="A96" s="8" t="s">
        <v>134</v>
      </c>
      <c r="C96" s="11">
        <v>55256136</v>
      </c>
      <c r="D96" s="11"/>
      <c r="E96" s="11">
        <v>191951098989</v>
      </c>
      <c r="F96" s="11"/>
      <c r="G96" s="11">
        <v>266287850931.39801</v>
      </c>
      <c r="H96" s="11"/>
      <c r="I96" s="11">
        <v>0</v>
      </c>
      <c r="J96" s="11"/>
      <c r="K96" s="11">
        <v>0</v>
      </c>
      <c r="L96" s="11"/>
      <c r="M96" s="11">
        <v>0</v>
      </c>
      <c r="N96" s="11"/>
      <c r="O96" s="11">
        <v>0</v>
      </c>
      <c r="P96" s="11"/>
      <c r="Q96" s="11">
        <v>55256136</v>
      </c>
      <c r="R96" s="11"/>
      <c r="S96" s="11">
        <v>4730</v>
      </c>
      <c r="T96" s="11"/>
      <c r="U96" s="11">
        <v>191951098989</v>
      </c>
      <c r="V96" s="11"/>
      <c r="W96" s="11">
        <v>259806422216.48401</v>
      </c>
      <c r="X96" s="10"/>
      <c r="Y96" s="13">
        <v>6.555122380414561E-3</v>
      </c>
      <c r="Z96" s="10"/>
      <c r="AA96" s="10"/>
    </row>
    <row r="97" spans="1:27">
      <c r="A97" s="8" t="s">
        <v>135</v>
      </c>
      <c r="C97" s="11">
        <v>2650933</v>
      </c>
      <c r="D97" s="11"/>
      <c r="E97" s="11">
        <v>25920542092</v>
      </c>
      <c r="F97" s="11"/>
      <c r="G97" s="11">
        <v>39448344431.290497</v>
      </c>
      <c r="H97" s="11"/>
      <c r="I97" s="11">
        <v>0</v>
      </c>
      <c r="J97" s="11"/>
      <c r="K97" s="11">
        <v>0</v>
      </c>
      <c r="L97" s="11"/>
      <c r="M97" s="11">
        <v>0</v>
      </c>
      <c r="N97" s="11"/>
      <c r="O97" s="11">
        <v>0</v>
      </c>
      <c r="P97" s="11"/>
      <c r="Q97" s="11">
        <v>2650933</v>
      </c>
      <c r="R97" s="11"/>
      <c r="S97" s="11">
        <v>14150</v>
      </c>
      <c r="T97" s="11"/>
      <c r="U97" s="11">
        <v>25920542092</v>
      </c>
      <c r="V97" s="11"/>
      <c r="W97" s="11">
        <v>37287513273.397499</v>
      </c>
      <c r="X97" s="10"/>
      <c r="Y97" s="13">
        <v>9.4079357501326974E-4</v>
      </c>
      <c r="Z97" s="10"/>
      <c r="AA97" s="10"/>
    </row>
    <row r="98" spans="1:27">
      <c r="A98" s="8" t="s">
        <v>136</v>
      </c>
      <c r="C98" s="11">
        <v>2421993</v>
      </c>
      <c r="D98" s="11"/>
      <c r="E98" s="11">
        <v>22119810257</v>
      </c>
      <c r="F98" s="11"/>
      <c r="G98" s="11">
        <v>28096483593.0555</v>
      </c>
      <c r="H98" s="11"/>
      <c r="I98" s="11">
        <v>0</v>
      </c>
      <c r="J98" s="11"/>
      <c r="K98" s="11">
        <v>0</v>
      </c>
      <c r="L98" s="11"/>
      <c r="M98" s="11">
        <v>0</v>
      </c>
      <c r="N98" s="11"/>
      <c r="O98" s="11">
        <v>0</v>
      </c>
      <c r="P98" s="11"/>
      <c r="Q98" s="11">
        <v>2421993</v>
      </c>
      <c r="R98" s="11"/>
      <c r="S98" s="11">
        <v>9240</v>
      </c>
      <c r="T98" s="11"/>
      <c r="U98" s="11">
        <v>22119810257</v>
      </c>
      <c r="V98" s="11"/>
      <c r="W98" s="11">
        <v>22246058988.846001</v>
      </c>
      <c r="X98" s="10"/>
      <c r="Y98" s="13">
        <v>5.6128573693339096E-4</v>
      </c>
      <c r="Z98" s="10"/>
      <c r="AA98" s="10"/>
    </row>
    <row r="99" spans="1:27">
      <c r="A99" s="8" t="s">
        <v>138</v>
      </c>
      <c r="C99" s="11">
        <v>2639418</v>
      </c>
      <c r="D99" s="11"/>
      <c r="E99" s="11">
        <v>27497064097</v>
      </c>
      <c r="F99" s="11"/>
      <c r="G99" s="11">
        <v>50611432699.341003</v>
      </c>
      <c r="H99" s="11"/>
      <c r="I99" s="11">
        <v>0</v>
      </c>
      <c r="J99" s="11"/>
      <c r="K99" s="11">
        <v>0</v>
      </c>
      <c r="L99" s="11"/>
      <c r="M99" s="11">
        <v>0</v>
      </c>
      <c r="N99" s="11"/>
      <c r="O99" s="11">
        <v>0</v>
      </c>
      <c r="P99" s="11"/>
      <c r="Q99" s="11">
        <v>2639418</v>
      </c>
      <c r="R99" s="11"/>
      <c r="S99" s="11">
        <v>15630</v>
      </c>
      <c r="T99" s="11"/>
      <c r="U99" s="11">
        <v>27497064097</v>
      </c>
      <c r="V99" s="11"/>
      <c r="W99" s="11">
        <v>41008641425.126999</v>
      </c>
      <c r="X99" s="10"/>
      <c r="Y99" s="13">
        <v>1.0346805937393414E-3</v>
      </c>
      <c r="Z99" s="10"/>
      <c r="AA99" s="10"/>
    </row>
    <row r="100" spans="1:27">
      <c r="A100" s="8" t="s">
        <v>139</v>
      </c>
      <c r="C100" s="11">
        <v>13733515</v>
      </c>
      <c r="D100" s="11"/>
      <c r="E100" s="11">
        <v>149977658579</v>
      </c>
      <c r="F100" s="11"/>
      <c r="G100" s="11">
        <v>139111847968.793</v>
      </c>
      <c r="H100" s="11"/>
      <c r="I100" s="11">
        <v>0</v>
      </c>
      <c r="J100" s="11"/>
      <c r="K100" s="11">
        <v>0</v>
      </c>
      <c r="L100" s="11"/>
      <c r="M100" s="11">
        <v>0</v>
      </c>
      <c r="N100" s="11"/>
      <c r="O100" s="11">
        <v>0</v>
      </c>
      <c r="P100" s="11"/>
      <c r="Q100" s="11">
        <v>13733515</v>
      </c>
      <c r="R100" s="11"/>
      <c r="S100" s="11">
        <v>8000</v>
      </c>
      <c r="T100" s="11"/>
      <c r="U100" s="11">
        <v>149977658579</v>
      </c>
      <c r="V100" s="11"/>
      <c r="W100" s="11">
        <v>109214404686</v>
      </c>
      <c r="X100" s="10"/>
      <c r="Y100" s="13">
        <v>2.7555661723570311E-3</v>
      </c>
      <c r="Z100" s="10"/>
      <c r="AA100" s="10"/>
    </row>
    <row r="101" spans="1:27">
      <c r="A101" s="8" t="s">
        <v>141</v>
      </c>
      <c r="C101" s="11">
        <v>16226811</v>
      </c>
      <c r="D101" s="11"/>
      <c r="E101" s="11">
        <v>89794414652</v>
      </c>
      <c r="F101" s="11"/>
      <c r="G101" s="11">
        <v>65634033939.943901</v>
      </c>
      <c r="H101" s="11"/>
      <c r="I101" s="11">
        <v>0</v>
      </c>
      <c r="J101" s="11"/>
      <c r="K101" s="11">
        <v>0</v>
      </c>
      <c r="L101" s="11"/>
      <c r="M101" s="11">
        <v>0</v>
      </c>
      <c r="N101" s="11"/>
      <c r="O101" s="11">
        <v>0</v>
      </c>
      <c r="P101" s="11"/>
      <c r="Q101" s="11">
        <v>16226811</v>
      </c>
      <c r="R101" s="11"/>
      <c r="S101" s="11">
        <v>3694</v>
      </c>
      <c r="T101" s="11"/>
      <c r="U101" s="11">
        <v>89794414652</v>
      </c>
      <c r="V101" s="11"/>
      <c r="W101" s="11">
        <v>59585185886.987701</v>
      </c>
      <c r="X101" s="10"/>
      <c r="Y101" s="13">
        <v>1.5033815646924111E-3</v>
      </c>
      <c r="Z101" s="10"/>
      <c r="AA101" s="10"/>
    </row>
    <row r="102" spans="1:27">
      <c r="A102" s="8" t="s">
        <v>143</v>
      </c>
      <c r="C102" s="11">
        <v>0</v>
      </c>
      <c r="D102" s="11"/>
      <c r="E102" s="11">
        <v>0</v>
      </c>
      <c r="F102" s="11"/>
      <c r="G102" s="11">
        <v>0</v>
      </c>
      <c r="H102" s="11"/>
      <c r="I102" s="11">
        <v>45</v>
      </c>
      <c r="J102" s="11"/>
      <c r="K102" s="11">
        <v>17644500000</v>
      </c>
      <c r="L102" s="11"/>
      <c r="M102" s="11">
        <v>0</v>
      </c>
      <c r="N102" s="11"/>
      <c r="O102" s="11">
        <v>0</v>
      </c>
      <c r="P102" s="11"/>
      <c r="Q102" s="11">
        <v>45</v>
      </c>
      <c r="R102" s="11"/>
      <c r="S102" s="11">
        <v>390068966</v>
      </c>
      <c r="T102" s="11"/>
      <c r="U102" s="11">
        <v>17644500000</v>
      </c>
      <c r="V102" s="11"/>
      <c r="W102" s="11">
        <v>17531162090.662498</v>
      </c>
      <c r="X102" s="10"/>
      <c r="Y102" s="13">
        <v>4.4232514344630299E-4</v>
      </c>
      <c r="Z102" s="10"/>
      <c r="AA102" s="10"/>
    </row>
    <row r="103" spans="1:27">
      <c r="A103" s="8" t="s">
        <v>144</v>
      </c>
      <c r="C103" s="11">
        <v>0</v>
      </c>
      <c r="D103" s="11"/>
      <c r="E103" s="11">
        <v>0</v>
      </c>
      <c r="F103" s="11"/>
      <c r="G103" s="11">
        <v>0</v>
      </c>
      <c r="H103" s="11"/>
      <c r="I103" s="11">
        <v>17408214</v>
      </c>
      <c r="J103" s="11"/>
      <c r="K103" s="11">
        <v>0</v>
      </c>
      <c r="L103" s="11"/>
      <c r="M103" s="11">
        <v>0</v>
      </c>
      <c r="N103" s="11"/>
      <c r="O103" s="11">
        <v>0</v>
      </c>
      <c r="P103" s="11"/>
      <c r="Q103" s="11">
        <v>17408214</v>
      </c>
      <c r="R103" s="11"/>
      <c r="S103" s="11">
        <v>10130</v>
      </c>
      <c r="T103" s="11"/>
      <c r="U103" s="11">
        <v>76126119822</v>
      </c>
      <c r="V103" s="11"/>
      <c r="W103" s="11">
        <v>175295953833.47101</v>
      </c>
      <c r="X103" s="10"/>
      <c r="Y103" s="13">
        <v>4.4228561417639853E-3</v>
      </c>
      <c r="Z103" s="10"/>
      <c r="AA103" s="10"/>
    </row>
    <row r="104" spans="1:27" ht="24.75" thickBot="1">
      <c r="A104" s="8" t="s">
        <v>145</v>
      </c>
      <c r="C104" s="11">
        <v>0</v>
      </c>
      <c r="D104" s="11"/>
      <c r="E104" s="11">
        <v>0</v>
      </c>
      <c r="F104" s="11"/>
      <c r="G104" s="11">
        <v>0</v>
      </c>
      <c r="H104" s="11"/>
      <c r="I104" s="11">
        <v>15857397</v>
      </c>
      <c r="J104" s="11"/>
      <c r="K104" s="11">
        <v>0</v>
      </c>
      <c r="L104" s="11"/>
      <c r="M104" s="11">
        <v>-1</v>
      </c>
      <c r="N104" s="11"/>
      <c r="O104" s="11">
        <v>1</v>
      </c>
      <c r="P104" s="11"/>
      <c r="Q104" s="11">
        <v>15857396</v>
      </c>
      <c r="R104" s="11"/>
      <c r="S104" s="11">
        <v>2835</v>
      </c>
      <c r="T104" s="11"/>
      <c r="U104" s="11">
        <v>17680996540</v>
      </c>
      <c r="V104" s="11"/>
      <c r="W104" s="11">
        <v>44688231139.922997</v>
      </c>
      <c r="X104" s="10"/>
      <c r="Y104" s="13">
        <v>1.1275195647102141E-3</v>
      </c>
      <c r="Z104" s="10"/>
      <c r="AA104" s="10"/>
    </row>
    <row r="105" spans="1:27" ht="24.75" thickBot="1">
      <c r="A105" s="8" t="s">
        <v>147</v>
      </c>
      <c r="C105" s="3" t="s">
        <v>147</v>
      </c>
      <c r="E105" s="5">
        <f>SUM(E9:E104)</f>
        <v>24805794076043</v>
      </c>
      <c r="G105" s="5">
        <f>SUM(G9:G104)</f>
        <v>39915073099905.148</v>
      </c>
      <c r="I105" s="3" t="s">
        <v>147</v>
      </c>
      <c r="K105" s="5">
        <f>SUM(K9:K104)</f>
        <v>176838713225</v>
      </c>
      <c r="M105" s="3" t="s">
        <v>147</v>
      </c>
      <c r="O105" s="5">
        <f>SUM(O9:O104)</f>
        <v>1000809819215</v>
      </c>
      <c r="Q105" s="3" t="s">
        <v>147</v>
      </c>
      <c r="S105" s="3" t="s">
        <v>147</v>
      </c>
      <c r="U105" s="5">
        <f>SUM(U9:U104)</f>
        <v>24408469336724</v>
      </c>
      <c r="W105" s="5">
        <f>SUM(W9:W104)</f>
        <v>36959862602498.5</v>
      </c>
      <c r="Y105" s="14">
        <f>SUM(Y9:Y104)</f>
        <v>0.93252668835417818</v>
      </c>
    </row>
    <row r="106" spans="1:27" ht="24.75" thickTop="1"/>
    <row r="108" spans="1:27">
      <c r="Y108" s="4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C8" sqref="C8:E11"/>
    </sheetView>
  </sheetViews>
  <sheetFormatPr defaultRowHeight="24"/>
  <cols>
    <col min="1" max="1" width="37.42578125" style="3" bestFit="1" customWidth="1"/>
    <col min="2" max="2" width="1" style="3" customWidth="1"/>
    <col min="3" max="3" width="19" style="3" customWidth="1"/>
    <col min="4" max="4" width="1" style="3" customWidth="1"/>
    <col min="5" max="5" width="21" style="3" customWidth="1"/>
    <col min="6" max="6" width="1" style="3" customWidth="1"/>
    <col min="7" max="7" width="9.140625" style="3" customWidth="1"/>
    <col min="8" max="16384" width="9.140625" style="3"/>
  </cols>
  <sheetData>
    <row r="2" spans="1:5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5" ht="24.75">
      <c r="A3" s="1" t="s">
        <v>183</v>
      </c>
      <c r="B3" s="1" t="s">
        <v>183</v>
      </c>
      <c r="C3" s="1" t="s">
        <v>183</v>
      </c>
      <c r="D3" s="1" t="s">
        <v>183</v>
      </c>
      <c r="E3" s="1" t="s">
        <v>183</v>
      </c>
    </row>
    <row r="4" spans="1:5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6" spans="1:5" ht="24.75">
      <c r="A6" s="2" t="s">
        <v>343</v>
      </c>
      <c r="C6" s="2" t="s">
        <v>185</v>
      </c>
      <c r="E6" s="2" t="s">
        <v>6</v>
      </c>
    </row>
    <row r="7" spans="1:5" ht="24.75">
      <c r="A7" s="2" t="s">
        <v>343</v>
      </c>
      <c r="C7" s="2" t="s">
        <v>156</v>
      </c>
      <c r="E7" s="2" t="s">
        <v>156</v>
      </c>
    </row>
    <row r="8" spans="1:5">
      <c r="A8" s="3" t="s">
        <v>344</v>
      </c>
      <c r="C8" s="9">
        <v>989821461</v>
      </c>
      <c r="D8" s="10"/>
      <c r="E8" s="9">
        <v>11030542995</v>
      </c>
    </row>
    <row r="9" spans="1:5">
      <c r="A9" s="3" t="s">
        <v>345</v>
      </c>
      <c r="C9" s="9">
        <v>0</v>
      </c>
      <c r="D9" s="10"/>
      <c r="E9" s="9">
        <v>144317446</v>
      </c>
    </row>
    <row r="10" spans="1:5">
      <c r="A10" s="3" t="s">
        <v>147</v>
      </c>
      <c r="C10" s="15">
        <f>SUM(C8:C9)</f>
        <v>989821461</v>
      </c>
      <c r="D10" s="10"/>
      <c r="E10" s="15">
        <f>SUM(E8:E9)</f>
        <v>11174860441</v>
      </c>
    </row>
    <row r="11" spans="1:5">
      <c r="C11" s="10"/>
      <c r="D11" s="10"/>
      <c r="E11" s="10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G7" sqref="G7:G10"/>
    </sheetView>
  </sheetViews>
  <sheetFormatPr defaultRowHeight="24"/>
  <cols>
    <col min="1" max="1" width="31.42578125" style="3" bestFit="1" customWidth="1"/>
    <col min="2" max="2" width="1" style="3" customWidth="1"/>
    <col min="3" max="3" width="24" style="3" customWidth="1"/>
    <col min="4" max="4" width="1" style="3" customWidth="1"/>
    <col min="5" max="5" width="23" style="3" customWidth="1"/>
    <col min="6" max="6" width="1" style="3" customWidth="1"/>
    <col min="7" max="7" width="32" style="3" customWidth="1"/>
    <col min="8" max="8" width="1" style="3" customWidth="1"/>
    <col min="9" max="9" width="9.140625" style="3" customWidth="1"/>
    <col min="10" max="16384" width="9.140625" style="3"/>
  </cols>
  <sheetData>
    <row r="2" spans="1: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</row>
    <row r="3" spans="1:7" ht="24.75">
      <c r="A3" s="1" t="s">
        <v>183</v>
      </c>
      <c r="B3" s="1" t="s">
        <v>183</v>
      </c>
      <c r="C3" s="1" t="s">
        <v>183</v>
      </c>
      <c r="D3" s="1" t="s">
        <v>183</v>
      </c>
      <c r="E3" s="1" t="s">
        <v>183</v>
      </c>
      <c r="F3" s="1" t="s">
        <v>183</v>
      </c>
      <c r="G3" s="1" t="s">
        <v>183</v>
      </c>
    </row>
    <row r="4" spans="1: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</row>
    <row r="6" spans="1:7" ht="24.75">
      <c r="A6" s="2" t="s">
        <v>187</v>
      </c>
      <c r="C6" s="2" t="s">
        <v>156</v>
      </c>
      <c r="E6" s="2" t="s">
        <v>230</v>
      </c>
      <c r="G6" s="2" t="s">
        <v>13</v>
      </c>
    </row>
    <row r="7" spans="1:7">
      <c r="A7" s="3" t="s">
        <v>346</v>
      </c>
      <c r="C7" s="11">
        <f>'سرمایه‌گذاری در سهام'!I104</f>
        <v>-1442737074786</v>
      </c>
      <c r="E7" s="13">
        <f>C7/$C$10</f>
        <v>1.0213363715716641</v>
      </c>
      <c r="G7" s="13">
        <v>-3.6401402272124066E-2</v>
      </c>
    </row>
    <row r="8" spans="1:7">
      <c r="A8" s="3" t="s">
        <v>343</v>
      </c>
      <c r="C8" s="11">
        <f>'سایر درآمدها'!C10</f>
        <v>989821461</v>
      </c>
      <c r="E8" s="13">
        <f t="shared" ref="E8:E9" si="0">C8/$C$10</f>
        <v>-7.0071025216528486E-4</v>
      </c>
      <c r="G8" s="13">
        <v>2.4973981613931279E-5</v>
      </c>
    </row>
    <row r="9" spans="1:7">
      <c r="A9" s="3" t="s">
        <v>347</v>
      </c>
      <c r="C9" s="11">
        <v>29149880957</v>
      </c>
      <c r="E9" s="13">
        <f t="shared" si="0"/>
        <v>-2.0635661319498812E-2</v>
      </c>
      <c r="G9" s="13">
        <v>7.3547464846127791E-4</v>
      </c>
    </row>
    <row r="10" spans="1:7">
      <c r="A10" s="3" t="s">
        <v>147</v>
      </c>
      <c r="C10" s="23">
        <f>SUM(C7:C9)</f>
        <v>-1412597372368</v>
      </c>
      <c r="E10" s="14">
        <f>SUM(E7:E9)</f>
        <v>1</v>
      </c>
      <c r="G10" s="14">
        <v>-3.5640953642048855E-2</v>
      </c>
    </row>
    <row r="11" spans="1:7">
      <c r="C11" s="11"/>
    </row>
    <row r="12" spans="1:7">
      <c r="C12" s="11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5"/>
  <sheetViews>
    <sheetView rightToLeft="1" workbookViewId="0">
      <selection activeCell="C21" sqref="C21"/>
    </sheetView>
  </sheetViews>
  <sheetFormatPr defaultRowHeight="24"/>
  <cols>
    <col min="1" max="1" width="32.42578125" style="3" bestFit="1" customWidth="1"/>
    <col min="2" max="2" width="1" style="3" customWidth="1"/>
    <col min="3" max="3" width="31" style="3" customWidth="1"/>
    <col min="4" max="4" width="1" style="3" customWidth="1"/>
    <col min="5" max="5" width="25" style="3" customWidth="1"/>
    <col min="6" max="6" width="1" style="3" customWidth="1"/>
    <col min="7" max="7" width="20" style="3" customWidth="1"/>
    <col min="8" max="8" width="1" style="3" customWidth="1"/>
    <col min="9" max="9" width="14" style="3" customWidth="1"/>
    <col min="10" max="10" width="1" style="3" customWidth="1"/>
    <col min="11" max="11" width="22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22" style="3" customWidth="1"/>
    <col min="18" max="18" width="1" style="3" customWidth="1"/>
    <col min="19" max="19" width="25" style="3" customWidth="1"/>
    <col min="20" max="20" width="1" style="3" customWidth="1"/>
    <col min="21" max="21" width="9.140625" style="3" customWidth="1"/>
    <col min="22" max="16384" width="9.140625" style="3"/>
  </cols>
  <sheetData>
    <row r="2" spans="1:19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</row>
    <row r="4" spans="1:19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4.75">
      <c r="A6" s="2" t="s">
        <v>151</v>
      </c>
      <c r="C6" s="2" t="s">
        <v>152</v>
      </c>
      <c r="D6" s="2" t="s">
        <v>152</v>
      </c>
      <c r="E6" s="2" t="s">
        <v>152</v>
      </c>
      <c r="F6" s="2" t="s">
        <v>152</v>
      </c>
      <c r="G6" s="2" t="s">
        <v>152</v>
      </c>
      <c r="H6" s="2" t="s">
        <v>152</v>
      </c>
      <c r="I6" s="2" t="s">
        <v>152</v>
      </c>
      <c r="K6" s="2" t="s">
        <v>4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</row>
    <row r="7" spans="1:19" ht="24.75">
      <c r="A7" s="2" t="s">
        <v>151</v>
      </c>
      <c r="C7" s="2" t="s">
        <v>153</v>
      </c>
      <c r="E7" s="2" t="s">
        <v>154</v>
      </c>
      <c r="G7" s="2" t="s">
        <v>155</v>
      </c>
      <c r="I7" s="2" t="s">
        <v>149</v>
      </c>
      <c r="K7" s="2" t="s">
        <v>156</v>
      </c>
      <c r="M7" s="2" t="s">
        <v>157</v>
      </c>
      <c r="O7" s="2" t="s">
        <v>158</v>
      </c>
      <c r="Q7" s="2" t="s">
        <v>156</v>
      </c>
      <c r="S7" s="2" t="s">
        <v>150</v>
      </c>
    </row>
    <row r="8" spans="1:19">
      <c r="A8" s="3" t="s">
        <v>159</v>
      </c>
      <c r="C8" s="10" t="s">
        <v>160</v>
      </c>
      <c r="D8" s="10"/>
      <c r="E8" s="10" t="s">
        <v>161</v>
      </c>
      <c r="F8" s="10"/>
      <c r="G8" s="10" t="s">
        <v>162</v>
      </c>
      <c r="H8" s="10"/>
      <c r="I8" s="17">
        <v>5</v>
      </c>
      <c r="J8" s="10"/>
      <c r="K8" s="18">
        <v>110780240</v>
      </c>
      <c r="L8" s="18"/>
      <c r="M8" s="18">
        <v>142030445</v>
      </c>
      <c r="N8" s="18"/>
      <c r="O8" s="18">
        <v>31600</v>
      </c>
      <c r="P8" s="18"/>
      <c r="Q8" s="18">
        <v>252779085</v>
      </c>
      <c r="R8" s="10"/>
      <c r="S8" s="10" t="s">
        <v>52</v>
      </c>
    </row>
    <row r="9" spans="1:19">
      <c r="A9" s="3" t="s">
        <v>163</v>
      </c>
      <c r="C9" s="10" t="s">
        <v>164</v>
      </c>
      <c r="D9" s="10"/>
      <c r="E9" s="10" t="s">
        <v>161</v>
      </c>
      <c r="F9" s="10"/>
      <c r="G9" s="10" t="s">
        <v>165</v>
      </c>
      <c r="H9" s="10"/>
      <c r="I9" s="17">
        <v>5</v>
      </c>
      <c r="J9" s="10"/>
      <c r="K9" s="18">
        <v>326709409</v>
      </c>
      <c r="L9" s="18"/>
      <c r="M9" s="18">
        <v>23196820440</v>
      </c>
      <c r="N9" s="18"/>
      <c r="O9" s="18">
        <v>23500656000</v>
      </c>
      <c r="P9" s="18"/>
      <c r="Q9" s="18">
        <v>22873849</v>
      </c>
      <c r="R9" s="10"/>
      <c r="S9" s="10" t="s">
        <v>52</v>
      </c>
    </row>
    <row r="10" spans="1:19">
      <c r="A10" s="3" t="s">
        <v>166</v>
      </c>
      <c r="C10" s="10" t="s">
        <v>167</v>
      </c>
      <c r="D10" s="10"/>
      <c r="E10" s="10" t="s">
        <v>161</v>
      </c>
      <c r="F10" s="10"/>
      <c r="G10" s="10" t="s">
        <v>168</v>
      </c>
      <c r="H10" s="10"/>
      <c r="I10" s="17">
        <v>5</v>
      </c>
      <c r="J10" s="10"/>
      <c r="K10" s="18">
        <v>77393511370</v>
      </c>
      <c r="L10" s="18"/>
      <c r="M10" s="18">
        <v>1334825947848</v>
      </c>
      <c r="N10" s="18"/>
      <c r="O10" s="18">
        <v>1067758174827</v>
      </c>
      <c r="P10" s="18"/>
      <c r="Q10" s="18">
        <v>344461284391</v>
      </c>
      <c r="R10" s="10"/>
      <c r="S10" s="10" t="s">
        <v>169</v>
      </c>
    </row>
    <row r="11" spans="1:19">
      <c r="A11" s="3" t="s">
        <v>170</v>
      </c>
      <c r="C11" s="10" t="s">
        <v>171</v>
      </c>
      <c r="D11" s="10"/>
      <c r="E11" s="10" t="s">
        <v>172</v>
      </c>
      <c r="F11" s="10"/>
      <c r="G11" s="10" t="s">
        <v>173</v>
      </c>
      <c r="H11" s="10"/>
      <c r="I11" s="17">
        <v>22.5</v>
      </c>
      <c r="J11" s="10"/>
      <c r="K11" s="18">
        <v>400000000000</v>
      </c>
      <c r="L11" s="18"/>
      <c r="M11" s="18">
        <v>0</v>
      </c>
      <c r="N11" s="18"/>
      <c r="O11" s="18">
        <v>0</v>
      </c>
      <c r="P11" s="18"/>
      <c r="Q11" s="18">
        <v>400000000000</v>
      </c>
      <c r="R11" s="10"/>
      <c r="S11" s="10" t="s">
        <v>174</v>
      </c>
    </row>
    <row r="12" spans="1:19">
      <c r="A12" s="3" t="s">
        <v>163</v>
      </c>
      <c r="C12" s="10" t="s">
        <v>175</v>
      </c>
      <c r="D12" s="10"/>
      <c r="E12" s="10" t="s">
        <v>172</v>
      </c>
      <c r="F12" s="10"/>
      <c r="G12" s="10" t="s">
        <v>176</v>
      </c>
      <c r="H12" s="10"/>
      <c r="I12" s="17">
        <v>22.5</v>
      </c>
      <c r="J12" s="10"/>
      <c r="K12" s="18">
        <v>500000000000</v>
      </c>
      <c r="L12" s="18"/>
      <c r="M12" s="18">
        <v>0</v>
      </c>
      <c r="N12" s="18"/>
      <c r="O12" s="18">
        <v>0</v>
      </c>
      <c r="P12" s="18"/>
      <c r="Q12" s="18">
        <v>500000000000</v>
      </c>
      <c r="R12" s="10"/>
      <c r="S12" s="10" t="s">
        <v>177</v>
      </c>
    </row>
    <row r="13" spans="1:19">
      <c r="A13" s="3" t="s">
        <v>178</v>
      </c>
      <c r="C13" s="10" t="s">
        <v>179</v>
      </c>
      <c r="D13" s="10"/>
      <c r="E13" s="10" t="s">
        <v>161</v>
      </c>
      <c r="F13" s="10"/>
      <c r="G13" s="10" t="s">
        <v>180</v>
      </c>
      <c r="H13" s="10"/>
      <c r="I13" s="17">
        <v>5</v>
      </c>
      <c r="J13" s="10"/>
      <c r="K13" s="18">
        <v>0</v>
      </c>
      <c r="L13" s="18"/>
      <c r="M13" s="18">
        <v>567870852459</v>
      </c>
      <c r="N13" s="18"/>
      <c r="O13" s="18">
        <v>567000428500</v>
      </c>
      <c r="P13" s="18"/>
      <c r="Q13" s="18">
        <v>870423959</v>
      </c>
      <c r="R13" s="10"/>
      <c r="S13" s="10" t="s">
        <v>52</v>
      </c>
    </row>
    <row r="14" spans="1:19">
      <c r="A14" s="3" t="s">
        <v>178</v>
      </c>
      <c r="C14" s="10" t="s">
        <v>181</v>
      </c>
      <c r="D14" s="10"/>
      <c r="E14" s="10" t="s">
        <v>172</v>
      </c>
      <c r="F14" s="10"/>
      <c r="G14" s="10" t="s">
        <v>180</v>
      </c>
      <c r="H14" s="10"/>
      <c r="I14" s="17">
        <v>22.5</v>
      </c>
      <c r="J14" s="10"/>
      <c r="K14" s="18">
        <v>0</v>
      </c>
      <c r="L14" s="18"/>
      <c r="M14" s="18">
        <v>500000000000</v>
      </c>
      <c r="N14" s="18"/>
      <c r="O14" s="18">
        <v>0</v>
      </c>
      <c r="P14" s="18"/>
      <c r="Q14" s="18">
        <v>500000000000</v>
      </c>
      <c r="R14" s="10"/>
      <c r="S14" s="10" t="s">
        <v>177</v>
      </c>
    </row>
    <row r="15" spans="1:19">
      <c r="A15" s="3" t="s">
        <v>147</v>
      </c>
      <c r="C15" s="10" t="s">
        <v>147</v>
      </c>
      <c r="D15" s="10"/>
      <c r="E15" s="10" t="s">
        <v>147</v>
      </c>
      <c r="F15" s="10"/>
      <c r="G15" s="10" t="s">
        <v>147</v>
      </c>
      <c r="H15" s="10"/>
      <c r="I15" s="17" t="s">
        <v>147</v>
      </c>
      <c r="J15" s="10"/>
      <c r="K15" s="15">
        <f>SUM(K8:K14)</f>
        <v>977831001019</v>
      </c>
      <c r="L15" s="10"/>
      <c r="M15" s="15">
        <f>SUM(M8:M14)</f>
        <v>2426035651192</v>
      </c>
      <c r="N15" s="10"/>
      <c r="O15" s="15">
        <f>SUM(O8:O14)</f>
        <v>1658259290927</v>
      </c>
      <c r="P15" s="10"/>
      <c r="Q15" s="15">
        <f>SUM(Q8:Q14)</f>
        <v>1745607361284</v>
      </c>
      <c r="R15" s="10"/>
      <c r="S15" s="16" t="s">
        <v>182</v>
      </c>
    </row>
  </sheetData>
  <mergeCells count="17"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9"/>
  <sheetViews>
    <sheetView rightToLeft="1" workbookViewId="0">
      <selection activeCell="I15" sqref="I15:U19"/>
    </sheetView>
  </sheetViews>
  <sheetFormatPr defaultRowHeight="24"/>
  <cols>
    <col min="1" max="1" width="40.85546875" style="3" bestFit="1" customWidth="1"/>
    <col min="2" max="2" width="1" style="3" customWidth="1"/>
    <col min="3" max="3" width="19" style="3" customWidth="1"/>
    <col min="4" max="4" width="1" style="3" customWidth="1"/>
    <col min="5" max="5" width="20" style="3" customWidth="1"/>
    <col min="6" max="6" width="1" style="3" customWidth="1"/>
    <col min="7" max="7" width="14" style="3" customWidth="1"/>
    <col min="8" max="8" width="1" style="3" customWidth="1"/>
    <col min="9" max="9" width="21" style="3" customWidth="1"/>
    <col min="10" max="10" width="1" style="3" customWidth="1"/>
    <col min="11" max="11" width="17" style="3" customWidth="1"/>
    <col min="12" max="12" width="1" style="3" customWidth="1"/>
    <col min="13" max="13" width="21" style="3" customWidth="1"/>
    <col min="14" max="14" width="1" style="3" customWidth="1"/>
    <col min="15" max="15" width="21" style="3" customWidth="1"/>
    <col min="16" max="16" width="1" style="3" customWidth="1"/>
    <col min="17" max="17" width="19" style="3" customWidth="1"/>
    <col min="18" max="18" width="1" style="3" customWidth="1"/>
    <col min="19" max="19" width="21" style="3" customWidth="1"/>
    <col min="20" max="20" width="1" style="3" customWidth="1"/>
    <col min="21" max="21" width="9.140625" style="3" customWidth="1"/>
    <col min="22" max="16384" width="9.140625" style="3"/>
  </cols>
  <sheetData>
    <row r="2" spans="1:19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>
      <c r="A3" s="1" t="s">
        <v>183</v>
      </c>
      <c r="B3" s="1" t="s">
        <v>183</v>
      </c>
      <c r="C3" s="1" t="s">
        <v>183</v>
      </c>
      <c r="D3" s="1" t="s">
        <v>183</v>
      </c>
      <c r="E3" s="1" t="s">
        <v>183</v>
      </c>
      <c r="F3" s="1" t="s">
        <v>183</v>
      </c>
      <c r="G3" s="1" t="s">
        <v>183</v>
      </c>
      <c r="H3" s="1" t="s">
        <v>183</v>
      </c>
      <c r="I3" s="1" t="s">
        <v>183</v>
      </c>
      <c r="J3" s="1" t="s">
        <v>183</v>
      </c>
      <c r="K3" s="1" t="s">
        <v>183</v>
      </c>
      <c r="L3" s="1" t="s">
        <v>183</v>
      </c>
      <c r="M3" s="1" t="s">
        <v>183</v>
      </c>
      <c r="N3" s="1" t="s">
        <v>183</v>
      </c>
      <c r="O3" s="1" t="s">
        <v>183</v>
      </c>
      <c r="P3" s="1" t="s">
        <v>183</v>
      </c>
      <c r="Q3" s="1" t="s">
        <v>183</v>
      </c>
      <c r="R3" s="1" t="s">
        <v>183</v>
      </c>
      <c r="S3" s="1" t="s">
        <v>183</v>
      </c>
    </row>
    <row r="4" spans="1:19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4.75">
      <c r="A6" s="2" t="s">
        <v>184</v>
      </c>
      <c r="B6" s="2" t="s">
        <v>184</v>
      </c>
      <c r="C6" s="2" t="s">
        <v>184</v>
      </c>
      <c r="D6" s="2" t="s">
        <v>184</v>
      </c>
      <c r="E6" s="2" t="s">
        <v>184</v>
      </c>
      <c r="F6" s="2" t="s">
        <v>184</v>
      </c>
      <c r="G6" s="2" t="s">
        <v>184</v>
      </c>
      <c r="I6" s="2" t="s">
        <v>185</v>
      </c>
      <c r="J6" s="2" t="s">
        <v>185</v>
      </c>
      <c r="K6" s="2" t="s">
        <v>185</v>
      </c>
      <c r="L6" s="2" t="s">
        <v>185</v>
      </c>
      <c r="M6" s="2" t="s">
        <v>185</v>
      </c>
      <c r="O6" s="2" t="s">
        <v>186</v>
      </c>
      <c r="P6" s="2" t="s">
        <v>186</v>
      </c>
      <c r="Q6" s="2" t="s">
        <v>186</v>
      </c>
      <c r="R6" s="2" t="s">
        <v>186</v>
      </c>
      <c r="S6" s="2" t="s">
        <v>186</v>
      </c>
    </row>
    <row r="7" spans="1:19" ht="24.75">
      <c r="A7" s="2" t="s">
        <v>187</v>
      </c>
      <c r="C7" s="2" t="s">
        <v>188</v>
      </c>
      <c r="E7" s="2" t="s">
        <v>148</v>
      </c>
      <c r="G7" s="2" t="s">
        <v>149</v>
      </c>
      <c r="I7" s="2" t="s">
        <v>189</v>
      </c>
      <c r="K7" s="2" t="s">
        <v>190</v>
      </c>
      <c r="M7" s="2" t="s">
        <v>191</v>
      </c>
      <c r="O7" s="2" t="s">
        <v>189</v>
      </c>
      <c r="Q7" s="2" t="s">
        <v>190</v>
      </c>
      <c r="S7" s="2" t="s">
        <v>191</v>
      </c>
    </row>
    <row r="8" spans="1:19">
      <c r="A8" s="3" t="s">
        <v>192</v>
      </c>
      <c r="C8" s="10" t="s">
        <v>349</v>
      </c>
      <c r="D8" s="10"/>
      <c r="E8" s="10" t="s">
        <v>193</v>
      </c>
      <c r="F8" s="10"/>
      <c r="G8" s="17">
        <v>20.5</v>
      </c>
      <c r="I8" s="9">
        <v>0</v>
      </c>
      <c r="J8" s="10"/>
      <c r="K8" s="10" t="s">
        <v>147</v>
      </c>
      <c r="L8" s="10"/>
      <c r="M8" s="9">
        <v>0</v>
      </c>
      <c r="N8" s="10"/>
      <c r="O8" s="9">
        <v>742960673</v>
      </c>
      <c r="P8" s="10"/>
      <c r="Q8" s="10" t="s">
        <v>147</v>
      </c>
      <c r="R8" s="10"/>
      <c r="S8" s="9">
        <v>742960673</v>
      </c>
    </row>
    <row r="9" spans="1:19">
      <c r="A9" s="3" t="s">
        <v>159</v>
      </c>
      <c r="C9" s="9">
        <v>1</v>
      </c>
      <c r="D9" s="10"/>
      <c r="E9" s="21" t="s">
        <v>349</v>
      </c>
      <c r="F9" s="10"/>
      <c r="G9" s="17">
        <v>5</v>
      </c>
      <c r="I9" s="9">
        <v>468445</v>
      </c>
      <c r="J9" s="10"/>
      <c r="K9" s="9">
        <v>0</v>
      </c>
      <c r="L9" s="10"/>
      <c r="M9" s="9">
        <v>468445</v>
      </c>
      <c r="N9" s="10"/>
      <c r="O9" s="19">
        <v>2106640</v>
      </c>
      <c r="P9" s="20"/>
      <c r="Q9" s="19">
        <v>0</v>
      </c>
      <c r="R9" s="20"/>
      <c r="S9" s="19">
        <v>2106640</v>
      </c>
    </row>
    <row r="10" spans="1:19">
      <c r="A10" s="3" t="s">
        <v>166</v>
      </c>
      <c r="C10" s="9">
        <v>1</v>
      </c>
      <c r="D10" s="10"/>
      <c r="E10" s="21" t="s">
        <v>349</v>
      </c>
      <c r="F10" s="10"/>
      <c r="G10" s="17">
        <v>5</v>
      </c>
      <c r="I10" s="9">
        <v>4868702898</v>
      </c>
      <c r="J10" s="10"/>
      <c r="K10" s="9">
        <v>0</v>
      </c>
      <c r="L10" s="10"/>
      <c r="M10" s="9">
        <v>4868702898</v>
      </c>
      <c r="N10" s="10"/>
      <c r="O10" s="19">
        <v>9740228863</v>
      </c>
      <c r="P10" s="20"/>
      <c r="Q10" s="19">
        <v>0</v>
      </c>
      <c r="R10" s="20"/>
      <c r="S10" s="19">
        <v>9740228863</v>
      </c>
    </row>
    <row r="11" spans="1:19">
      <c r="A11" s="3" t="s">
        <v>170</v>
      </c>
      <c r="C11" s="9">
        <v>27</v>
      </c>
      <c r="D11" s="10"/>
      <c r="E11" s="21" t="s">
        <v>349</v>
      </c>
      <c r="F11" s="10"/>
      <c r="G11" s="17">
        <v>22.5</v>
      </c>
      <c r="I11" s="9">
        <v>10284153005</v>
      </c>
      <c r="J11" s="10"/>
      <c r="K11" s="9">
        <v>2611206</v>
      </c>
      <c r="L11" s="10"/>
      <c r="M11" s="9">
        <v>10281541799</v>
      </c>
      <c r="N11" s="10"/>
      <c r="O11" s="19">
        <v>28744516816</v>
      </c>
      <c r="P11" s="20"/>
      <c r="Q11" s="19">
        <v>124623403</v>
      </c>
      <c r="R11" s="20"/>
      <c r="S11" s="19">
        <v>28619893413</v>
      </c>
    </row>
    <row r="12" spans="1:19">
      <c r="A12" s="3" t="s">
        <v>163</v>
      </c>
      <c r="C12" s="9">
        <v>16</v>
      </c>
      <c r="D12" s="10"/>
      <c r="E12" s="21" t="s">
        <v>349</v>
      </c>
      <c r="F12" s="10"/>
      <c r="G12" s="17">
        <v>22.5</v>
      </c>
      <c r="I12" s="9">
        <v>12889999232</v>
      </c>
      <c r="J12" s="10"/>
      <c r="K12" s="9">
        <v>3373416</v>
      </c>
      <c r="L12" s="10"/>
      <c r="M12" s="9">
        <v>12886625816</v>
      </c>
      <c r="N12" s="10"/>
      <c r="O12" s="19">
        <v>19447376272</v>
      </c>
      <c r="P12" s="20"/>
      <c r="Q12" s="19">
        <v>88258556</v>
      </c>
      <c r="R12" s="20"/>
      <c r="S12" s="19">
        <v>19359117716</v>
      </c>
    </row>
    <row r="13" spans="1:19">
      <c r="A13" s="3" t="s">
        <v>178</v>
      </c>
      <c r="C13" s="9">
        <v>30</v>
      </c>
      <c r="D13" s="10"/>
      <c r="E13" s="21" t="s">
        <v>349</v>
      </c>
      <c r="F13" s="10"/>
      <c r="G13" s="17">
        <v>22.5</v>
      </c>
      <c r="I13" s="9">
        <v>1106557377</v>
      </c>
      <c r="J13" s="10"/>
      <c r="K13" s="9">
        <v>0</v>
      </c>
      <c r="L13" s="10"/>
      <c r="M13" s="9">
        <v>1106557377</v>
      </c>
      <c r="N13" s="10"/>
      <c r="O13" s="19">
        <v>1106557377</v>
      </c>
      <c r="P13" s="20"/>
      <c r="Q13" s="19">
        <v>0</v>
      </c>
      <c r="R13" s="20"/>
      <c r="S13" s="19">
        <v>1106557377</v>
      </c>
    </row>
    <row r="14" spans="1:19">
      <c r="A14" s="3" t="s">
        <v>147</v>
      </c>
      <c r="C14" s="10" t="s">
        <v>147</v>
      </c>
      <c r="D14" s="10"/>
      <c r="E14" s="10" t="s">
        <v>147</v>
      </c>
      <c r="F14" s="10"/>
      <c r="G14" s="22"/>
      <c r="I14" s="15">
        <f>SUM(I8:I13)</f>
        <v>29149880957</v>
      </c>
      <c r="J14" s="10"/>
      <c r="K14" s="15">
        <f>SUM(K8:K13)</f>
        <v>5984622</v>
      </c>
      <c r="L14" s="10"/>
      <c r="M14" s="15">
        <f>SUM(M8:M13)</f>
        <v>29143896335</v>
      </c>
      <c r="N14" s="10"/>
      <c r="O14" s="15">
        <f>SUM(O8:O13)</f>
        <v>59783746641</v>
      </c>
      <c r="P14" s="10"/>
      <c r="Q14" s="15">
        <f>SUM(Q8:Q13)</f>
        <v>212881959</v>
      </c>
      <c r="R14" s="10"/>
      <c r="S14" s="15">
        <f>SUM(S8:S13)</f>
        <v>59570864682</v>
      </c>
    </row>
    <row r="15" spans="1:19">
      <c r="C15" s="10"/>
      <c r="D15" s="10"/>
      <c r="E15" s="10"/>
      <c r="F15" s="10"/>
      <c r="G15" s="10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9" spans="9:19"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9"/>
  <sheetViews>
    <sheetView rightToLeft="1" tabSelected="1" workbookViewId="0">
      <selection activeCell="G42" sqref="G42"/>
    </sheetView>
  </sheetViews>
  <sheetFormatPr defaultRowHeight="24"/>
  <cols>
    <col min="1" max="1" width="31.140625" style="3" bestFit="1" customWidth="1"/>
    <col min="2" max="2" width="1" style="3" customWidth="1"/>
    <col min="3" max="3" width="20" style="3" customWidth="1"/>
    <col min="4" max="4" width="1" style="3" customWidth="1"/>
    <col min="5" max="5" width="35" style="3" customWidth="1"/>
    <col min="6" max="6" width="1" style="3" customWidth="1"/>
    <col min="7" max="7" width="24" style="3" customWidth="1"/>
    <col min="8" max="8" width="1" style="3" customWidth="1"/>
    <col min="9" max="9" width="23" style="3" customWidth="1"/>
    <col min="10" max="10" width="1" style="3" customWidth="1"/>
    <col min="11" max="11" width="21" style="3" customWidth="1"/>
    <col min="12" max="12" width="1" style="3" customWidth="1"/>
    <col min="13" max="13" width="24" style="3" customWidth="1"/>
    <col min="14" max="14" width="1" style="3" customWidth="1"/>
    <col min="15" max="15" width="23" style="3" customWidth="1"/>
    <col min="16" max="16" width="1" style="3" customWidth="1"/>
    <col min="17" max="17" width="21" style="3" customWidth="1"/>
    <col min="18" max="18" width="1" style="3" customWidth="1"/>
    <col min="19" max="19" width="24" style="3" customWidth="1"/>
    <col min="20" max="20" width="1" style="3" customWidth="1"/>
    <col min="21" max="21" width="9.140625" style="3" customWidth="1"/>
    <col min="22" max="16384" width="9.140625" style="3"/>
  </cols>
  <sheetData>
    <row r="2" spans="1:19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>
      <c r="A3" s="1" t="s">
        <v>183</v>
      </c>
      <c r="B3" s="1" t="s">
        <v>183</v>
      </c>
      <c r="C3" s="1" t="s">
        <v>183</v>
      </c>
      <c r="D3" s="1" t="s">
        <v>183</v>
      </c>
      <c r="E3" s="1" t="s">
        <v>183</v>
      </c>
      <c r="F3" s="1" t="s">
        <v>183</v>
      </c>
      <c r="G3" s="1" t="s">
        <v>183</v>
      </c>
      <c r="H3" s="1" t="s">
        <v>183</v>
      </c>
      <c r="I3" s="1" t="s">
        <v>183</v>
      </c>
      <c r="J3" s="1" t="s">
        <v>183</v>
      </c>
      <c r="K3" s="1" t="s">
        <v>183</v>
      </c>
      <c r="L3" s="1" t="s">
        <v>183</v>
      </c>
      <c r="M3" s="1" t="s">
        <v>183</v>
      </c>
      <c r="N3" s="1" t="s">
        <v>183</v>
      </c>
      <c r="O3" s="1" t="s">
        <v>183</v>
      </c>
      <c r="P3" s="1" t="s">
        <v>183</v>
      </c>
      <c r="Q3" s="1" t="s">
        <v>183</v>
      </c>
      <c r="R3" s="1" t="s">
        <v>183</v>
      </c>
      <c r="S3" s="1" t="s">
        <v>183</v>
      </c>
    </row>
    <row r="4" spans="1:19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4.75">
      <c r="A6" s="2" t="s">
        <v>3</v>
      </c>
      <c r="C6" s="2" t="s">
        <v>194</v>
      </c>
      <c r="D6" s="2" t="s">
        <v>194</v>
      </c>
      <c r="E6" s="2" t="s">
        <v>194</v>
      </c>
      <c r="F6" s="2" t="s">
        <v>194</v>
      </c>
      <c r="G6" s="2" t="s">
        <v>194</v>
      </c>
      <c r="I6" s="2" t="s">
        <v>185</v>
      </c>
      <c r="J6" s="2" t="s">
        <v>185</v>
      </c>
      <c r="K6" s="2" t="s">
        <v>185</v>
      </c>
      <c r="L6" s="2" t="s">
        <v>185</v>
      </c>
      <c r="M6" s="2" t="s">
        <v>185</v>
      </c>
      <c r="O6" s="2" t="s">
        <v>186</v>
      </c>
      <c r="P6" s="2" t="s">
        <v>186</v>
      </c>
      <c r="Q6" s="2" t="s">
        <v>186</v>
      </c>
      <c r="R6" s="2" t="s">
        <v>186</v>
      </c>
      <c r="S6" s="2" t="s">
        <v>186</v>
      </c>
    </row>
    <row r="7" spans="1:19" ht="24.75">
      <c r="A7" s="2" t="s">
        <v>3</v>
      </c>
      <c r="C7" s="2" t="s">
        <v>195</v>
      </c>
      <c r="E7" s="2" t="s">
        <v>196</v>
      </c>
      <c r="G7" s="2" t="s">
        <v>197</v>
      </c>
      <c r="I7" s="2" t="s">
        <v>198</v>
      </c>
      <c r="K7" s="2" t="s">
        <v>190</v>
      </c>
      <c r="M7" s="2" t="s">
        <v>199</v>
      </c>
      <c r="O7" s="2" t="s">
        <v>198</v>
      </c>
      <c r="Q7" s="2" t="s">
        <v>190</v>
      </c>
      <c r="S7" s="2" t="s">
        <v>199</v>
      </c>
    </row>
    <row r="8" spans="1:19">
      <c r="A8" s="3" t="s">
        <v>116</v>
      </c>
      <c r="C8" s="10" t="s">
        <v>200</v>
      </c>
      <c r="D8" s="10"/>
      <c r="E8" s="9">
        <v>235866759</v>
      </c>
      <c r="F8" s="10"/>
      <c r="G8" s="9">
        <v>850</v>
      </c>
      <c r="H8" s="10"/>
      <c r="I8" s="9">
        <v>200486745150</v>
      </c>
      <c r="J8" s="10"/>
      <c r="K8" s="9">
        <v>0</v>
      </c>
      <c r="L8" s="10"/>
      <c r="M8" s="9">
        <f>I8-K8</f>
        <v>200486745150</v>
      </c>
      <c r="N8" s="10"/>
      <c r="O8" s="9">
        <v>200486745150</v>
      </c>
      <c r="P8" s="10"/>
      <c r="Q8" s="9">
        <v>0</v>
      </c>
      <c r="R8" s="10"/>
      <c r="S8" s="9">
        <f>O8-Q8</f>
        <v>200486745150</v>
      </c>
    </row>
    <row r="9" spans="1:19">
      <c r="A9" s="3" t="s">
        <v>136</v>
      </c>
      <c r="C9" s="10" t="s">
        <v>201</v>
      </c>
      <c r="D9" s="10"/>
      <c r="E9" s="9">
        <v>2421993</v>
      </c>
      <c r="F9" s="10"/>
      <c r="G9" s="9">
        <v>1700</v>
      </c>
      <c r="H9" s="10"/>
      <c r="I9" s="9">
        <v>4117388100</v>
      </c>
      <c r="J9" s="10"/>
      <c r="K9" s="9">
        <v>268869133</v>
      </c>
      <c r="L9" s="10"/>
      <c r="M9" s="9">
        <f t="shared" ref="M9:M37" si="0">I9-K9</f>
        <v>3848518967</v>
      </c>
      <c r="N9" s="10"/>
      <c r="O9" s="9">
        <v>4117388100</v>
      </c>
      <c r="P9" s="10"/>
      <c r="Q9" s="9">
        <v>268869133</v>
      </c>
      <c r="R9" s="10"/>
      <c r="S9" s="9">
        <f t="shared" ref="S9:S37" si="1">O9-Q9</f>
        <v>3848518967</v>
      </c>
    </row>
    <row r="10" spans="1:19">
      <c r="A10" s="3" t="s">
        <v>46</v>
      </c>
      <c r="C10" s="10" t="s">
        <v>202</v>
      </c>
      <c r="D10" s="10"/>
      <c r="E10" s="9">
        <v>31546557</v>
      </c>
      <c r="F10" s="10"/>
      <c r="G10" s="9">
        <v>3286</v>
      </c>
      <c r="H10" s="10"/>
      <c r="I10" s="9">
        <v>103661986302</v>
      </c>
      <c r="J10" s="10"/>
      <c r="K10" s="9">
        <v>14477248529</v>
      </c>
      <c r="L10" s="10"/>
      <c r="M10" s="9">
        <f t="shared" si="0"/>
        <v>89184737773</v>
      </c>
      <c r="N10" s="10"/>
      <c r="O10" s="9">
        <v>103661986302</v>
      </c>
      <c r="P10" s="10"/>
      <c r="Q10" s="9">
        <v>14477248529</v>
      </c>
      <c r="R10" s="10"/>
      <c r="S10" s="9">
        <f t="shared" si="1"/>
        <v>89184737773</v>
      </c>
    </row>
    <row r="11" spans="1:19">
      <c r="A11" s="3" t="s">
        <v>138</v>
      </c>
      <c r="C11" s="10" t="s">
        <v>203</v>
      </c>
      <c r="D11" s="10"/>
      <c r="E11" s="9">
        <v>2639418</v>
      </c>
      <c r="F11" s="10"/>
      <c r="G11" s="9">
        <v>1000</v>
      </c>
      <c r="H11" s="10"/>
      <c r="I11" s="9">
        <v>2639418000</v>
      </c>
      <c r="J11" s="10"/>
      <c r="K11" s="9">
        <v>336040666</v>
      </c>
      <c r="L11" s="10"/>
      <c r="M11" s="9">
        <f t="shared" si="0"/>
        <v>2303377334</v>
      </c>
      <c r="N11" s="10"/>
      <c r="O11" s="9">
        <v>2639418000</v>
      </c>
      <c r="P11" s="10"/>
      <c r="Q11" s="9">
        <v>336040666</v>
      </c>
      <c r="R11" s="10"/>
      <c r="S11" s="9">
        <f t="shared" si="1"/>
        <v>2303377334</v>
      </c>
    </row>
    <row r="12" spans="1:19">
      <c r="A12" s="3" t="s">
        <v>97</v>
      </c>
      <c r="C12" s="10" t="s">
        <v>204</v>
      </c>
      <c r="D12" s="10"/>
      <c r="E12" s="9">
        <v>11481221</v>
      </c>
      <c r="F12" s="10"/>
      <c r="G12" s="9">
        <v>7500</v>
      </c>
      <c r="H12" s="10"/>
      <c r="I12" s="9">
        <v>0</v>
      </c>
      <c r="J12" s="10"/>
      <c r="K12" s="9">
        <v>0</v>
      </c>
      <c r="L12" s="10"/>
      <c r="M12" s="9">
        <f t="shared" si="0"/>
        <v>0</v>
      </c>
      <c r="N12" s="10"/>
      <c r="O12" s="9">
        <v>86109157500</v>
      </c>
      <c r="P12" s="10"/>
      <c r="Q12" s="9">
        <v>4579086196</v>
      </c>
      <c r="R12" s="10"/>
      <c r="S12" s="9">
        <f t="shared" si="1"/>
        <v>81530071304</v>
      </c>
    </row>
    <row r="13" spans="1:19">
      <c r="A13" s="3" t="s">
        <v>114</v>
      </c>
      <c r="C13" s="10" t="s">
        <v>205</v>
      </c>
      <c r="D13" s="10"/>
      <c r="E13" s="9">
        <v>16680623</v>
      </c>
      <c r="F13" s="10"/>
      <c r="G13" s="9">
        <v>260</v>
      </c>
      <c r="H13" s="10"/>
      <c r="I13" s="9">
        <v>0</v>
      </c>
      <c r="J13" s="10"/>
      <c r="K13" s="9">
        <v>0</v>
      </c>
      <c r="L13" s="10"/>
      <c r="M13" s="9">
        <f t="shared" si="0"/>
        <v>0</v>
      </c>
      <c r="N13" s="10"/>
      <c r="O13" s="9">
        <v>4336961980</v>
      </c>
      <c r="P13" s="10"/>
      <c r="Q13" s="9">
        <v>538542969</v>
      </c>
      <c r="R13" s="10"/>
      <c r="S13" s="9">
        <f t="shared" si="1"/>
        <v>3798419011</v>
      </c>
    </row>
    <row r="14" spans="1:19">
      <c r="A14" s="3" t="s">
        <v>94</v>
      </c>
      <c r="C14" s="10" t="s">
        <v>206</v>
      </c>
      <c r="D14" s="10"/>
      <c r="E14" s="9">
        <v>3083596</v>
      </c>
      <c r="F14" s="10"/>
      <c r="G14" s="9">
        <v>7300</v>
      </c>
      <c r="H14" s="10"/>
      <c r="I14" s="9">
        <v>0</v>
      </c>
      <c r="J14" s="10"/>
      <c r="K14" s="9">
        <v>0</v>
      </c>
      <c r="L14" s="10"/>
      <c r="M14" s="9">
        <f t="shared" si="0"/>
        <v>0</v>
      </c>
      <c r="N14" s="10"/>
      <c r="O14" s="9">
        <v>22510250800</v>
      </c>
      <c r="P14" s="10"/>
      <c r="Q14" s="9">
        <v>0</v>
      </c>
      <c r="R14" s="10"/>
      <c r="S14" s="9">
        <f t="shared" si="1"/>
        <v>22510250800</v>
      </c>
    </row>
    <row r="15" spans="1:19">
      <c r="A15" s="3" t="s">
        <v>66</v>
      </c>
      <c r="C15" s="10" t="s">
        <v>207</v>
      </c>
      <c r="D15" s="10"/>
      <c r="E15" s="9">
        <v>8831842</v>
      </c>
      <c r="F15" s="10"/>
      <c r="G15" s="9">
        <v>700</v>
      </c>
      <c r="H15" s="10"/>
      <c r="I15" s="9">
        <v>0</v>
      </c>
      <c r="J15" s="10"/>
      <c r="K15" s="9">
        <v>0</v>
      </c>
      <c r="L15" s="10"/>
      <c r="M15" s="9">
        <f t="shared" si="0"/>
        <v>0</v>
      </c>
      <c r="N15" s="10"/>
      <c r="O15" s="9">
        <v>6182289400</v>
      </c>
      <c r="P15" s="10"/>
      <c r="Q15" s="9">
        <v>321157891</v>
      </c>
      <c r="R15" s="10"/>
      <c r="S15" s="9">
        <f t="shared" si="1"/>
        <v>5861131509</v>
      </c>
    </row>
    <row r="16" spans="1:19">
      <c r="A16" s="3" t="s">
        <v>139</v>
      </c>
      <c r="C16" s="10" t="s">
        <v>208</v>
      </c>
      <c r="D16" s="10"/>
      <c r="E16" s="9">
        <v>13733515</v>
      </c>
      <c r="F16" s="10"/>
      <c r="G16" s="9">
        <v>1110</v>
      </c>
      <c r="H16" s="10"/>
      <c r="I16" s="9">
        <v>15244201650</v>
      </c>
      <c r="J16" s="10"/>
      <c r="K16" s="9">
        <v>1956718421</v>
      </c>
      <c r="L16" s="10"/>
      <c r="M16" s="9">
        <f t="shared" si="0"/>
        <v>13287483229</v>
      </c>
      <c r="N16" s="10"/>
      <c r="O16" s="9">
        <v>15244201650</v>
      </c>
      <c r="P16" s="10"/>
      <c r="Q16" s="9">
        <v>1956718421</v>
      </c>
      <c r="R16" s="10"/>
      <c r="S16" s="9">
        <f t="shared" si="1"/>
        <v>13287483229</v>
      </c>
    </row>
    <row r="17" spans="1:19">
      <c r="A17" s="3" t="s">
        <v>44</v>
      </c>
      <c r="C17" s="10" t="s">
        <v>209</v>
      </c>
      <c r="D17" s="10"/>
      <c r="E17" s="9">
        <v>3890102</v>
      </c>
      <c r="F17" s="10"/>
      <c r="G17" s="9">
        <v>6100</v>
      </c>
      <c r="H17" s="10"/>
      <c r="I17" s="9">
        <v>23729622200</v>
      </c>
      <c r="J17" s="10"/>
      <c r="K17" s="9">
        <v>177447889</v>
      </c>
      <c r="L17" s="10"/>
      <c r="M17" s="9">
        <f t="shared" si="0"/>
        <v>23552174311</v>
      </c>
      <c r="N17" s="10"/>
      <c r="O17" s="9">
        <v>23729622200</v>
      </c>
      <c r="P17" s="10"/>
      <c r="Q17" s="9">
        <v>177447889</v>
      </c>
      <c r="R17" s="10"/>
      <c r="S17" s="9">
        <f t="shared" si="1"/>
        <v>23552174311</v>
      </c>
    </row>
    <row r="18" spans="1:19">
      <c r="A18" s="3" t="s">
        <v>86</v>
      </c>
      <c r="C18" s="10" t="s">
        <v>203</v>
      </c>
      <c r="D18" s="10"/>
      <c r="E18" s="9">
        <v>3072902</v>
      </c>
      <c r="F18" s="10"/>
      <c r="G18" s="9">
        <v>4070</v>
      </c>
      <c r="H18" s="10"/>
      <c r="I18" s="9">
        <v>12506711140</v>
      </c>
      <c r="J18" s="10"/>
      <c r="K18" s="9">
        <v>710975827</v>
      </c>
      <c r="L18" s="10"/>
      <c r="M18" s="9">
        <f t="shared" si="0"/>
        <v>11795735313</v>
      </c>
      <c r="N18" s="10"/>
      <c r="O18" s="9">
        <v>12506711140</v>
      </c>
      <c r="P18" s="10"/>
      <c r="Q18" s="9">
        <v>710975827</v>
      </c>
      <c r="R18" s="10"/>
      <c r="S18" s="9">
        <f t="shared" si="1"/>
        <v>11795735313</v>
      </c>
    </row>
    <row r="19" spans="1:19">
      <c r="A19" s="3" t="s">
        <v>64</v>
      </c>
      <c r="C19" s="10" t="s">
        <v>210</v>
      </c>
      <c r="D19" s="10"/>
      <c r="E19" s="9">
        <v>3300000</v>
      </c>
      <c r="F19" s="10"/>
      <c r="G19" s="9">
        <v>1000</v>
      </c>
      <c r="H19" s="10"/>
      <c r="I19" s="9">
        <v>0</v>
      </c>
      <c r="J19" s="10"/>
      <c r="K19" s="9">
        <v>0</v>
      </c>
      <c r="L19" s="10"/>
      <c r="M19" s="9">
        <f t="shared" si="0"/>
        <v>0</v>
      </c>
      <c r="N19" s="10"/>
      <c r="O19" s="9">
        <v>3300000000</v>
      </c>
      <c r="P19" s="10"/>
      <c r="Q19" s="9">
        <v>411510791</v>
      </c>
      <c r="R19" s="10"/>
      <c r="S19" s="9">
        <f t="shared" si="1"/>
        <v>2888489209</v>
      </c>
    </row>
    <row r="20" spans="1:19">
      <c r="A20" s="3" t="s">
        <v>16</v>
      </c>
      <c r="C20" s="10" t="s">
        <v>6</v>
      </c>
      <c r="D20" s="10"/>
      <c r="E20" s="9">
        <v>141231714</v>
      </c>
      <c r="F20" s="10"/>
      <c r="G20" s="9">
        <v>66</v>
      </c>
      <c r="H20" s="10"/>
      <c r="I20" s="9">
        <v>9321293124</v>
      </c>
      <c r="J20" s="10"/>
      <c r="K20" s="9">
        <v>1330049459</v>
      </c>
      <c r="L20" s="10"/>
      <c r="M20" s="9">
        <f t="shared" si="0"/>
        <v>7991243665</v>
      </c>
      <c r="N20" s="10"/>
      <c r="O20" s="9">
        <v>9321293124</v>
      </c>
      <c r="P20" s="10"/>
      <c r="Q20" s="9">
        <v>1330049459</v>
      </c>
      <c r="R20" s="10"/>
      <c r="S20" s="9">
        <f t="shared" si="1"/>
        <v>7991243665</v>
      </c>
    </row>
    <row r="21" spans="1:19">
      <c r="A21" s="3" t="s">
        <v>100</v>
      </c>
      <c r="C21" s="10" t="s">
        <v>211</v>
      </c>
      <c r="D21" s="10"/>
      <c r="E21" s="9">
        <v>45487018</v>
      </c>
      <c r="F21" s="10"/>
      <c r="G21" s="9">
        <v>3920</v>
      </c>
      <c r="H21" s="10"/>
      <c r="I21" s="9">
        <v>178309110560</v>
      </c>
      <c r="J21" s="10"/>
      <c r="K21" s="9">
        <v>11108531615</v>
      </c>
      <c r="L21" s="10"/>
      <c r="M21" s="9">
        <f t="shared" si="0"/>
        <v>167200578945</v>
      </c>
      <c r="N21" s="10"/>
      <c r="O21" s="9">
        <v>178309110560</v>
      </c>
      <c r="P21" s="10"/>
      <c r="Q21" s="9">
        <v>11108531615</v>
      </c>
      <c r="R21" s="10"/>
      <c r="S21" s="9">
        <f t="shared" si="1"/>
        <v>167200578945</v>
      </c>
    </row>
    <row r="22" spans="1:19">
      <c r="A22" s="3" t="s">
        <v>88</v>
      </c>
      <c r="C22" s="10" t="s">
        <v>203</v>
      </c>
      <c r="D22" s="10"/>
      <c r="E22" s="9">
        <v>6118000</v>
      </c>
      <c r="F22" s="10"/>
      <c r="G22" s="9">
        <v>6700</v>
      </c>
      <c r="H22" s="10"/>
      <c r="I22" s="9">
        <v>40990600000</v>
      </c>
      <c r="J22" s="10"/>
      <c r="K22" s="9">
        <v>5494588138</v>
      </c>
      <c r="L22" s="10"/>
      <c r="M22" s="9">
        <f t="shared" si="0"/>
        <v>35496011862</v>
      </c>
      <c r="N22" s="10"/>
      <c r="O22" s="9">
        <v>40990600000</v>
      </c>
      <c r="P22" s="10"/>
      <c r="Q22" s="9">
        <v>5494588138</v>
      </c>
      <c r="R22" s="10"/>
      <c r="S22" s="9">
        <f t="shared" si="1"/>
        <v>35496011862</v>
      </c>
    </row>
    <row r="23" spans="1:19">
      <c r="A23" s="3" t="s">
        <v>63</v>
      </c>
      <c r="C23" s="10" t="s">
        <v>204</v>
      </c>
      <c r="D23" s="10"/>
      <c r="E23" s="9">
        <v>21644108</v>
      </c>
      <c r="F23" s="10"/>
      <c r="G23" s="9">
        <v>2300</v>
      </c>
      <c r="H23" s="10"/>
      <c r="I23" s="9">
        <v>0</v>
      </c>
      <c r="J23" s="10"/>
      <c r="K23" s="9">
        <v>0</v>
      </c>
      <c r="L23" s="10"/>
      <c r="M23" s="9">
        <f t="shared" si="0"/>
        <v>0</v>
      </c>
      <c r="N23" s="10"/>
      <c r="O23" s="9">
        <v>49781448400</v>
      </c>
      <c r="P23" s="10"/>
      <c r="Q23" s="9">
        <v>6233866217</v>
      </c>
      <c r="R23" s="10"/>
      <c r="S23" s="9">
        <f t="shared" si="1"/>
        <v>43547582183</v>
      </c>
    </row>
    <row r="24" spans="1:19">
      <c r="A24" s="3" t="s">
        <v>118</v>
      </c>
      <c r="C24" s="10" t="s">
        <v>6</v>
      </c>
      <c r="D24" s="10"/>
      <c r="E24" s="9">
        <v>24204616</v>
      </c>
      <c r="F24" s="10"/>
      <c r="G24" s="9">
        <v>1630</v>
      </c>
      <c r="H24" s="10"/>
      <c r="I24" s="9">
        <v>39453524080</v>
      </c>
      <c r="J24" s="10"/>
      <c r="K24" s="9">
        <v>2266858388</v>
      </c>
      <c r="L24" s="10"/>
      <c r="M24" s="9">
        <f t="shared" si="0"/>
        <v>37186665692</v>
      </c>
      <c r="N24" s="10"/>
      <c r="O24" s="9">
        <v>39453524080</v>
      </c>
      <c r="P24" s="10"/>
      <c r="Q24" s="9">
        <v>2266858388</v>
      </c>
      <c r="R24" s="10"/>
      <c r="S24" s="9">
        <f t="shared" si="1"/>
        <v>37186665692</v>
      </c>
    </row>
    <row r="25" spans="1:19">
      <c r="A25" s="3" t="s">
        <v>104</v>
      </c>
      <c r="C25" s="10" t="s">
        <v>208</v>
      </c>
      <c r="D25" s="10"/>
      <c r="E25" s="9">
        <v>2250567</v>
      </c>
      <c r="F25" s="10"/>
      <c r="G25" s="9">
        <v>180</v>
      </c>
      <c r="H25" s="10"/>
      <c r="I25" s="9">
        <v>405102060</v>
      </c>
      <c r="J25" s="10"/>
      <c r="K25" s="9">
        <v>23275716</v>
      </c>
      <c r="L25" s="10"/>
      <c r="M25" s="9">
        <f t="shared" si="0"/>
        <v>381826344</v>
      </c>
      <c r="N25" s="10"/>
      <c r="O25" s="9">
        <v>405102060</v>
      </c>
      <c r="P25" s="10"/>
      <c r="Q25" s="9">
        <v>23275716</v>
      </c>
      <c r="R25" s="10"/>
      <c r="S25" s="9">
        <f t="shared" si="1"/>
        <v>381826344</v>
      </c>
    </row>
    <row r="26" spans="1:19">
      <c r="A26" s="3" t="s">
        <v>24</v>
      </c>
      <c r="C26" s="10" t="s">
        <v>212</v>
      </c>
      <c r="D26" s="10"/>
      <c r="E26" s="9">
        <v>31125000</v>
      </c>
      <c r="F26" s="10"/>
      <c r="G26" s="9">
        <v>300</v>
      </c>
      <c r="H26" s="10"/>
      <c r="I26" s="9">
        <v>9337500000</v>
      </c>
      <c r="J26" s="10"/>
      <c r="K26" s="9">
        <v>0</v>
      </c>
      <c r="L26" s="10"/>
      <c r="M26" s="9">
        <f t="shared" si="0"/>
        <v>9337500000</v>
      </c>
      <c r="N26" s="10"/>
      <c r="O26" s="9">
        <v>9337500000</v>
      </c>
      <c r="P26" s="10"/>
      <c r="Q26" s="9">
        <v>0</v>
      </c>
      <c r="R26" s="10"/>
      <c r="S26" s="9">
        <f t="shared" si="1"/>
        <v>9337500000</v>
      </c>
    </row>
    <row r="27" spans="1:19">
      <c r="A27" s="3" t="s">
        <v>99</v>
      </c>
      <c r="C27" s="10" t="s">
        <v>213</v>
      </c>
      <c r="D27" s="10"/>
      <c r="E27" s="9">
        <v>5327559</v>
      </c>
      <c r="F27" s="10"/>
      <c r="G27" s="9">
        <v>1500</v>
      </c>
      <c r="H27" s="10"/>
      <c r="I27" s="9">
        <v>0</v>
      </c>
      <c r="J27" s="10"/>
      <c r="K27" s="9">
        <v>0</v>
      </c>
      <c r="L27" s="10"/>
      <c r="M27" s="9">
        <f t="shared" si="0"/>
        <v>0</v>
      </c>
      <c r="N27" s="10"/>
      <c r="O27" s="9">
        <v>7991338500</v>
      </c>
      <c r="P27" s="10"/>
      <c r="Q27" s="9">
        <v>890088220</v>
      </c>
      <c r="R27" s="10"/>
      <c r="S27" s="9">
        <f t="shared" si="1"/>
        <v>7101250280</v>
      </c>
    </row>
    <row r="28" spans="1:19">
      <c r="A28" s="3" t="s">
        <v>109</v>
      </c>
      <c r="C28" s="10" t="s">
        <v>214</v>
      </c>
      <c r="D28" s="10"/>
      <c r="E28" s="9">
        <v>3318621</v>
      </c>
      <c r="F28" s="10"/>
      <c r="G28" s="9">
        <v>300</v>
      </c>
      <c r="H28" s="10"/>
      <c r="I28" s="9">
        <v>995586300</v>
      </c>
      <c r="J28" s="10"/>
      <c r="K28" s="9">
        <v>65608054</v>
      </c>
      <c r="L28" s="10"/>
      <c r="M28" s="9">
        <f t="shared" si="0"/>
        <v>929978246</v>
      </c>
      <c r="N28" s="10"/>
      <c r="O28" s="9">
        <v>995586300</v>
      </c>
      <c r="P28" s="10"/>
      <c r="Q28" s="9">
        <v>65608054</v>
      </c>
      <c r="R28" s="10"/>
      <c r="S28" s="9">
        <f t="shared" si="1"/>
        <v>929978246</v>
      </c>
    </row>
    <row r="29" spans="1:19">
      <c r="A29" s="3" t="s">
        <v>40</v>
      </c>
      <c r="C29" s="10" t="s">
        <v>215</v>
      </c>
      <c r="D29" s="10"/>
      <c r="E29" s="9">
        <v>2191827</v>
      </c>
      <c r="F29" s="10"/>
      <c r="G29" s="9">
        <v>24300</v>
      </c>
      <c r="H29" s="10"/>
      <c r="I29" s="9">
        <v>0</v>
      </c>
      <c r="J29" s="10"/>
      <c r="K29" s="9">
        <v>0</v>
      </c>
      <c r="L29" s="10"/>
      <c r="M29" s="9">
        <f t="shared" si="0"/>
        <v>0</v>
      </c>
      <c r="N29" s="10"/>
      <c r="O29" s="9">
        <v>53261396100</v>
      </c>
      <c r="P29" s="10"/>
      <c r="Q29" s="9">
        <v>0</v>
      </c>
      <c r="R29" s="10"/>
      <c r="S29" s="9">
        <f t="shared" si="1"/>
        <v>53261396100</v>
      </c>
    </row>
    <row r="30" spans="1:19">
      <c r="A30" s="3" t="s">
        <v>47</v>
      </c>
      <c r="C30" s="10" t="s">
        <v>216</v>
      </c>
      <c r="D30" s="10"/>
      <c r="E30" s="9">
        <v>16189409</v>
      </c>
      <c r="F30" s="10"/>
      <c r="G30" s="9">
        <v>3100</v>
      </c>
      <c r="H30" s="10"/>
      <c r="I30" s="9">
        <v>0</v>
      </c>
      <c r="J30" s="10"/>
      <c r="K30" s="9">
        <v>0</v>
      </c>
      <c r="L30" s="10"/>
      <c r="M30" s="9">
        <f t="shared" si="0"/>
        <v>0</v>
      </c>
      <c r="N30" s="10"/>
      <c r="O30" s="9">
        <v>50187167900</v>
      </c>
      <c r="P30" s="10"/>
      <c r="Q30" s="9">
        <v>4760469119</v>
      </c>
      <c r="R30" s="10"/>
      <c r="S30" s="9">
        <f t="shared" si="1"/>
        <v>45426698781</v>
      </c>
    </row>
    <row r="31" spans="1:19">
      <c r="A31" s="3" t="s">
        <v>90</v>
      </c>
      <c r="C31" s="10" t="s">
        <v>217</v>
      </c>
      <c r="D31" s="10"/>
      <c r="E31" s="9">
        <v>4286736</v>
      </c>
      <c r="F31" s="10"/>
      <c r="G31" s="9">
        <v>22200</v>
      </c>
      <c r="H31" s="10"/>
      <c r="I31" s="9">
        <v>0</v>
      </c>
      <c r="J31" s="10"/>
      <c r="K31" s="9">
        <v>0</v>
      </c>
      <c r="L31" s="10"/>
      <c r="M31" s="9">
        <f t="shared" si="0"/>
        <v>0</v>
      </c>
      <c r="N31" s="10"/>
      <c r="O31" s="9">
        <v>95165539200</v>
      </c>
      <c r="P31" s="10"/>
      <c r="Q31" s="9">
        <v>0</v>
      </c>
      <c r="R31" s="10"/>
      <c r="S31" s="9">
        <f t="shared" si="1"/>
        <v>95165539200</v>
      </c>
    </row>
    <row r="32" spans="1:19">
      <c r="A32" s="3" t="s">
        <v>38</v>
      </c>
      <c r="C32" s="10" t="s">
        <v>218</v>
      </c>
      <c r="D32" s="10"/>
      <c r="E32" s="9">
        <v>14961097</v>
      </c>
      <c r="F32" s="10"/>
      <c r="G32" s="9">
        <v>1900</v>
      </c>
      <c r="H32" s="10"/>
      <c r="I32" s="9">
        <v>28426084300</v>
      </c>
      <c r="J32" s="10"/>
      <c r="K32" s="9">
        <v>77666897</v>
      </c>
      <c r="L32" s="10"/>
      <c r="M32" s="9">
        <f t="shared" si="0"/>
        <v>28348417403</v>
      </c>
      <c r="N32" s="10"/>
      <c r="O32" s="9">
        <v>28426084300</v>
      </c>
      <c r="P32" s="10"/>
      <c r="Q32" s="9">
        <v>77666897</v>
      </c>
      <c r="R32" s="10"/>
      <c r="S32" s="9">
        <f t="shared" si="1"/>
        <v>28348417403</v>
      </c>
    </row>
    <row r="33" spans="1:19">
      <c r="A33" s="3" t="s">
        <v>71</v>
      </c>
      <c r="C33" s="10" t="s">
        <v>219</v>
      </c>
      <c r="D33" s="10"/>
      <c r="E33" s="9">
        <v>13359573</v>
      </c>
      <c r="F33" s="10"/>
      <c r="G33" s="9">
        <v>550</v>
      </c>
      <c r="H33" s="10"/>
      <c r="I33" s="9">
        <v>7347765150</v>
      </c>
      <c r="J33" s="10"/>
      <c r="K33" s="9">
        <v>113957248</v>
      </c>
      <c r="L33" s="10"/>
      <c r="M33" s="9">
        <f t="shared" si="0"/>
        <v>7233807902</v>
      </c>
      <c r="N33" s="10"/>
      <c r="O33" s="9">
        <v>7347765150</v>
      </c>
      <c r="P33" s="10"/>
      <c r="Q33" s="9">
        <v>113957248</v>
      </c>
      <c r="R33" s="10"/>
      <c r="S33" s="9">
        <f t="shared" si="1"/>
        <v>7233807902</v>
      </c>
    </row>
    <row r="34" spans="1:19">
      <c r="A34" s="3" t="s">
        <v>68</v>
      </c>
      <c r="C34" s="10" t="s">
        <v>220</v>
      </c>
      <c r="D34" s="10"/>
      <c r="E34" s="9">
        <v>5779305</v>
      </c>
      <c r="F34" s="10"/>
      <c r="G34" s="9">
        <v>2280</v>
      </c>
      <c r="H34" s="10"/>
      <c r="I34" s="9">
        <v>13176815400</v>
      </c>
      <c r="J34" s="10"/>
      <c r="K34" s="9">
        <v>1820174028</v>
      </c>
      <c r="L34" s="10"/>
      <c r="M34" s="9">
        <f t="shared" si="0"/>
        <v>11356641372</v>
      </c>
      <c r="N34" s="10"/>
      <c r="O34" s="9">
        <v>13176815400</v>
      </c>
      <c r="P34" s="10"/>
      <c r="Q34" s="9">
        <v>1820174028</v>
      </c>
      <c r="R34" s="10"/>
      <c r="S34" s="9">
        <f t="shared" si="1"/>
        <v>11356641372</v>
      </c>
    </row>
    <row r="35" spans="1:19">
      <c r="A35" s="3" t="s">
        <v>60</v>
      </c>
      <c r="C35" s="10" t="s">
        <v>201</v>
      </c>
      <c r="D35" s="10"/>
      <c r="E35" s="9">
        <v>44971859</v>
      </c>
      <c r="F35" s="10"/>
      <c r="G35" s="9">
        <v>70</v>
      </c>
      <c r="H35" s="10"/>
      <c r="I35" s="9">
        <v>3148030130</v>
      </c>
      <c r="J35" s="10"/>
      <c r="K35" s="9">
        <v>142062838</v>
      </c>
      <c r="L35" s="10"/>
      <c r="M35" s="9">
        <f t="shared" si="0"/>
        <v>3005967292</v>
      </c>
      <c r="N35" s="10"/>
      <c r="O35" s="9">
        <v>3148030130</v>
      </c>
      <c r="P35" s="10"/>
      <c r="Q35" s="9">
        <v>142062838</v>
      </c>
      <c r="R35" s="10"/>
      <c r="S35" s="9">
        <f t="shared" si="1"/>
        <v>3005967292</v>
      </c>
    </row>
    <row r="36" spans="1:19">
      <c r="A36" s="3" t="s">
        <v>15</v>
      </c>
      <c r="C36" s="10" t="s">
        <v>209</v>
      </c>
      <c r="D36" s="10"/>
      <c r="E36" s="9">
        <v>35461432</v>
      </c>
      <c r="F36" s="10"/>
      <c r="G36" s="9">
        <v>1060</v>
      </c>
      <c r="H36" s="10"/>
      <c r="I36" s="9">
        <v>37589117920</v>
      </c>
      <c r="J36" s="10"/>
      <c r="K36" s="9">
        <v>482889277</v>
      </c>
      <c r="L36" s="10"/>
      <c r="M36" s="9">
        <f t="shared" si="0"/>
        <v>37106228643</v>
      </c>
      <c r="N36" s="10"/>
      <c r="O36" s="9">
        <v>37589117920</v>
      </c>
      <c r="P36" s="10"/>
      <c r="Q36" s="9">
        <v>482889277</v>
      </c>
      <c r="R36" s="10"/>
      <c r="S36" s="9">
        <f t="shared" si="1"/>
        <v>37106228643</v>
      </c>
    </row>
    <row r="37" spans="1:19">
      <c r="A37" s="3" t="s">
        <v>131</v>
      </c>
      <c r="C37" s="10" t="s">
        <v>221</v>
      </c>
      <c r="D37" s="10"/>
      <c r="E37" s="9">
        <v>572500</v>
      </c>
      <c r="F37" s="10"/>
      <c r="G37" s="9">
        <v>1350</v>
      </c>
      <c r="H37" s="10"/>
      <c r="I37" s="9">
        <v>772875000</v>
      </c>
      <c r="J37" s="10"/>
      <c r="K37" s="9">
        <v>5257653</v>
      </c>
      <c r="L37" s="10"/>
      <c r="M37" s="9">
        <f t="shared" si="0"/>
        <v>767617347</v>
      </c>
      <c r="N37" s="10"/>
      <c r="O37" s="9">
        <v>772875000</v>
      </c>
      <c r="P37" s="10"/>
      <c r="Q37" s="9">
        <v>5257653</v>
      </c>
      <c r="R37" s="10"/>
      <c r="S37" s="9">
        <f t="shared" si="1"/>
        <v>767617347</v>
      </c>
    </row>
    <row r="38" spans="1:19">
      <c r="A38" s="3" t="s">
        <v>147</v>
      </c>
      <c r="C38" s="10" t="s">
        <v>147</v>
      </c>
      <c r="D38" s="10"/>
      <c r="E38" s="10" t="s">
        <v>147</v>
      </c>
      <c r="F38" s="10"/>
      <c r="G38" s="10" t="s">
        <v>147</v>
      </c>
      <c r="H38" s="10"/>
      <c r="I38" s="15">
        <f>SUM(I8:I37)</f>
        <v>731659476566</v>
      </c>
      <c r="J38" s="10"/>
      <c r="K38" s="15">
        <f>SUM(K8:K37)</f>
        <v>40858219776</v>
      </c>
      <c r="L38" s="10"/>
      <c r="M38" s="15">
        <f>SUM(M8:M37)</f>
        <v>690801256790</v>
      </c>
      <c r="N38" s="10"/>
      <c r="O38" s="15">
        <f>SUM(O8:O37)</f>
        <v>1110485026346</v>
      </c>
      <c r="P38" s="10"/>
      <c r="Q38" s="15">
        <f>SUM(Q8:Q37)</f>
        <v>58592941179</v>
      </c>
      <c r="R38" s="10"/>
      <c r="S38" s="15">
        <f>SUM(S8:S37)</f>
        <v>1051892085167</v>
      </c>
    </row>
    <row r="39" spans="1:19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04"/>
  <sheetViews>
    <sheetView rightToLeft="1" workbookViewId="0">
      <selection activeCell="O105" sqref="O105"/>
    </sheetView>
  </sheetViews>
  <sheetFormatPr defaultRowHeight="24"/>
  <cols>
    <col min="1" max="1" width="35.5703125" style="3" bestFit="1" customWidth="1"/>
    <col min="2" max="2" width="1" style="3" customWidth="1"/>
    <col min="3" max="3" width="20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34" style="3" customWidth="1"/>
    <col min="10" max="10" width="1" style="3" customWidth="1"/>
    <col min="11" max="11" width="20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34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>
      <c r="A3" s="1" t="s">
        <v>183</v>
      </c>
      <c r="B3" s="1" t="s">
        <v>183</v>
      </c>
      <c r="C3" s="1" t="s">
        <v>183</v>
      </c>
      <c r="D3" s="1" t="s">
        <v>183</v>
      </c>
      <c r="E3" s="1" t="s">
        <v>183</v>
      </c>
      <c r="F3" s="1" t="s">
        <v>183</v>
      </c>
      <c r="G3" s="1" t="s">
        <v>183</v>
      </c>
      <c r="H3" s="1" t="s">
        <v>183</v>
      </c>
      <c r="I3" s="1" t="s">
        <v>183</v>
      </c>
      <c r="J3" s="1" t="s">
        <v>183</v>
      </c>
      <c r="K3" s="1" t="s">
        <v>183</v>
      </c>
      <c r="L3" s="1" t="s">
        <v>183</v>
      </c>
      <c r="M3" s="1" t="s">
        <v>183</v>
      </c>
      <c r="N3" s="1" t="s">
        <v>183</v>
      </c>
      <c r="O3" s="1" t="s">
        <v>183</v>
      </c>
      <c r="P3" s="1" t="s">
        <v>183</v>
      </c>
      <c r="Q3" s="1" t="s">
        <v>183</v>
      </c>
    </row>
    <row r="4" spans="1:1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>
      <c r="A6" s="2" t="s">
        <v>3</v>
      </c>
      <c r="C6" s="2" t="s">
        <v>185</v>
      </c>
      <c r="D6" s="2" t="s">
        <v>185</v>
      </c>
      <c r="E6" s="2" t="s">
        <v>185</v>
      </c>
      <c r="F6" s="2" t="s">
        <v>185</v>
      </c>
      <c r="G6" s="2" t="s">
        <v>185</v>
      </c>
      <c r="H6" s="2" t="s">
        <v>185</v>
      </c>
      <c r="I6" s="2" t="s">
        <v>185</v>
      </c>
      <c r="K6" s="2" t="s">
        <v>186</v>
      </c>
      <c r="L6" s="2" t="s">
        <v>186</v>
      </c>
      <c r="M6" s="2" t="s">
        <v>186</v>
      </c>
      <c r="N6" s="2" t="s">
        <v>186</v>
      </c>
      <c r="O6" s="2" t="s">
        <v>186</v>
      </c>
      <c r="P6" s="2" t="s">
        <v>186</v>
      </c>
      <c r="Q6" s="2" t="s">
        <v>186</v>
      </c>
    </row>
    <row r="7" spans="1:17" ht="24.75">
      <c r="A7" s="2" t="s">
        <v>3</v>
      </c>
      <c r="C7" s="2" t="s">
        <v>7</v>
      </c>
      <c r="E7" s="2" t="s">
        <v>222</v>
      </c>
      <c r="G7" s="2" t="s">
        <v>223</v>
      </c>
      <c r="I7" s="2" t="s">
        <v>224</v>
      </c>
      <c r="K7" s="2" t="s">
        <v>7</v>
      </c>
      <c r="M7" s="2" t="s">
        <v>222</v>
      </c>
      <c r="O7" s="2" t="s">
        <v>223</v>
      </c>
      <c r="Q7" s="2" t="s">
        <v>224</v>
      </c>
    </row>
    <row r="8" spans="1:17">
      <c r="A8" s="3" t="s">
        <v>100</v>
      </c>
      <c r="C8" s="11">
        <v>45472867</v>
      </c>
      <c r="D8" s="11"/>
      <c r="E8" s="11">
        <v>852063419869</v>
      </c>
      <c r="F8" s="11"/>
      <c r="G8" s="11">
        <v>1093869016370</v>
      </c>
      <c r="H8" s="11"/>
      <c r="I8" s="11">
        <f>E8-G8</f>
        <v>-241805596501</v>
      </c>
      <c r="J8" s="11"/>
      <c r="K8" s="11">
        <v>45472867</v>
      </c>
      <c r="L8" s="11"/>
      <c r="M8" s="11">
        <v>852063419869</v>
      </c>
      <c r="N8" s="11"/>
      <c r="O8" s="11">
        <v>1179780119881</v>
      </c>
      <c r="P8" s="11"/>
      <c r="Q8" s="11">
        <f>M8-O8</f>
        <v>-327716700012</v>
      </c>
    </row>
    <row r="9" spans="1:17">
      <c r="A9" s="3" t="s">
        <v>81</v>
      </c>
      <c r="C9" s="11">
        <v>141290388</v>
      </c>
      <c r="D9" s="11"/>
      <c r="E9" s="11">
        <v>564326935549</v>
      </c>
      <c r="F9" s="11"/>
      <c r="G9" s="11">
        <v>578512356278</v>
      </c>
      <c r="H9" s="11"/>
      <c r="I9" s="11">
        <f t="shared" ref="I9:I72" si="0">E9-G9</f>
        <v>-14185420729</v>
      </c>
      <c r="J9" s="11"/>
      <c r="K9" s="11">
        <v>141290388</v>
      </c>
      <c r="L9" s="11"/>
      <c r="M9" s="11">
        <v>564326935549</v>
      </c>
      <c r="N9" s="11"/>
      <c r="O9" s="11">
        <v>601546108749</v>
      </c>
      <c r="P9" s="11"/>
      <c r="Q9" s="11">
        <f t="shared" ref="Q9:Q72" si="1">M9-O9</f>
        <v>-37219173200</v>
      </c>
    </row>
    <row r="10" spans="1:17">
      <c r="A10" s="3" t="s">
        <v>120</v>
      </c>
      <c r="C10" s="11">
        <v>182722218</v>
      </c>
      <c r="D10" s="11"/>
      <c r="E10" s="11">
        <v>485328775585</v>
      </c>
      <c r="F10" s="11"/>
      <c r="G10" s="11">
        <v>490232921147</v>
      </c>
      <c r="H10" s="11"/>
      <c r="I10" s="11">
        <f t="shared" si="0"/>
        <v>-4904145562</v>
      </c>
      <c r="J10" s="11"/>
      <c r="K10" s="11">
        <v>182722218</v>
      </c>
      <c r="L10" s="11"/>
      <c r="M10" s="11">
        <v>485328775585</v>
      </c>
      <c r="N10" s="11"/>
      <c r="O10" s="11">
        <v>547266317679</v>
      </c>
      <c r="P10" s="11"/>
      <c r="Q10" s="11">
        <f t="shared" si="1"/>
        <v>-61937542094</v>
      </c>
    </row>
    <row r="11" spans="1:17">
      <c r="A11" s="3" t="s">
        <v>60</v>
      </c>
      <c r="C11" s="11">
        <v>44870119</v>
      </c>
      <c r="D11" s="11"/>
      <c r="E11" s="11">
        <v>158296550219</v>
      </c>
      <c r="F11" s="11"/>
      <c r="G11" s="11">
        <v>171330527769</v>
      </c>
      <c r="H11" s="11"/>
      <c r="I11" s="11">
        <f t="shared" si="0"/>
        <v>-13033977550</v>
      </c>
      <c r="J11" s="11"/>
      <c r="K11" s="11">
        <v>44870119</v>
      </c>
      <c r="L11" s="11"/>
      <c r="M11" s="11">
        <v>158296550219</v>
      </c>
      <c r="N11" s="11"/>
      <c r="O11" s="11">
        <v>209590163313</v>
      </c>
      <c r="P11" s="11"/>
      <c r="Q11" s="11">
        <f t="shared" si="1"/>
        <v>-51293613094</v>
      </c>
    </row>
    <row r="12" spans="1:17">
      <c r="A12" s="3" t="s">
        <v>139</v>
      </c>
      <c r="C12" s="11">
        <v>13733515</v>
      </c>
      <c r="D12" s="11"/>
      <c r="E12" s="11">
        <v>109214404686</v>
      </c>
      <c r="F12" s="11"/>
      <c r="G12" s="11">
        <v>139111847968</v>
      </c>
      <c r="H12" s="11"/>
      <c r="I12" s="11">
        <f t="shared" si="0"/>
        <v>-29897443282</v>
      </c>
      <c r="J12" s="11"/>
      <c r="K12" s="11">
        <v>13733515</v>
      </c>
      <c r="L12" s="11"/>
      <c r="M12" s="11">
        <v>109214404686</v>
      </c>
      <c r="N12" s="11"/>
      <c r="O12" s="11">
        <v>140750064038</v>
      </c>
      <c r="P12" s="11"/>
      <c r="Q12" s="11">
        <f t="shared" si="1"/>
        <v>-31535659352</v>
      </c>
    </row>
    <row r="13" spans="1:17">
      <c r="A13" s="3" t="s">
        <v>15</v>
      </c>
      <c r="C13" s="11">
        <v>35261432</v>
      </c>
      <c r="D13" s="11"/>
      <c r="E13" s="11">
        <v>275856300394</v>
      </c>
      <c r="F13" s="11"/>
      <c r="G13" s="11">
        <v>324242311202</v>
      </c>
      <c r="H13" s="11"/>
      <c r="I13" s="11">
        <f t="shared" si="0"/>
        <v>-48386010808</v>
      </c>
      <c r="J13" s="11"/>
      <c r="K13" s="11">
        <v>35261432</v>
      </c>
      <c r="L13" s="11"/>
      <c r="M13" s="11">
        <v>275856300394</v>
      </c>
      <c r="N13" s="11"/>
      <c r="O13" s="11">
        <v>308804829288</v>
      </c>
      <c r="P13" s="11"/>
      <c r="Q13" s="11">
        <f t="shared" si="1"/>
        <v>-32948528894</v>
      </c>
    </row>
    <row r="14" spans="1:17">
      <c r="A14" s="3" t="s">
        <v>62</v>
      </c>
      <c r="C14" s="11">
        <v>29089643</v>
      </c>
      <c r="D14" s="11"/>
      <c r="E14" s="11">
        <v>455146648484</v>
      </c>
      <c r="F14" s="11"/>
      <c r="G14" s="11">
        <v>473364081047</v>
      </c>
      <c r="H14" s="11"/>
      <c r="I14" s="11">
        <f t="shared" si="0"/>
        <v>-18217432563</v>
      </c>
      <c r="J14" s="11"/>
      <c r="K14" s="11">
        <v>29089643</v>
      </c>
      <c r="L14" s="11"/>
      <c r="M14" s="11">
        <v>455146648484</v>
      </c>
      <c r="N14" s="11"/>
      <c r="O14" s="11">
        <v>493316507187</v>
      </c>
      <c r="P14" s="11"/>
      <c r="Q14" s="11">
        <f t="shared" si="1"/>
        <v>-38169858703</v>
      </c>
    </row>
    <row r="15" spans="1:17">
      <c r="A15" s="3" t="s">
        <v>125</v>
      </c>
      <c r="C15" s="11">
        <v>32200000</v>
      </c>
      <c r="D15" s="11"/>
      <c r="E15" s="11">
        <v>236542149900</v>
      </c>
      <c r="F15" s="11"/>
      <c r="G15" s="11">
        <v>258627952800</v>
      </c>
      <c r="H15" s="11"/>
      <c r="I15" s="11">
        <f t="shared" si="0"/>
        <v>-22085802900</v>
      </c>
      <c r="J15" s="11"/>
      <c r="K15" s="11">
        <v>32200000</v>
      </c>
      <c r="L15" s="11"/>
      <c r="M15" s="11">
        <v>236542149900</v>
      </c>
      <c r="N15" s="11"/>
      <c r="O15" s="11">
        <v>306320483700</v>
      </c>
      <c r="P15" s="11"/>
      <c r="Q15" s="11">
        <f t="shared" si="1"/>
        <v>-69778333800</v>
      </c>
    </row>
    <row r="16" spans="1:17">
      <c r="A16" s="3" t="s">
        <v>84</v>
      </c>
      <c r="C16" s="11">
        <v>49951230</v>
      </c>
      <c r="D16" s="11"/>
      <c r="E16" s="11">
        <v>897248144679</v>
      </c>
      <c r="F16" s="11"/>
      <c r="G16" s="11">
        <v>921082074366</v>
      </c>
      <c r="H16" s="11"/>
      <c r="I16" s="11">
        <f t="shared" si="0"/>
        <v>-23833929687</v>
      </c>
      <c r="J16" s="11"/>
      <c r="K16" s="11">
        <v>49951230</v>
      </c>
      <c r="L16" s="11"/>
      <c r="M16" s="11">
        <v>897248144679</v>
      </c>
      <c r="N16" s="11"/>
      <c r="O16" s="11">
        <v>904199707505</v>
      </c>
      <c r="P16" s="11"/>
      <c r="Q16" s="11">
        <f t="shared" si="1"/>
        <v>-6951562826</v>
      </c>
    </row>
    <row r="17" spans="1:17">
      <c r="A17" s="3" t="s">
        <v>34</v>
      </c>
      <c r="C17" s="11">
        <v>23336597</v>
      </c>
      <c r="D17" s="11"/>
      <c r="E17" s="11">
        <v>292755532407</v>
      </c>
      <c r="F17" s="11"/>
      <c r="G17" s="11">
        <v>302058418719</v>
      </c>
      <c r="H17" s="11"/>
      <c r="I17" s="11">
        <f t="shared" si="0"/>
        <v>-9302886312</v>
      </c>
      <c r="J17" s="11"/>
      <c r="K17" s="11">
        <v>23336597</v>
      </c>
      <c r="L17" s="11"/>
      <c r="M17" s="11">
        <v>292755532407</v>
      </c>
      <c r="N17" s="11"/>
      <c r="O17" s="11">
        <v>295075306834</v>
      </c>
      <c r="P17" s="11"/>
      <c r="Q17" s="11">
        <f t="shared" si="1"/>
        <v>-2319774427</v>
      </c>
    </row>
    <row r="18" spans="1:17">
      <c r="A18" s="3" t="s">
        <v>124</v>
      </c>
      <c r="C18" s="11">
        <v>150945796</v>
      </c>
      <c r="D18" s="11"/>
      <c r="E18" s="11">
        <v>1233391835183</v>
      </c>
      <c r="F18" s="11"/>
      <c r="G18" s="11">
        <v>1257399462145</v>
      </c>
      <c r="H18" s="11"/>
      <c r="I18" s="11">
        <f t="shared" si="0"/>
        <v>-24007626962</v>
      </c>
      <c r="J18" s="11"/>
      <c r="K18" s="11">
        <v>150945796</v>
      </c>
      <c r="L18" s="11"/>
      <c r="M18" s="11">
        <v>1233391835183</v>
      </c>
      <c r="N18" s="11"/>
      <c r="O18" s="11">
        <v>1275405182367</v>
      </c>
      <c r="P18" s="11"/>
      <c r="Q18" s="11">
        <f t="shared" si="1"/>
        <v>-42013347184</v>
      </c>
    </row>
    <row r="19" spans="1:17">
      <c r="A19" s="3" t="s">
        <v>116</v>
      </c>
      <c r="C19" s="11">
        <v>235866759</v>
      </c>
      <c r="D19" s="11"/>
      <c r="E19" s="11">
        <v>904794074534</v>
      </c>
      <c r="F19" s="11"/>
      <c r="G19" s="11">
        <v>1097288486348</v>
      </c>
      <c r="H19" s="11"/>
      <c r="I19" s="11">
        <f t="shared" si="0"/>
        <v>-192494411814</v>
      </c>
      <c r="J19" s="11"/>
      <c r="K19" s="11">
        <v>235866759</v>
      </c>
      <c r="L19" s="11"/>
      <c r="M19" s="11">
        <v>904794074534</v>
      </c>
      <c r="N19" s="11"/>
      <c r="O19" s="11">
        <v>1245000397972</v>
      </c>
      <c r="P19" s="11"/>
      <c r="Q19" s="11">
        <f t="shared" si="1"/>
        <v>-340206323438</v>
      </c>
    </row>
    <row r="20" spans="1:17">
      <c r="A20" s="3" t="s">
        <v>99</v>
      </c>
      <c r="C20" s="11">
        <v>5327559</v>
      </c>
      <c r="D20" s="11"/>
      <c r="E20" s="11">
        <v>154321361097</v>
      </c>
      <c r="F20" s="11"/>
      <c r="G20" s="11">
        <v>161576689330</v>
      </c>
      <c r="H20" s="11"/>
      <c r="I20" s="11">
        <f t="shared" si="0"/>
        <v>-7255328233</v>
      </c>
      <c r="J20" s="11"/>
      <c r="K20" s="11">
        <v>5327559</v>
      </c>
      <c r="L20" s="11"/>
      <c r="M20" s="11">
        <v>154321361097</v>
      </c>
      <c r="N20" s="11"/>
      <c r="O20" s="11">
        <v>176934683400</v>
      </c>
      <c r="P20" s="11"/>
      <c r="Q20" s="11">
        <f t="shared" si="1"/>
        <v>-22613322303</v>
      </c>
    </row>
    <row r="21" spans="1:17">
      <c r="A21" s="3" t="s">
        <v>106</v>
      </c>
      <c r="C21" s="11">
        <v>21000000</v>
      </c>
      <c r="D21" s="11"/>
      <c r="E21" s="11">
        <v>73125300150</v>
      </c>
      <c r="F21" s="11"/>
      <c r="G21" s="11">
        <v>74795304150</v>
      </c>
      <c r="H21" s="11"/>
      <c r="I21" s="11">
        <f t="shared" si="0"/>
        <v>-1670004000</v>
      </c>
      <c r="J21" s="11"/>
      <c r="K21" s="11">
        <v>21000000</v>
      </c>
      <c r="L21" s="11"/>
      <c r="M21" s="11">
        <v>73125300150</v>
      </c>
      <c r="N21" s="11"/>
      <c r="O21" s="11">
        <v>80076691800</v>
      </c>
      <c r="P21" s="11"/>
      <c r="Q21" s="11">
        <f t="shared" si="1"/>
        <v>-6951391650</v>
      </c>
    </row>
    <row r="22" spans="1:17">
      <c r="A22" s="3" t="s">
        <v>53</v>
      </c>
      <c r="C22" s="11">
        <v>361300</v>
      </c>
      <c r="D22" s="11"/>
      <c r="E22" s="11">
        <v>1411321296430</v>
      </c>
      <c r="F22" s="11"/>
      <c r="G22" s="11">
        <v>1436157046687</v>
      </c>
      <c r="H22" s="11"/>
      <c r="I22" s="11">
        <f t="shared" si="0"/>
        <v>-24835750257</v>
      </c>
      <c r="J22" s="11"/>
      <c r="K22" s="11">
        <v>361300</v>
      </c>
      <c r="L22" s="11"/>
      <c r="M22" s="11">
        <v>1411321296430</v>
      </c>
      <c r="N22" s="11"/>
      <c r="O22" s="11">
        <v>1601905891624</v>
      </c>
      <c r="P22" s="11"/>
      <c r="Q22" s="11">
        <f t="shared" si="1"/>
        <v>-190584595194</v>
      </c>
    </row>
    <row r="23" spans="1:17">
      <c r="A23" s="3" t="s">
        <v>44</v>
      </c>
      <c r="C23" s="11">
        <v>3890102</v>
      </c>
      <c r="D23" s="11"/>
      <c r="E23" s="11">
        <v>175637136664</v>
      </c>
      <c r="F23" s="11"/>
      <c r="G23" s="11">
        <v>207230166311</v>
      </c>
      <c r="H23" s="11"/>
      <c r="I23" s="11">
        <f t="shared" si="0"/>
        <v>-31593029647</v>
      </c>
      <c r="J23" s="11"/>
      <c r="K23" s="11">
        <v>3890102</v>
      </c>
      <c r="L23" s="11"/>
      <c r="M23" s="11">
        <v>175637136664</v>
      </c>
      <c r="N23" s="11"/>
      <c r="O23" s="11">
        <v>191414316708</v>
      </c>
      <c r="P23" s="11"/>
      <c r="Q23" s="11">
        <f t="shared" si="1"/>
        <v>-15777180044</v>
      </c>
    </row>
    <row r="24" spans="1:17">
      <c r="A24" s="3" t="s">
        <v>131</v>
      </c>
      <c r="C24" s="11">
        <v>572500</v>
      </c>
      <c r="D24" s="11"/>
      <c r="E24" s="11">
        <v>6208811448</v>
      </c>
      <c r="F24" s="11"/>
      <c r="G24" s="11">
        <v>7386835252</v>
      </c>
      <c r="H24" s="11"/>
      <c r="I24" s="11">
        <f t="shared" si="0"/>
        <v>-1178023804</v>
      </c>
      <c r="J24" s="11"/>
      <c r="K24" s="11">
        <v>572500</v>
      </c>
      <c r="L24" s="11"/>
      <c r="M24" s="11">
        <v>6208811448</v>
      </c>
      <c r="N24" s="11"/>
      <c r="O24" s="11">
        <v>9065661446</v>
      </c>
      <c r="P24" s="11"/>
      <c r="Q24" s="11">
        <f t="shared" si="1"/>
        <v>-2856849998</v>
      </c>
    </row>
    <row r="25" spans="1:17">
      <c r="A25" s="3" t="s">
        <v>126</v>
      </c>
      <c r="C25" s="11">
        <v>2101747</v>
      </c>
      <c r="D25" s="11"/>
      <c r="E25" s="11">
        <v>28768856905</v>
      </c>
      <c r="F25" s="11"/>
      <c r="G25" s="11">
        <v>30273110861</v>
      </c>
      <c r="H25" s="11"/>
      <c r="I25" s="11">
        <f t="shared" si="0"/>
        <v>-1504253956</v>
      </c>
      <c r="J25" s="11"/>
      <c r="K25" s="11">
        <v>2101747</v>
      </c>
      <c r="L25" s="11"/>
      <c r="M25" s="11">
        <v>28768856905</v>
      </c>
      <c r="N25" s="11"/>
      <c r="O25" s="11">
        <v>32675738707</v>
      </c>
      <c r="P25" s="11"/>
      <c r="Q25" s="11">
        <f t="shared" si="1"/>
        <v>-3906881802</v>
      </c>
    </row>
    <row r="26" spans="1:17">
      <c r="A26" s="3" t="s">
        <v>132</v>
      </c>
      <c r="C26" s="11">
        <v>15218593</v>
      </c>
      <c r="D26" s="11"/>
      <c r="E26" s="11">
        <v>1108129103723</v>
      </c>
      <c r="F26" s="11"/>
      <c r="G26" s="11">
        <v>1192301056033</v>
      </c>
      <c r="H26" s="11"/>
      <c r="I26" s="11">
        <f t="shared" si="0"/>
        <v>-84171952310</v>
      </c>
      <c r="J26" s="11"/>
      <c r="K26" s="11">
        <v>15218593</v>
      </c>
      <c r="L26" s="11"/>
      <c r="M26" s="11">
        <v>1108129103723</v>
      </c>
      <c r="N26" s="11"/>
      <c r="O26" s="11">
        <v>1205704977350</v>
      </c>
      <c r="P26" s="11"/>
      <c r="Q26" s="11">
        <f t="shared" si="1"/>
        <v>-97575873627</v>
      </c>
    </row>
    <row r="27" spans="1:17">
      <c r="A27" s="3" t="s">
        <v>31</v>
      </c>
      <c r="C27" s="11">
        <v>12550577</v>
      </c>
      <c r="D27" s="11"/>
      <c r="E27" s="11">
        <v>151831715983</v>
      </c>
      <c r="F27" s="11"/>
      <c r="G27" s="11">
        <v>159317256623</v>
      </c>
      <c r="H27" s="11"/>
      <c r="I27" s="11">
        <f t="shared" si="0"/>
        <v>-7485540640</v>
      </c>
      <c r="J27" s="11"/>
      <c r="K27" s="11">
        <v>12550577</v>
      </c>
      <c r="L27" s="11"/>
      <c r="M27" s="11">
        <v>151831715983</v>
      </c>
      <c r="N27" s="11"/>
      <c r="O27" s="11">
        <v>157321112447</v>
      </c>
      <c r="P27" s="11"/>
      <c r="Q27" s="11">
        <f t="shared" si="1"/>
        <v>-5489396464</v>
      </c>
    </row>
    <row r="28" spans="1:17">
      <c r="A28" s="3" t="s">
        <v>82</v>
      </c>
      <c r="C28" s="11">
        <v>17439506</v>
      </c>
      <c r="D28" s="11"/>
      <c r="E28" s="11">
        <v>69498985425</v>
      </c>
      <c r="F28" s="11"/>
      <c r="G28" s="11">
        <v>69568328389</v>
      </c>
      <c r="H28" s="11"/>
      <c r="I28" s="11">
        <f t="shared" si="0"/>
        <v>-69342964</v>
      </c>
      <c r="J28" s="11"/>
      <c r="K28" s="11">
        <v>17439506</v>
      </c>
      <c r="L28" s="11"/>
      <c r="M28" s="11">
        <v>69498985425</v>
      </c>
      <c r="N28" s="11"/>
      <c r="O28" s="11">
        <v>74647700484</v>
      </c>
      <c r="P28" s="11"/>
      <c r="Q28" s="11">
        <f t="shared" si="1"/>
        <v>-5148715059</v>
      </c>
    </row>
    <row r="29" spans="1:17">
      <c r="A29" s="3" t="s">
        <v>104</v>
      </c>
      <c r="C29" s="11">
        <v>2250567</v>
      </c>
      <c r="D29" s="11"/>
      <c r="E29" s="11">
        <v>14071837834</v>
      </c>
      <c r="F29" s="11"/>
      <c r="G29" s="11">
        <v>14474529537</v>
      </c>
      <c r="H29" s="11"/>
      <c r="I29" s="11">
        <f t="shared" si="0"/>
        <v>-402691703</v>
      </c>
      <c r="J29" s="11"/>
      <c r="K29" s="11">
        <v>2250567</v>
      </c>
      <c r="L29" s="11"/>
      <c r="M29" s="11">
        <v>14071837834</v>
      </c>
      <c r="N29" s="11"/>
      <c r="O29" s="11">
        <v>15660232884</v>
      </c>
      <c r="P29" s="11"/>
      <c r="Q29" s="11">
        <f t="shared" si="1"/>
        <v>-1588395050</v>
      </c>
    </row>
    <row r="30" spans="1:17">
      <c r="A30" s="3" t="s">
        <v>107</v>
      </c>
      <c r="C30" s="11">
        <v>5038077</v>
      </c>
      <c r="D30" s="11"/>
      <c r="E30" s="11">
        <v>84636897467</v>
      </c>
      <c r="F30" s="11"/>
      <c r="G30" s="11">
        <v>90396212975</v>
      </c>
      <c r="H30" s="11"/>
      <c r="I30" s="11">
        <f t="shared" si="0"/>
        <v>-5759315508</v>
      </c>
      <c r="J30" s="11"/>
      <c r="K30" s="11">
        <v>5038077</v>
      </c>
      <c r="L30" s="11"/>
      <c r="M30" s="11">
        <v>84636897467</v>
      </c>
      <c r="N30" s="11"/>
      <c r="O30" s="11">
        <v>99510955779</v>
      </c>
      <c r="P30" s="11"/>
      <c r="Q30" s="11">
        <f t="shared" si="1"/>
        <v>-14874058312</v>
      </c>
    </row>
    <row r="31" spans="1:17">
      <c r="A31" s="3" t="s">
        <v>42</v>
      </c>
      <c r="C31" s="11">
        <v>7346712</v>
      </c>
      <c r="D31" s="11"/>
      <c r="E31" s="11">
        <v>208208503303</v>
      </c>
      <c r="F31" s="11"/>
      <c r="G31" s="11">
        <v>220677296839</v>
      </c>
      <c r="H31" s="11"/>
      <c r="I31" s="11">
        <f t="shared" si="0"/>
        <v>-12468793536</v>
      </c>
      <c r="J31" s="11"/>
      <c r="K31" s="11">
        <v>7346712</v>
      </c>
      <c r="L31" s="11"/>
      <c r="M31" s="11">
        <v>208208503303</v>
      </c>
      <c r="N31" s="11"/>
      <c r="O31" s="11">
        <v>225662671071</v>
      </c>
      <c r="P31" s="11"/>
      <c r="Q31" s="11">
        <f t="shared" si="1"/>
        <v>-17454167768</v>
      </c>
    </row>
    <row r="32" spans="1:17">
      <c r="A32" s="3" t="s">
        <v>41</v>
      </c>
      <c r="C32" s="11">
        <v>999790</v>
      </c>
      <c r="D32" s="11"/>
      <c r="E32" s="11">
        <v>100377966199</v>
      </c>
      <c r="F32" s="11"/>
      <c r="G32" s="11">
        <v>125074921249</v>
      </c>
      <c r="H32" s="11"/>
      <c r="I32" s="11">
        <f t="shared" si="0"/>
        <v>-24696955050</v>
      </c>
      <c r="J32" s="11"/>
      <c r="K32" s="11">
        <v>999790</v>
      </c>
      <c r="L32" s="11"/>
      <c r="M32" s="11">
        <v>100377966199</v>
      </c>
      <c r="N32" s="11"/>
      <c r="O32" s="11">
        <v>128752133872</v>
      </c>
      <c r="P32" s="11"/>
      <c r="Q32" s="11">
        <f t="shared" si="1"/>
        <v>-28374167673</v>
      </c>
    </row>
    <row r="33" spans="1:17">
      <c r="A33" s="3" t="s">
        <v>141</v>
      </c>
      <c r="C33" s="11">
        <v>16226811</v>
      </c>
      <c r="D33" s="11"/>
      <c r="E33" s="11">
        <v>59585185886</v>
      </c>
      <c r="F33" s="11"/>
      <c r="G33" s="11">
        <v>65634033939</v>
      </c>
      <c r="H33" s="11"/>
      <c r="I33" s="11">
        <f t="shared" si="0"/>
        <v>-6048848053</v>
      </c>
      <c r="J33" s="11"/>
      <c r="K33" s="11">
        <v>16226811</v>
      </c>
      <c r="L33" s="11"/>
      <c r="M33" s="11">
        <v>59585185886</v>
      </c>
      <c r="N33" s="11"/>
      <c r="O33" s="11">
        <v>70989280749</v>
      </c>
      <c r="P33" s="11"/>
      <c r="Q33" s="11">
        <f t="shared" si="1"/>
        <v>-11404094863</v>
      </c>
    </row>
    <row r="34" spans="1:17">
      <c r="A34" s="3" t="s">
        <v>49</v>
      </c>
      <c r="C34" s="11">
        <v>27666416</v>
      </c>
      <c r="D34" s="11"/>
      <c r="E34" s="11">
        <v>251366459538</v>
      </c>
      <c r="F34" s="11"/>
      <c r="G34" s="11">
        <v>244273963450</v>
      </c>
      <c r="H34" s="11"/>
      <c r="I34" s="11">
        <f t="shared" si="0"/>
        <v>7092496088</v>
      </c>
      <c r="J34" s="11"/>
      <c r="K34" s="11">
        <v>27666416</v>
      </c>
      <c r="L34" s="11"/>
      <c r="M34" s="11">
        <v>251366459538</v>
      </c>
      <c r="N34" s="11"/>
      <c r="O34" s="11">
        <v>252466531597</v>
      </c>
      <c r="P34" s="11"/>
      <c r="Q34" s="11">
        <f t="shared" si="1"/>
        <v>-1100072059</v>
      </c>
    </row>
    <row r="35" spans="1:17">
      <c r="A35" s="3" t="s">
        <v>74</v>
      </c>
      <c r="C35" s="11">
        <v>1351801451</v>
      </c>
      <c r="D35" s="11"/>
      <c r="E35" s="11">
        <v>1382727221105</v>
      </c>
      <c r="F35" s="11"/>
      <c r="G35" s="11">
        <v>1378695946408</v>
      </c>
      <c r="H35" s="11"/>
      <c r="I35" s="11">
        <f t="shared" si="0"/>
        <v>4031274697</v>
      </c>
      <c r="J35" s="11"/>
      <c r="K35" s="11">
        <v>1351801451</v>
      </c>
      <c r="L35" s="11"/>
      <c r="M35" s="11">
        <v>1382727221105</v>
      </c>
      <c r="N35" s="11"/>
      <c r="O35" s="11">
        <v>1514415527877</v>
      </c>
      <c r="P35" s="11"/>
      <c r="Q35" s="11">
        <f t="shared" si="1"/>
        <v>-131688306772</v>
      </c>
    </row>
    <row r="36" spans="1:17">
      <c r="A36" s="3" t="s">
        <v>91</v>
      </c>
      <c r="C36" s="11">
        <v>6601911</v>
      </c>
      <c r="D36" s="11"/>
      <c r="E36" s="11">
        <v>224573185923</v>
      </c>
      <c r="F36" s="11"/>
      <c r="G36" s="11">
        <v>218601192960</v>
      </c>
      <c r="H36" s="11"/>
      <c r="I36" s="11">
        <f t="shared" si="0"/>
        <v>5971992963</v>
      </c>
      <c r="J36" s="11"/>
      <c r="K36" s="11">
        <v>6601911</v>
      </c>
      <c r="L36" s="11"/>
      <c r="M36" s="11">
        <v>224573185923</v>
      </c>
      <c r="N36" s="11"/>
      <c r="O36" s="11">
        <v>244786085182</v>
      </c>
      <c r="P36" s="11"/>
      <c r="Q36" s="11">
        <f t="shared" si="1"/>
        <v>-20212899259</v>
      </c>
    </row>
    <row r="37" spans="1:17">
      <c r="A37" s="3" t="s">
        <v>64</v>
      </c>
      <c r="C37" s="11">
        <v>3300000</v>
      </c>
      <c r="D37" s="11"/>
      <c r="E37" s="11">
        <v>40348489500</v>
      </c>
      <c r="F37" s="11"/>
      <c r="G37" s="11">
        <v>38314663200</v>
      </c>
      <c r="H37" s="11"/>
      <c r="I37" s="11">
        <f t="shared" si="0"/>
        <v>2033826300</v>
      </c>
      <c r="J37" s="11"/>
      <c r="K37" s="11">
        <v>3300000</v>
      </c>
      <c r="L37" s="11"/>
      <c r="M37" s="11">
        <v>40348489500</v>
      </c>
      <c r="N37" s="11"/>
      <c r="O37" s="11">
        <v>41627831843</v>
      </c>
      <c r="P37" s="11"/>
      <c r="Q37" s="11">
        <f t="shared" si="1"/>
        <v>-1279342343</v>
      </c>
    </row>
    <row r="38" spans="1:17">
      <c r="A38" s="3" t="s">
        <v>103</v>
      </c>
      <c r="C38" s="11">
        <v>119221</v>
      </c>
      <c r="D38" s="11"/>
      <c r="E38" s="11">
        <v>530970453144</v>
      </c>
      <c r="F38" s="11"/>
      <c r="G38" s="11">
        <v>534546943608</v>
      </c>
      <c r="H38" s="11"/>
      <c r="I38" s="11">
        <f t="shared" si="0"/>
        <v>-3576490464</v>
      </c>
      <c r="J38" s="11"/>
      <c r="K38" s="11">
        <v>119221</v>
      </c>
      <c r="L38" s="11"/>
      <c r="M38" s="11">
        <v>530970453144</v>
      </c>
      <c r="N38" s="11"/>
      <c r="O38" s="11">
        <v>615164447334</v>
      </c>
      <c r="P38" s="11"/>
      <c r="Q38" s="11">
        <f t="shared" si="1"/>
        <v>-84193994190</v>
      </c>
    </row>
    <row r="39" spans="1:17">
      <c r="A39" s="3" t="s">
        <v>143</v>
      </c>
      <c r="C39" s="11">
        <v>45</v>
      </c>
      <c r="D39" s="11"/>
      <c r="E39" s="11">
        <v>17531162090</v>
      </c>
      <c r="F39" s="11"/>
      <c r="G39" s="11">
        <v>17644500000</v>
      </c>
      <c r="H39" s="11"/>
      <c r="I39" s="11">
        <f t="shared" si="0"/>
        <v>-113337910</v>
      </c>
      <c r="J39" s="11"/>
      <c r="K39" s="11">
        <v>45</v>
      </c>
      <c r="L39" s="11"/>
      <c r="M39" s="11">
        <v>17531162090</v>
      </c>
      <c r="N39" s="11"/>
      <c r="O39" s="11">
        <v>17644500000</v>
      </c>
      <c r="P39" s="11"/>
      <c r="Q39" s="11">
        <f t="shared" si="1"/>
        <v>-113337910</v>
      </c>
    </row>
    <row r="40" spans="1:17">
      <c r="A40" s="3" t="s">
        <v>93</v>
      </c>
      <c r="C40" s="11">
        <v>6470000</v>
      </c>
      <c r="D40" s="11"/>
      <c r="E40" s="11">
        <v>173521964430</v>
      </c>
      <c r="F40" s="11"/>
      <c r="G40" s="11">
        <v>176351825970</v>
      </c>
      <c r="H40" s="11"/>
      <c r="I40" s="11">
        <f t="shared" si="0"/>
        <v>-2829861540</v>
      </c>
      <c r="J40" s="11"/>
      <c r="K40" s="11">
        <v>6470000</v>
      </c>
      <c r="L40" s="11"/>
      <c r="M40" s="11">
        <v>173521964430</v>
      </c>
      <c r="N40" s="11"/>
      <c r="O40" s="11">
        <v>198733458150</v>
      </c>
      <c r="P40" s="11"/>
      <c r="Q40" s="11">
        <f t="shared" si="1"/>
        <v>-25211493720</v>
      </c>
    </row>
    <row r="41" spans="1:17">
      <c r="A41" s="3" t="s">
        <v>29</v>
      </c>
      <c r="C41" s="11">
        <v>255421848</v>
      </c>
      <c r="D41" s="11"/>
      <c r="E41" s="11">
        <v>1325368899382</v>
      </c>
      <c r="F41" s="11"/>
      <c r="G41" s="11">
        <v>1398909052328</v>
      </c>
      <c r="H41" s="11"/>
      <c r="I41" s="11">
        <f t="shared" si="0"/>
        <v>-73540152946</v>
      </c>
      <c r="J41" s="11"/>
      <c r="K41" s="11">
        <v>255421848</v>
      </c>
      <c r="L41" s="11"/>
      <c r="M41" s="11">
        <v>1325368899382</v>
      </c>
      <c r="N41" s="11"/>
      <c r="O41" s="11">
        <v>1457397985169</v>
      </c>
      <c r="P41" s="11"/>
      <c r="Q41" s="11">
        <f t="shared" si="1"/>
        <v>-132029085787</v>
      </c>
    </row>
    <row r="42" spans="1:17">
      <c r="A42" s="3" t="s">
        <v>35</v>
      </c>
      <c r="C42" s="11">
        <v>9994061</v>
      </c>
      <c r="D42" s="11"/>
      <c r="E42" s="11">
        <v>555443281204</v>
      </c>
      <c r="F42" s="11"/>
      <c r="G42" s="11">
        <v>698917156923</v>
      </c>
      <c r="H42" s="11"/>
      <c r="I42" s="11">
        <f t="shared" si="0"/>
        <v>-143473875719</v>
      </c>
      <c r="J42" s="11"/>
      <c r="K42" s="11">
        <v>9994061</v>
      </c>
      <c r="L42" s="11"/>
      <c r="M42" s="11">
        <v>555443281204</v>
      </c>
      <c r="N42" s="11"/>
      <c r="O42" s="11">
        <v>688169488323</v>
      </c>
      <c r="P42" s="11"/>
      <c r="Q42" s="11">
        <f t="shared" si="1"/>
        <v>-132726207119</v>
      </c>
    </row>
    <row r="43" spans="1:17">
      <c r="A43" s="3" t="s">
        <v>128</v>
      </c>
      <c r="C43" s="11">
        <v>160860476</v>
      </c>
      <c r="D43" s="11"/>
      <c r="E43" s="11">
        <v>1096937023311</v>
      </c>
      <c r="F43" s="11"/>
      <c r="G43" s="11">
        <v>1097409641761</v>
      </c>
      <c r="H43" s="11"/>
      <c r="I43" s="11">
        <f t="shared" si="0"/>
        <v>-472618450</v>
      </c>
      <c r="J43" s="11"/>
      <c r="K43" s="11">
        <v>160860476</v>
      </c>
      <c r="L43" s="11"/>
      <c r="M43" s="11">
        <v>1096937023311</v>
      </c>
      <c r="N43" s="11"/>
      <c r="O43" s="11">
        <v>1143308997063</v>
      </c>
      <c r="P43" s="11"/>
      <c r="Q43" s="11">
        <f t="shared" si="1"/>
        <v>-46371973752</v>
      </c>
    </row>
    <row r="44" spans="1:17">
      <c r="A44" s="3" t="s">
        <v>33</v>
      </c>
      <c r="C44" s="11">
        <v>36648453</v>
      </c>
      <c r="D44" s="11"/>
      <c r="E44" s="11">
        <v>95374773336</v>
      </c>
      <c r="F44" s="11"/>
      <c r="G44" s="11">
        <v>101276497278</v>
      </c>
      <c r="H44" s="11"/>
      <c r="I44" s="11">
        <f t="shared" si="0"/>
        <v>-5901723942</v>
      </c>
      <c r="J44" s="11"/>
      <c r="K44" s="11">
        <v>36648453</v>
      </c>
      <c r="L44" s="11"/>
      <c r="M44" s="11">
        <v>95374773336</v>
      </c>
      <c r="N44" s="11"/>
      <c r="O44" s="11">
        <v>108380424246</v>
      </c>
      <c r="P44" s="11"/>
      <c r="Q44" s="11">
        <f t="shared" si="1"/>
        <v>-13005650910</v>
      </c>
    </row>
    <row r="45" spans="1:17">
      <c r="A45" s="3" t="s">
        <v>85</v>
      </c>
      <c r="C45" s="11">
        <v>97130985</v>
      </c>
      <c r="D45" s="11"/>
      <c r="E45" s="11">
        <v>1896302012754</v>
      </c>
      <c r="F45" s="11"/>
      <c r="G45" s="11">
        <v>1845852799340</v>
      </c>
      <c r="H45" s="11"/>
      <c r="I45" s="11">
        <f t="shared" si="0"/>
        <v>50449213414</v>
      </c>
      <c r="J45" s="11"/>
      <c r="K45" s="11">
        <v>97130985</v>
      </c>
      <c r="L45" s="11"/>
      <c r="M45" s="11">
        <v>1896302012754</v>
      </c>
      <c r="N45" s="11"/>
      <c r="O45" s="11">
        <v>2086893986487</v>
      </c>
      <c r="P45" s="11"/>
      <c r="Q45" s="11">
        <f t="shared" si="1"/>
        <v>-190591973733</v>
      </c>
    </row>
    <row r="46" spans="1:17">
      <c r="A46" s="3" t="s">
        <v>102</v>
      </c>
      <c r="C46" s="11">
        <v>10338785</v>
      </c>
      <c r="D46" s="11"/>
      <c r="E46" s="11">
        <v>40286895378</v>
      </c>
      <c r="F46" s="11"/>
      <c r="G46" s="11">
        <v>41252958686</v>
      </c>
      <c r="H46" s="11"/>
      <c r="I46" s="11">
        <f t="shared" si="0"/>
        <v>-966063308</v>
      </c>
      <c r="J46" s="11"/>
      <c r="K46" s="11">
        <v>10338785</v>
      </c>
      <c r="L46" s="11"/>
      <c r="M46" s="11">
        <v>40286895378</v>
      </c>
      <c r="N46" s="11"/>
      <c r="O46" s="11">
        <v>42743162724</v>
      </c>
      <c r="P46" s="11"/>
      <c r="Q46" s="11">
        <f t="shared" si="1"/>
        <v>-2456267346</v>
      </c>
    </row>
    <row r="47" spans="1:17">
      <c r="A47" s="3" t="s">
        <v>108</v>
      </c>
      <c r="C47" s="11">
        <v>62370972</v>
      </c>
      <c r="D47" s="11"/>
      <c r="E47" s="11">
        <v>88101807762</v>
      </c>
      <c r="F47" s="11"/>
      <c r="G47" s="11">
        <v>104345772318</v>
      </c>
      <c r="H47" s="11"/>
      <c r="I47" s="11">
        <f t="shared" si="0"/>
        <v>-16243964556</v>
      </c>
      <c r="J47" s="11"/>
      <c r="K47" s="11">
        <v>62370972</v>
      </c>
      <c r="L47" s="11"/>
      <c r="M47" s="11">
        <v>88101807762</v>
      </c>
      <c r="N47" s="11"/>
      <c r="O47" s="11">
        <v>134353706840</v>
      </c>
      <c r="P47" s="11"/>
      <c r="Q47" s="11">
        <f t="shared" si="1"/>
        <v>-46251899078</v>
      </c>
    </row>
    <row r="48" spans="1:17">
      <c r="A48" s="3" t="s">
        <v>28</v>
      </c>
      <c r="C48" s="11">
        <v>10578443</v>
      </c>
      <c r="D48" s="11"/>
      <c r="E48" s="11">
        <v>143221127217</v>
      </c>
      <c r="F48" s="11"/>
      <c r="G48" s="11">
        <v>149515932676</v>
      </c>
      <c r="H48" s="11"/>
      <c r="I48" s="11">
        <f t="shared" si="0"/>
        <v>-6294805459</v>
      </c>
      <c r="J48" s="11"/>
      <c r="K48" s="11">
        <v>10578443</v>
      </c>
      <c r="L48" s="11"/>
      <c r="M48" s="11">
        <v>143221127217</v>
      </c>
      <c r="N48" s="11"/>
      <c r="O48" s="11">
        <v>147532482807</v>
      </c>
      <c r="P48" s="11"/>
      <c r="Q48" s="11">
        <f t="shared" si="1"/>
        <v>-4311355590</v>
      </c>
    </row>
    <row r="49" spans="1:17">
      <c r="A49" s="3" t="s">
        <v>95</v>
      </c>
      <c r="C49" s="11">
        <v>11741531</v>
      </c>
      <c r="D49" s="11"/>
      <c r="E49" s="11">
        <v>256309848836</v>
      </c>
      <c r="F49" s="11"/>
      <c r="G49" s="11">
        <v>251057597835</v>
      </c>
      <c r="H49" s="11"/>
      <c r="I49" s="11">
        <f t="shared" si="0"/>
        <v>5252251001</v>
      </c>
      <c r="J49" s="11"/>
      <c r="K49" s="11">
        <v>11741531</v>
      </c>
      <c r="L49" s="11"/>
      <c r="M49" s="11">
        <v>256309848836</v>
      </c>
      <c r="N49" s="11"/>
      <c r="O49" s="11">
        <v>263546283548</v>
      </c>
      <c r="P49" s="11"/>
      <c r="Q49" s="11">
        <f t="shared" si="1"/>
        <v>-7236434712</v>
      </c>
    </row>
    <row r="50" spans="1:17">
      <c r="A50" s="3" t="s">
        <v>75</v>
      </c>
      <c r="C50" s="11">
        <v>5315146</v>
      </c>
      <c r="D50" s="11"/>
      <c r="E50" s="11">
        <v>138692423134</v>
      </c>
      <c r="F50" s="11"/>
      <c r="G50" s="11">
        <v>143601031182</v>
      </c>
      <c r="H50" s="11"/>
      <c r="I50" s="11">
        <f t="shared" si="0"/>
        <v>-4908608048</v>
      </c>
      <c r="J50" s="11"/>
      <c r="K50" s="11">
        <v>5315146</v>
      </c>
      <c r="L50" s="11"/>
      <c r="M50" s="11">
        <v>138692423134</v>
      </c>
      <c r="N50" s="11"/>
      <c r="O50" s="11">
        <v>149153794482</v>
      </c>
      <c r="P50" s="11"/>
      <c r="Q50" s="11">
        <f t="shared" si="1"/>
        <v>-10461371348</v>
      </c>
    </row>
    <row r="51" spans="1:17">
      <c r="A51" s="3" t="s">
        <v>109</v>
      </c>
      <c r="C51" s="11">
        <v>3318621</v>
      </c>
      <c r="D51" s="11"/>
      <c r="E51" s="11">
        <v>11235968948</v>
      </c>
      <c r="F51" s="11"/>
      <c r="G51" s="11">
        <v>13188903069</v>
      </c>
      <c r="H51" s="11"/>
      <c r="I51" s="11">
        <f t="shared" si="0"/>
        <v>-1952934121</v>
      </c>
      <c r="J51" s="11"/>
      <c r="K51" s="11">
        <v>3318621</v>
      </c>
      <c r="L51" s="11"/>
      <c r="M51" s="11">
        <v>11235968948</v>
      </c>
      <c r="N51" s="11"/>
      <c r="O51" s="11">
        <v>15000978083</v>
      </c>
      <c r="P51" s="11"/>
      <c r="Q51" s="11">
        <f t="shared" si="1"/>
        <v>-3765009135</v>
      </c>
    </row>
    <row r="52" spans="1:17">
      <c r="A52" s="3" t="s">
        <v>122</v>
      </c>
      <c r="C52" s="11">
        <v>47400253</v>
      </c>
      <c r="D52" s="11"/>
      <c r="E52" s="11">
        <v>1433336297867</v>
      </c>
      <c r="F52" s="11"/>
      <c r="G52" s="11">
        <v>1478766653164</v>
      </c>
      <c r="H52" s="11"/>
      <c r="I52" s="11">
        <f t="shared" si="0"/>
        <v>-45430355297</v>
      </c>
      <c r="J52" s="11"/>
      <c r="K52" s="11">
        <v>47400253</v>
      </c>
      <c r="L52" s="11"/>
      <c r="M52" s="11">
        <v>1433336297867</v>
      </c>
      <c r="N52" s="11"/>
      <c r="O52" s="11">
        <v>1675216145572</v>
      </c>
      <c r="P52" s="11"/>
      <c r="Q52" s="11">
        <f t="shared" si="1"/>
        <v>-241879847705</v>
      </c>
    </row>
    <row r="53" spans="1:17">
      <c r="A53" s="3" t="s">
        <v>30</v>
      </c>
      <c r="C53" s="11">
        <v>40133393</v>
      </c>
      <c r="D53" s="11"/>
      <c r="E53" s="11">
        <v>384583937364</v>
      </c>
      <c r="F53" s="11"/>
      <c r="G53" s="11">
        <v>415608967603</v>
      </c>
      <c r="H53" s="11"/>
      <c r="I53" s="11">
        <f t="shared" si="0"/>
        <v>-31025030239</v>
      </c>
      <c r="J53" s="11"/>
      <c r="K53" s="11">
        <v>40133393</v>
      </c>
      <c r="L53" s="11"/>
      <c r="M53" s="11">
        <v>384583937364</v>
      </c>
      <c r="N53" s="11"/>
      <c r="O53" s="11">
        <v>429664834603</v>
      </c>
      <c r="P53" s="11"/>
      <c r="Q53" s="11">
        <f t="shared" si="1"/>
        <v>-45080897239</v>
      </c>
    </row>
    <row r="54" spans="1:17">
      <c r="A54" s="3" t="s">
        <v>138</v>
      </c>
      <c r="C54" s="11">
        <v>2639418</v>
      </c>
      <c r="D54" s="11"/>
      <c r="E54" s="11">
        <v>41008641425</v>
      </c>
      <c r="F54" s="11"/>
      <c r="G54" s="11">
        <v>50611432699</v>
      </c>
      <c r="H54" s="11"/>
      <c r="I54" s="11">
        <f t="shared" si="0"/>
        <v>-9602791274</v>
      </c>
      <c r="J54" s="11"/>
      <c r="K54" s="11">
        <v>2639418</v>
      </c>
      <c r="L54" s="11"/>
      <c r="M54" s="11">
        <v>41008641425</v>
      </c>
      <c r="N54" s="11"/>
      <c r="O54" s="11">
        <v>60634018127</v>
      </c>
      <c r="P54" s="11"/>
      <c r="Q54" s="11">
        <f t="shared" si="1"/>
        <v>-19625376702</v>
      </c>
    </row>
    <row r="55" spans="1:17">
      <c r="A55" s="3" t="s">
        <v>118</v>
      </c>
      <c r="C55" s="11">
        <v>24204616</v>
      </c>
      <c r="D55" s="11"/>
      <c r="E55" s="11">
        <v>201146603750</v>
      </c>
      <c r="F55" s="11"/>
      <c r="G55" s="11">
        <v>268491253568</v>
      </c>
      <c r="H55" s="11"/>
      <c r="I55" s="11">
        <f t="shared" si="0"/>
        <v>-67344649818</v>
      </c>
      <c r="J55" s="11"/>
      <c r="K55" s="11">
        <v>24204616</v>
      </c>
      <c r="L55" s="11"/>
      <c r="M55" s="11">
        <v>201146603750</v>
      </c>
      <c r="N55" s="11"/>
      <c r="O55" s="11">
        <v>279102943054</v>
      </c>
      <c r="P55" s="11"/>
      <c r="Q55" s="11">
        <f t="shared" si="1"/>
        <v>-77956339304</v>
      </c>
    </row>
    <row r="56" spans="1:17">
      <c r="A56" s="3" t="s">
        <v>43</v>
      </c>
      <c r="C56" s="11">
        <v>2967238</v>
      </c>
      <c r="D56" s="11"/>
      <c r="E56" s="11">
        <v>480929497372</v>
      </c>
      <c r="F56" s="11"/>
      <c r="G56" s="11">
        <v>549961466397</v>
      </c>
      <c r="H56" s="11"/>
      <c r="I56" s="11">
        <f t="shared" si="0"/>
        <v>-69031969025</v>
      </c>
      <c r="J56" s="11"/>
      <c r="K56" s="11">
        <v>2967238</v>
      </c>
      <c r="L56" s="11"/>
      <c r="M56" s="11">
        <v>480929497372</v>
      </c>
      <c r="N56" s="11"/>
      <c r="O56" s="11">
        <v>514200793282</v>
      </c>
      <c r="P56" s="11"/>
      <c r="Q56" s="11">
        <f t="shared" si="1"/>
        <v>-33271295910</v>
      </c>
    </row>
    <row r="57" spans="1:17">
      <c r="A57" s="3" t="s">
        <v>68</v>
      </c>
      <c r="C57" s="11">
        <v>5779305</v>
      </c>
      <c r="D57" s="11"/>
      <c r="E57" s="11">
        <v>87092958930</v>
      </c>
      <c r="F57" s="11"/>
      <c r="G57" s="11">
        <v>109440690476</v>
      </c>
      <c r="H57" s="11"/>
      <c r="I57" s="11">
        <f t="shared" si="0"/>
        <v>-22347731546</v>
      </c>
      <c r="J57" s="11"/>
      <c r="K57" s="11">
        <v>5779305</v>
      </c>
      <c r="L57" s="11"/>
      <c r="M57" s="11">
        <v>87092958930</v>
      </c>
      <c r="N57" s="11"/>
      <c r="O57" s="11">
        <v>130122395763</v>
      </c>
      <c r="P57" s="11"/>
      <c r="Q57" s="11">
        <f t="shared" si="1"/>
        <v>-43029436833</v>
      </c>
    </row>
    <row r="58" spans="1:17">
      <c r="A58" s="3" t="s">
        <v>58</v>
      </c>
      <c r="C58" s="11">
        <v>69776500</v>
      </c>
      <c r="D58" s="11"/>
      <c r="E58" s="11">
        <v>412699912458</v>
      </c>
      <c r="F58" s="11"/>
      <c r="G58" s="11">
        <v>436282764599</v>
      </c>
      <c r="H58" s="11"/>
      <c r="I58" s="11">
        <f t="shared" si="0"/>
        <v>-23582852141</v>
      </c>
      <c r="J58" s="11"/>
      <c r="K58" s="11">
        <v>69776500</v>
      </c>
      <c r="L58" s="11"/>
      <c r="M58" s="11">
        <v>412699912458</v>
      </c>
      <c r="N58" s="11"/>
      <c r="O58" s="11">
        <v>482061242283</v>
      </c>
      <c r="P58" s="11"/>
      <c r="Q58" s="11">
        <f t="shared" si="1"/>
        <v>-69361329825</v>
      </c>
    </row>
    <row r="59" spans="1:17">
      <c r="A59" s="3" t="s">
        <v>121</v>
      </c>
      <c r="C59" s="11">
        <v>48600000</v>
      </c>
      <c r="D59" s="11"/>
      <c r="E59" s="11">
        <v>75268273140</v>
      </c>
      <c r="F59" s="11"/>
      <c r="G59" s="11">
        <v>76137868080</v>
      </c>
      <c r="H59" s="11"/>
      <c r="I59" s="11">
        <f t="shared" si="0"/>
        <v>-869594940</v>
      </c>
      <c r="J59" s="11"/>
      <c r="K59" s="11">
        <v>48600000</v>
      </c>
      <c r="L59" s="11"/>
      <c r="M59" s="11">
        <v>75268273140</v>
      </c>
      <c r="N59" s="11"/>
      <c r="O59" s="11">
        <v>73722326576</v>
      </c>
      <c r="P59" s="11"/>
      <c r="Q59" s="11">
        <f t="shared" si="1"/>
        <v>1545946564</v>
      </c>
    </row>
    <row r="60" spans="1:17">
      <c r="A60" s="3" t="s">
        <v>47</v>
      </c>
      <c r="C60" s="11">
        <v>16189409</v>
      </c>
      <c r="D60" s="11"/>
      <c r="E60" s="11">
        <v>297239224843</v>
      </c>
      <c r="F60" s="11"/>
      <c r="G60" s="11">
        <v>315424407522</v>
      </c>
      <c r="H60" s="11"/>
      <c r="I60" s="11">
        <f t="shared" si="0"/>
        <v>-18185182679</v>
      </c>
      <c r="J60" s="11"/>
      <c r="K60" s="11">
        <v>16189409</v>
      </c>
      <c r="L60" s="11"/>
      <c r="M60" s="11">
        <v>297239224843</v>
      </c>
      <c r="N60" s="11"/>
      <c r="O60" s="11">
        <v>429685289839</v>
      </c>
      <c r="P60" s="11"/>
      <c r="Q60" s="11">
        <f t="shared" si="1"/>
        <v>-132446064996</v>
      </c>
    </row>
    <row r="61" spans="1:17">
      <c r="A61" s="3" t="s">
        <v>94</v>
      </c>
      <c r="C61" s="11">
        <v>3083596</v>
      </c>
      <c r="D61" s="11"/>
      <c r="E61" s="11">
        <v>128372611527</v>
      </c>
      <c r="F61" s="11"/>
      <c r="G61" s="11">
        <v>126104327560</v>
      </c>
      <c r="H61" s="11"/>
      <c r="I61" s="11">
        <f t="shared" si="0"/>
        <v>2268283967</v>
      </c>
      <c r="J61" s="11"/>
      <c r="K61" s="11">
        <v>3083596</v>
      </c>
      <c r="L61" s="11"/>
      <c r="M61" s="11">
        <v>128372611527</v>
      </c>
      <c r="N61" s="11"/>
      <c r="O61" s="11">
        <v>168619325695</v>
      </c>
      <c r="P61" s="11"/>
      <c r="Q61" s="11">
        <f t="shared" si="1"/>
        <v>-40246714168</v>
      </c>
    </row>
    <row r="62" spans="1:17">
      <c r="A62" s="3" t="s">
        <v>115</v>
      </c>
      <c r="C62" s="11">
        <v>346399418</v>
      </c>
      <c r="D62" s="11"/>
      <c r="E62" s="11">
        <v>1125297699900</v>
      </c>
      <c r="F62" s="11"/>
      <c r="G62" s="11">
        <v>1227910525656</v>
      </c>
      <c r="H62" s="11"/>
      <c r="I62" s="11">
        <f t="shared" si="0"/>
        <v>-102612825756</v>
      </c>
      <c r="J62" s="11"/>
      <c r="K62" s="11">
        <v>346399418</v>
      </c>
      <c r="L62" s="11"/>
      <c r="M62" s="11">
        <v>1125297699900</v>
      </c>
      <c r="N62" s="11"/>
      <c r="O62" s="11">
        <v>1349806298534</v>
      </c>
      <c r="P62" s="11"/>
      <c r="Q62" s="11">
        <f t="shared" si="1"/>
        <v>-224508598634</v>
      </c>
    </row>
    <row r="63" spans="1:17">
      <c r="A63" s="3" t="s">
        <v>40</v>
      </c>
      <c r="C63" s="11">
        <v>2191827</v>
      </c>
      <c r="D63" s="11"/>
      <c r="E63" s="11">
        <v>352897908385</v>
      </c>
      <c r="F63" s="11"/>
      <c r="G63" s="11">
        <v>364706926496</v>
      </c>
      <c r="H63" s="11"/>
      <c r="I63" s="11">
        <f t="shared" si="0"/>
        <v>-11809018111</v>
      </c>
      <c r="J63" s="11"/>
      <c r="K63" s="11">
        <v>2191827</v>
      </c>
      <c r="L63" s="11"/>
      <c r="M63" s="11">
        <v>352897908385</v>
      </c>
      <c r="N63" s="11"/>
      <c r="O63" s="11">
        <v>394011593211</v>
      </c>
      <c r="P63" s="11"/>
      <c r="Q63" s="11">
        <f t="shared" si="1"/>
        <v>-41113684826</v>
      </c>
    </row>
    <row r="64" spans="1:17">
      <c r="A64" s="3" t="s">
        <v>26</v>
      </c>
      <c r="C64" s="11">
        <v>26704196</v>
      </c>
      <c r="D64" s="11"/>
      <c r="E64" s="11">
        <v>82263903398</v>
      </c>
      <c r="F64" s="11"/>
      <c r="G64" s="11">
        <v>89192228273</v>
      </c>
      <c r="H64" s="11"/>
      <c r="I64" s="11">
        <f t="shared" si="0"/>
        <v>-6928324875</v>
      </c>
      <c r="J64" s="11"/>
      <c r="K64" s="11">
        <v>26704196</v>
      </c>
      <c r="L64" s="11"/>
      <c r="M64" s="11">
        <v>82263903398</v>
      </c>
      <c r="N64" s="11"/>
      <c r="O64" s="11">
        <v>69761064262</v>
      </c>
      <c r="P64" s="11"/>
      <c r="Q64" s="11">
        <f t="shared" si="1"/>
        <v>12502839136</v>
      </c>
    </row>
    <row r="65" spans="1:17">
      <c r="A65" s="3" t="s">
        <v>22</v>
      </c>
      <c r="C65" s="11">
        <v>57363734</v>
      </c>
      <c r="D65" s="11"/>
      <c r="E65" s="11">
        <v>162342829121</v>
      </c>
      <c r="F65" s="11"/>
      <c r="G65" s="11">
        <v>164851815591</v>
      </c>
      <c r="H65" s="11"/>
      <c r="I65" s="11">
        <f t="shared" si="0"/>
        <v>-2508986470</v>
      </c>
      <c r="J65" s="11"/>
      <c r="K65" s="11">
        <v>57363734</v>
      </c>
      <c r="L65" s="11"/>
      <c r="M65" s="11">
        <v>162342829121</v>
      </c>
      <c r="N65" s="11"/>
      <c r="O65" s="11">
        <v>171637483545</v>
      </c>
      <c r="P65" s="11"/>
      <c r="Q65" s="11">
        <f t="shared" si="1"/>
        <v>-9294654424</v>
      </c>
    </row>
    <row r="66" spans="1:17">
      <c r="A66" s="3" t="s">
        <v>86</v>
      </c>
      <c r="C66" s="11">
        <v>3072902</v>
      </c>
      <c r="D66" s="11"/>
      <c r="E66" s="11">
        <v>68820548791</v>
      </c>
      <c r="F66" s="11"/>
      <c r="G66" s="11">
        <v>76213656662</v>
      </c>
      <c r="H66" s="11"/>
      <c r="I66" s="11">
        <f t="shared" si="0"/>
        <v>-7393107871</v>
      </c>
      <c r="J66" s="11"/>
      <c r="K66" s="11">
        <v>3072902</v>
      </c>
      <c r="L66" s="11"/>
      <c r="M66" s="11">
        <v>68820548791</v>
      </c>
      <c r="N66" s="11"/>
      <c r="O66" s="11">
        <v>92035647442</v>
      </c>
      <c r="P66" s="11"/>
      <c r="Q66" s="11">
        <f t="shared" si="1"/>
        <v>-23215098651</v>
      </c>
    </row>
    <row r="67" spans="1:17">
      <c r="A67" s="3" t="s">
        <v>114</v>
      </c>
      <c r="C67" s="11">
        <v>16680623</v>
      </c>
      <c r="D67" s="11"/>
      <c r="E67" s="11">
        <v>73190181715</v>
      </c>
      <c r="F67" s="11"/>
      <c r="G67" s="11">
        <v>79756405540</v>
      </c>
      <c r="H67" s="11"/>
      <c r="I67" s="11">
        <f t="shared" si="0"/>
        <v>-6566223825</v>
      </c>
      <c r="J67" s="11"/>
      <c r="K67" s="11">
        <v>16680623</v>
      </c>
      <c r="L67" s="11"/>
      <c r="M67" s="11">
        <v>73190181715</v>
      </c>
      <c r="N67" s="11"/>
      <c r="O67" s="11">
        <v>95177082702</v>
      </c>
      <c r="P67" s="11"/>
      <c r="Q67" s="11">
        <f t="shared" si="1"/>
        <v>-21986900987</v>
      </c>
    </row>
    <row r="68" spans="1:17">
      <c r="A68" s="3" t="s">
        <v>71</v>
      </c>
      <c r="C68" s="11">
        <v>13359573</v>
      </c>
      <c r="D68" s="11"/>
      <c r="E68" s="11">
        <v>84328530483</v>
      </c>
      <c r="F68" s="11"/>
      <c r="G68" s="11">
        <v>92694983113</v>
      </c>
      <c r="H68" s="11"/>
      <c r="I68" s="11">
        <f t="shared" si="0"/>
        <v>-8366452630</v>
      </c>
      <c r="J68" s="11"/>
      <c r="K68" s="11">
        <v>13359573</v>
      </c>
      <c r="L68" s="11"/>
      <c r="M68" s="11">
        <v>84328530483</v>
      </c>
      <c r="N68" s="11"/>
      <c r="O68" s="11">
        <v>100264630731</v>
      </c>
      <c r="P68" s="11"/>
      <c r="Q68" s="11">
        <f t="shared" si="1"/>
        <v>-15936100248</v>
      </c>
    </row>
    <row r="69" spans="1:17">
      <c r="A69" s="3" t="s">
        <v>117</v>
      </c>
      <c r="C69" s="11">
        <v>615648882</v>
      </c>
      <c r="D69" s="11"/>
      <c r="E69" s="11">
        <v>2875109152872</v>
      </c>
      <c r="F69" s="11"/>
      <c r="G69" s="11">
        <v>2961884231221</v>
      </c>
      <c r="H69" s="11"/>
      <c r="I69" s="11">
        <f t="shared" si="0"/>
        <v>-86775078349</v>
      </c>
      <c r="J69" s="11"/>
      <c r="K69" s="11">
        <v>615648882</v>
      </c>
      <c r="L69" s="11"/>
      <c r="M69" s="11">
        <v>2875109152872</v>
      </c>
      <c r="N69" s="11"/>
      <c r="O69" s="11">
        <v>3102767859858</v>
      </c>
      <c r="P69" s="11"/>
      <c r="Q69" s="11">
        <f t="shared" si="1"/>
        <v>-227658706986</v>
      </c>
    </row>
    <row r="70" spans="1:17">
      <c r="A70" s="3" t="s">
        <v>77</v>
      </c>
      <c r="C70" s="11">
        <v>15950039</v>
      </c>
      <c r="D70" s="11"/>
      <c r="E70" s="11">
        <v>127792398319</v>
      </c>
      <c r="F70" s="11"/>
      <c r="G70" s="11">
        <v>125572405233</v>
      </c>
      <c r="H70" s="11"/>
      <c r="I70" s="11">
        <f t="shared" si="0"/>
        <v>2219993086</v>
      </c>
      <c r="J70" s="11"/>
      <c r="K70" s="11">
        <v>15950039</v>
      </c>
      <c r="L70" s="11"/>
      <c r="M70" s="11">
        <v>127792398319</v>
      </c>
      <c r="N70" s="11"/>
      <c r="O70" s="11">
        <v>137464031463</v>
      </c>
      <c r="P70" s="11"/>
      <c r="Q70" s="11">
        <f t="shared" si="1"/>
        <v>-9671633144</v>
      </c>
    </row>
    <row r="71" spans="1:17">
      <c r="A71" s="3" t="s">
        <v>129</v>
      </c>
      <c r="C71" s="11">
        <v>2140332</v>
      </c>
      <c r="D71" s="11"/>
      <c r="E71" s="11">
        <v>8089123887</v>
      </c>
      <c r="F71" s="11"/>
      <c r="G71" s="11">
        <v>8897610756</v>
      </c>
      <c r="H71" s="11"/>
      <c r="I71" s="11">
        <f t="shared" si="0"/>
        <v>-808486869</v>
      </c>
      <c r="J71" s="11"/>
      <c r="K71" s="11">
        <v>2140332</v>
      </c>
      <c r="L71" s="11"/>
      <c r="M71" s="11">
        <v>8089123887</v>
      </c>
      <c r="N71" s="11"/>
      <c r="O71" s="11">
        <v>9729334721</v>
      </c>
      <c r="P71" s="11"/>
      <c r="Q71" s="11">
        <f t="shared" si="1"/>
        <v>-1640210834</v>
      </c>
    </row>
    <row r="72" spans="1:17">
      <c r="A72" s="3" t="s">
        <v>56</v>
      </c>
      <c r="C72" s="11">
        <v>25100</v>
      </c>
      <c r="D72" s="11"/>
      <c r="E72" s="11">
        <v>98014889348</v>
      </c>
      <c r="F72" s="11"/>
      <c r="G72" s="11">
        <v>99737103885</v>
      </c>
      <c r="H72" s="11"/>
      <c r="I72" s="11">
        <f t="shared" si="0"/>
        <v>-1722214537</v>
      </c>
      <c r="J72" s="11"/>
      <c r="K72" s="11">
        <v>25100</v>
      </c>
      <c r="L72" s="11"/>
      <c r="M72" s="11">
        <v>98014889348</v>
      </c>
      <c r="N72" s="11"/>
      <c r="O72" s="11">
        <v>111625523262</v>
      </c>
      <c r="P72" s="11"/>
      <c r="Q72" s="11">
        <f t="shared" si="1"/>
        <v>-13610633914</v>
      </c>
    </row>
    <row r="73" spans="1:17">
      <c r="A73" s="3" t="s">
        <v>20</v>
      </c>
      <c r="C73" s="11">
        <v>90590698</v>
      </c>
      <c r="D73" s="11"/>
      <c r="E73" s="11">
        <v>169207113008</v>
      </c>
      <c r="F73" s="11"/>
      <c r="G73" s="11">
        <v>179292901543</v>
      </c>
      <c r="H73" s="11"/>
      <c r="I73" s="11">
        <f t="shared" ref="I73:I102" si="2">E73-G73</f>
        <v>-10085788535</v>
      </c>
      <c r="J73" s="11"/>
      <c r="K73" s="11">
        <v>90590698</v>
      </c>
      <c r="L73" s="11"/>
      <c r="M73" s="11">
        <v>169207113008</v>
      </c>
      <c r="N73" s="11"/>
      <c r="O73" s="11">
        <v>192710602362</v>
      </c>
      <c r="P73" s="11"/>
      <c r="Q73" s="11">
        <f t="shared" ref="Q73:Q102" si="3">M73-O73</f>
        <v>-23503489354</v>
      </c>
    </row>
    <row r="74" spans="1:17">
      <c r="A74" s="3" t="s">
        <v>63</v>
      </c>
      <c r="C74" s="11">
        <v>21644108</v>
      </c>
      <c r="D74" s="11"/>
      <c r="E74" s="11">
        <v>358015017275</v>
      </c>
      <c r="F74" s="11"/>
      <c r="G74" s="11">
        <v>382542488410</v>
      </c>
      <c r="H74" s="11"/>
      <c r="I74" s="11">
        <f t="shared" si="2"/>
        <v>-24527471135</v>
      </c>
      <c r="J74" s="11"/>
      <c r="K74" s="11">
        <v>21644108</v>
      </c>
      <c r="L74" s="11"/>
      <c r="M74" s="11">
        <v>358015017275</v>
      </c>
      <c r="N74" s="11"/>
      <c r="O74" s="11">
        <v>457200668094</v>
      </c>
      <c r="P74" s="11"/>
      <c r="Q74" s="11">
        <f t="shared" si="3"/>
        <v>-99185650819</v>
      </c>
    </row>
    <row r="75" spans="1:17">
      <c r="A75" s="3" t="s">
        <v>145</v>
      </c>
      <c r="C75" s="11">
        <v>15857396</v>
      </c>
      <c r="D75" s="11"/>
      <c r="E75" s="11">
        <v>44688231139</v>
      </c>
      <c r="F75" s="11"/>
      <c r="G75" s="11">
        <v>17680996540</v>
      </c>
      <c r="H75" s="11"/>
      <c r="I75" s="11">
        <f t="shared" si="2"/>
        <v>27007234599</v>
      </c>
      <c r="J75" s="11"/>
      <c r="K75" s="11">
        <v>15857396</v>
      </c>
      <c r="L75" s="11"/>
      <c r="M75" s="11">
        <v>44688231139</v>
      </c>
      <c r="N75" s="11"/>
      <c r="O75" s="11">
        <v>17680996540</v>
      </c>
      <c r="P75" s="11"/>
      <c r="Q75" s="11">
        <f t="shared" si="3"/>
        <v>27007234599</v>
      </c>
    </row>
    <row r="76" spans="1:17">
      <c r="A76" s="3" t="s">
        <v>88</v>
      </c>
      <c r="C76" s="11">
        <v>6118000</v>
      </c>
      <c r="D76" s="11"/>
      <c r="E76" s="11">
        <v>229093792893</v>
      </c>
      <c r="F76" s="11"/>
      <c r="G76" s="11">
        <v>285409389447</v>
      </c>
      <c r="H76" s="11"/>
      <c r="I76" s="11">
        <f t="shared" si="2"/>
        <v>-56315596554</v>
      </c>
      <c r="J76" s="11"/>
      <c r="K76" s="11">
        <v>6118000</v>
      </c>
      <c r="L76" s="11"/>
      <c r="M76" s="11">
        <v>229093792893</v>
      </c>
      <c r="N76" s="11"/>
      <c r="O76" s="11">
        <v>313141475871</v>
      </c>
      <c r="P76" s="11"/>
      <c r="Q76" s="11">
        <f t="shared" si="3"/>
        <v>-84047682978</v>
      </c>
    </row>
    <row r="77" spans="1:17">
      <c r="A77" s="3" t="s">
        <v>134</v>
      </c>
      <c r="C77" s="11">
        <v>55256136</v>
      </c>
      <c r="D77" s="11"/>
      <c r="E77" s="11">
        <v>259806422216</v>
      </c>
      <c r="F77" s="11"/>
      <c r="G77" s="11">
        <v>266287850931</v>
      </c>
      <c r="H77" s="11"/>
      <c r="I77" s="11">
        <f t="shared" si="2"/>
        <v>-6481428715</v>
      </c>
      <c r="J77" s="11"/>
      <c r="K77" s="11">
        <v>55256136</v>
      </c>
      <c r="L77" s="11"/>
      <c r="M77" s="11">
        <v>259806422216</v>
      </c>
      <c r="N77" s="11"/>
      <c r="O77" s="11">
        <v>267715962343</v>
      </c>
      <c r="P77" s="11"/>
      <c r="Q77" s="11">
        <f t="shared" si="3"/>
        <v>-7909540127</v>
      </c>
    </row>
    <row r="78" spans="1:17">
      <c r="A78" s="3" t="s">
        <v>144</v>
      </c>
      <c r="C78" s="11">
        <v>17408214</v>
      </c>
      <c r="D78" s="11"/>
      <c r="E78" s="11">
        <v>175295953833</v>
      </c>
      <c r="F78" s="11"/>
      <c r="G78" s="11">
        <v>76126119822</v>
      </c>
      <c r="H78" s="11"/>
      <c r="I78" s="11">
        <f t="shared" si="2"/>
        <v>99169834011</v>
      </c>
      <c r="J78" s="11"/>
      <c r="K78" s="11">
        <v>17408214</v>
      </c>
      <c r="L78" s="11"/>
      <c r="M78" s="11">
        <v>175295953833</v>
      </c>
      <c r="N78" s="11"/>
      <c r="O78" s="11">
        <v>76126119822</v>
      </c>
      <c r="P78" s="11"/>
      <c r="Q78" s="11">
        <f t="shared" si="3"/>
        <v>99169834011</v>
      </c>
    </row>
    <row r="79" spans="1:17">
      <c r="A79" s="3" t="s">
        <v>127</v>
      </c>
      <c r="C79" s="11">
        <v>108164141</v>
      </c>
      <c r="D79" s="11"/>
      <c r="E79" s="11">
        <v>412341364324</v>
      </c>
      <c r="F79" s="11"/>
      <c r="G79" s="11">
        <v>441431812166</v>
      </c>
      <c r="H79" s="11"/>
      <c r="I79" s="11">
        <f t="shared" si="2"/>
        <v>-29090447842</v>
      </c>
      <c r="J79" s="11"/>
      <c r="K79" s="11">
        <v>108164141</v>
      </c>
      <c r="L79" s="11"/>
      <c r="M79" s="11">
        <v>412341364324</v>
      </c>
      <c r="N79" s="11"/>
      <c r="O79" s="11">
        <v>476160954455</v>
      </c>
      <c r="P79" s="11"/>
      <c r="Q79" s="11">
        <f t="shared" si="3"/>
        <v>-63819590131</v>
      </c>
    </row>
    <row r="80" spans="1:17">
      <c r="A80" s="3" t="s">
        <v>48</v>
      </c>
      <c r="C80" s="11">
        <v>101782654</v>
      </c>
      <c r="D80" s="11"/>
      <c r="E80" s="11">
        <v>582779791922</v>
      </c>
      <c r="F80" s="11"/>
      <c r="G80" s="11">
        <v>564526624248</v>
      </c>
      <c r="H80" s="11"/>
      <c r="I80" s="11">
        <f t="shared" si="2"/>
        <v>18253167674</v>
      </c>
      <c r="J80" s="11"/>
      <c r="K80" s="11">
        <v>101782654</v>
      </c>
      <c r="L80" s="11"/>
      <c r="M80" s="11">
        <v>582779791922</v>
      </c>
      <c r="N80" s="11"/>
      <c r="O80" s="11">
        <v>592897496665</v>
      </c>
      <c r="P80" s="11"/>
      <c r="Q80" s="11">
        <f t="shared" si="3"/>
        <v>-10117704743</v>
      </c>
    </row>
    <row r="81" spans="1:17">
      <c r="A81" s="3" t="s">
        <v>105</v>
      </c>
      <c r="C81" s="11">
        <v>89707193</v>
      </c>
      <c r="D81" s="11"/>
      <c r="E81" s="11">
        <v>221417639605</v>
      </c>
      <c r="F81" s="11"/>
      <c r="G81" s="11">
        <v>233545226793</v>
      </c>
      <c r="H81" s="11"/>
      <c r="I81" s="11">
        <f t="shared" si="2"/>
        <v>-12127587188</v>
      </c>
      <c r="J81" s="11"/>
      <c r="K81" s="11">
        <v>89707193</v>
      </c>
      <c r="L81" s="11"/>
      <c r="M81" s="11">
        <v>221417639605</v>
      </c>
      <c r="N81" s="11"/>
      <c r="O81" s="11">
        <v>261188991705</v>
      </c>
      <c r="P81" s="11"/>
      <c r="Q81" s="11">
        <f t="shared" si="3"/>
        <v>-39771352100</v>
      </c>
    </row>
    <row r="82" spans="1:17">
      <c r="A82" s="3" t="s">
        <v>113</v>
      </c>
      <c r="C82" s="11">
        <v>1721275</v>
      </c>
      <c r="D82" s="11"/>
      <c r="E82" s="11">
        <v>27975396314</v>
      </c>
      <c r="F82" s="11"/>
      <c r="G82" s="11">
        <v>28403154668</v>
      </c>
      <c r="H82" s="11"/>
      <c r="I82" s="11">
        <f t="shared" si="2"/>
        <v>-427758354</v>
      </c>
      <c r="J82" s="11"/>
      <c r="K82" s="11">
        <v>1721275</v>
      </c>
      <c r="L82" s="11"/>
      <c r="M82" s="11">
        <v>27975396314</v>
      </c>
      <c r="N82" s="11"/>
      <c r="O82" s="11">
        <v>29104678367</v>
      </c>
      <c r="P82" s="11"/>
      <c r="Q82" s="11">
        <f t="shared" si="3"/>
        <v>-1129282053</v>
      </c>
    </row>
    <row r="83" spans="1:17">
      <c r="A83" s="3" t="s">
        <v>24</v>
      </c>
      <c r="C83" s="11">
        <v>31125000</v>
      </c>
      <c r="D83" s="11"/>
      <c r="E83" s="11">
        <v>85857962343</v>
      </c>
      <c r="F83" s="11"/>
      <c r="G83" s="11">
        <v>100183092637</v>
      </c>
      <c r="H83" s="11"/>
      <c r="I83" s="11">
        <f t="shared" si="2"/>
        <v>-14325130294</v>
      </c>
      <c r="J83" s="11"/>
      <c r="K83" s="11">
        <v>31125000</v>
      </c>
      <c r="L83" s="11"/>
      <c r="M83" s="11">
        <v>85857962343</v>
      </c>
      <c r="N83" s="11"/>
      <c r="O83" s="11">
        <v>95789640150</v>
      </c>
      <c r="P83" s="11"/>
      <c r="Q83" s="11">
        <f t="shared" si="3"/>
        <v>-9931677807</v>
      </c>
    </row>
    <row r="84" spans="1:17">
      <c r="A84" s="3" t="s">
        <v>57</v>
      </c>
      <c r="C84" s="11">
        <v>59238540</v>
      </c>
      <c r="D84" s="11"/>
      <c r="E84" s="11">
        <v>172241756759</v>
      </c>
      <c r="F84" s="11"/>
      <c r="G84" s="11">
        <v>179131427029</v>
      </c>
      <c r="H84" s="11"/>
      <c r="I84" s="11">
        <f t="shared" si="2"/>
        <v>-6889670270</v>
      </c>
      <c r="J84" s="11"/>
      <c r="K84" s="11">
        <v>59238540</v>
      </c>
      <c r="L84" s="11"/>
      <c r="M84" s="11">
        <v>172241756759</v>
      </c>
      <c r="N84" s="11"/>
      <c r="O84" s="11">
        <v>192439679005</v>
      </c>
      <c r="P84" s="11"/>
      <c r="Q84" s="11">
        <f t="shared" si="3"/>
        <v>-20197922246</v>
      </c>
    </row>
    <row r="85" spans="1:17">
      <c r="A85" s="3" t="s">
        <v>111</v>
      </c>
      <c r="C85" s="11">
        <v>17408214</v>
      </c>
      <c r="D85" s="11"/>
      <c r="E85" s="11">
        <v>192600588960</v>
      </c>
      <c r="F85" s="11"/>
      <c r="G85" s="11">
        <v>295456331889</v>
      </c>
      <c r="H85" s="11"/>
      <c r="I85" s="11">
        <f t="shared" si="2"/>
        <v>-102855742929</v>
      </c>
      <c r="J85" s="11"/>
      <c r="K85" s="11">
        <v>17408214</v>
      </c>
      <c r="L85" s="11"/>
      <c r="M85" s="11">
        <v>192600588960</v>
      </c>
      <c r="N85" s="11"/>
      <c r="O85" s="11">
        <v>312189893218</v>
      </c>
      <c r="P85" s="11"/>
      <c r="Q85" s="11">
        <f t="shared" si="3"/>
        <v>-119589304258</v>
      </c>
    </row>
    <row r="86" spans="1:17">
      <c r="A86" s="3" t="s">
        <v>50</v>
      </c>
      <c r="C86" s="11">
        <v>375100</v>
      </c>
      <c r="D86" s="11"/>
      <c r="E86" s="11">
        <v>1465444946293</v>
      </c>
      <c r="F86" s="11"/>
      <c r="G86" s="11">
        <v>1489501134723</v>
      </c>
      <c r="H86" s="11"/>
      <c r="I86" s="11">
        <f t="shared" si="2"/>
        <v>-24056188430</v>
      </c>
      <c r="J86" s="11"/>
      <c r="K86" s="11">
        <v>375100</v>
      </c>
      <c r="L86" s="11"/>
      <c r="M86" s="11">
        <v>1465444946293</v>
      </c>
      <c r="N86" s="11"/>
      <c r="O86" s="11">
        <v>1665105353624</v>
      </c>
      <c r="P86" s="11"/>
      <c r="Q86" s="11">
        <f t="shared" si="3"/>
        <v>-199660407331</v>
      </c>
    </row>
    <row r="87" spans="1:17">
      <c r="A87" s="3" t="s">
        <v>69</v>
      </c>
      <c r="C87" s="11">
        <v>139867225</v>
      </c>
      <c r="D87" s="11"/>
      <c r="E87" s="11">
        <v>211889362877</v>
      </c>
      <c r="F87" s="11"/>
      <c r="G87" s="11">
        <v>221341360165</v>
      </c>
      <c r="H87" s="11"/>
      <c r="I87" s="11">
        <f t="shared" si="2"/>
        <v>-9451997288</v>
      </c>
      <c r="J87" s="11"/>
      <c r="K87" s="11">
        <v>139867225</v>
      </c>
      <c r="L87" s="11"/>
      <c r="M87" s="11">
        <v>211889362877</v>
      </c>
      <c r="N87" s="11"/>
      <c r="O87" s="11">
        <v>233578825218</v>
      </c>
      <c r="P87" s="11"/>
      <c r="Q87" s="11">
        <f t="shared" si="3"/>
        <v>-21689462341</v>
      </c>
    </row>
    <row r="88" spans="1:17">
      <c r="A88" s="3" t="s">
        <v>37</v>
      </c>
      <c r="C88" s="11">
        <v>13567513</v>
      </c>
      <c r="D88" s="11"/>
      <c r="E88" s="11">
        <v>1895163210545</v>
      </c>
      <c r="F88" s="11"/>
      <c r="G88" s="11">
        <v>1995504900600</v>
      </c>
      <c r="H88" s="11"/>
      <c r="I88" s="11">
        <f t="shared" si="2"/>
        <v>-100341690055</v>
      </c>
      <c r="J88" s="11"/>
      <c r="K88" s="11">
        <v>13567513</v>
      </c>
      <c r="L88" s="11"/>
      <c r="M88" s="11">
        <v>1895163210545</v>
      </c>
      <c r="N88" s="11"/>
      <c r="O88" s="11">
        <v>2117695184457</v>
      </c>
      <c r="P88" s="11"/>
      <c r="Q88" s="11">
        <f t="shared" si="3"/>
        <v>-222531973912</v>
      </c>
    </row>
    <row r="89" spans="1:17">
      <c r="A89" s="3" t="s">
        <v>72</v>
      </c>
      <c r="C89" s="11">
        <v>11359792</v>
      </c>
      <c r="D89" s="11"/>
      <c r="E89" s="11">
        <v>53174975627</v>
      </c>
      <c r="F89" s="11"/>
      <c r="G89" s="11">
        <v>55343078265</v>
      </c>
      <c r="H89" s="11"/>
      <c r="I89" s="11">
        <f t="shared" si="2"/>
        <v>-2168102638</v>
      </c>
      <c r="J89" s="11"/>
      <c r="K89" s="11">
        <v>11359792</v>
      </c>
      <c r="L89" s="11"/>
      <c r="M89" s="11">
        <v>53174975627</v>
      </c>
      <c r="N89" s="11"/>
      <c r="O89" s="11">
        <v>59284056497</v>
      </c>
      <c r="P89" s="11"/>
      <c r="Q89" s="11">
        <f t="shared" si="3"/>
        <v>-6109080870</v>
      </c>
    </row>
    <row r="90" spans="1:17">
      <c r="A90" s="3" t="s">
        <v>79</v>
      </c>
      <c r="C90" s="11">
        <v>151200055</v>
      </c>
      <c r="D90" s="11"/>
      <c r="E90" s="11">
        <v>606762774033</v>
      </c>
      <c r="F90" s="11"/>
      <c r="G90" s="11">
        <v>630506845843</v>
      </c>
      <c r="H90" s="11"/>
      <c r="I90" s="11">
        <f t="shared" si="2"/>
        <v>-23744071810</v>
      </c>
      <c r="J90" s="11"/>
      <c r="K90" s="11">
        <v>151200055</v>
      </c>
      <c r="L90" s="11"/>
      <c r="M90" s="11">
        <v>606762774033</v>
      </c>
      <c r="N90" s="11"/>
      <c r="O90" s="11">
        <v>663709488057</v>
      </c>
      <c r="P90" s="11"/>
      <c r="Q90" s="11">
        <f t="shared" si="3"/>
        <v>-56946714024</v>
      </c>
    </row>
    <row r="91" spans="1:17">
      <c r="A91" s="3" t="s">
        <v>135</v>
      </c>
      <c r="C91" s="11">
        <v>2650933</v>
      </c>
      <c r="D91" s="11"/>
      <c r="E91" s="11">
        <v>37287513273</v>
      </c>
      <c r="F91" s="11"/>
      <c r="G91" s="11">
        <v>39448344431</v>
      </c>
      <c r="H91" s="11"/>
      <c r="I91" s="11">
        <f t="shared" si="2"/>
        <v>-2160831158</v>
      </c>
      <c r="J91" s="11"/>
      <c r="K91" s="11">
        <v>2650933</v>
      </c>
      <c r="L91" s="11"/>
      <c r="M91" s="11">
        <v>37287513273</v>
      </c>
      <c r="N91" s="11"/>
      <c r="O91" s="11">
        <v>40291595614</v>
      </c>
      <c r="P91" s="11"/>
      <c r="Q91" s="11">
        <f t="shared" si="3"/>
        <v>-3004082341</v>
      </c>
    </row>
    <row r="92" spans="1:17">
      <c r="A92" s="3" t="s">
        <v>16</v>
      </c>
      <c r="C92" s="11">
        <v>141231714</v>
      </c>
      <c r="D92" s="11"/>
      <c r="E92" s="11">
        <v>205813770852</v>
      </c>
      <c r="F92" s="11"/>
      <c r="G92" s="11">
        <v>172400621150</v>
      </c>
      <c r="H92" s="11"/>
      <c r="I92" s="11">
        <f t="shared" si="2"/>
        <v>33413149702</v>
      </c>
      <c r="J92" s="11"/>
      <c r="K92" s="11">
        <v>141231714</v>
      </c>
      <c r="L92" s="11"/>
      <c r="M92" s="11">
        <v>205813770852</v>
      </c>
      <c r="N92" s="11"/>
      <c r="O92" s="11">
        <v>197530679119</v>
      </c>
      <c r="P92" s="11"/>
      <c r="Q92" s="11">
        <f t="shared" si="3"/>
        <v>8283091733</v>
      </c>
    </row>
    <row r="93" spans="1:17">
      <c r="A93" s="3" t="s">
        <v>46</v>
      </c>
      <c r="C93" s="11">
        <v>31546557</v>
      </c>
      <c r="D93" s="11"/>
      <c r="E93" s="11">
        <v>618710208870</v>
      </c>
      <c r="F93" s="11"/>
      <c r="G93" s="11">
        <v>794572638950</v>
      </c>
      <c r="H93" s="11"/>
      <c r="I93" s="11">
        <f t="shared" si="2"/>
        <v>-175862430080</v>
      </c>
      <c r="J93" s="11"/>
      <c r="K93" s="11">
        <v>31546557</v>
      </c>
      <c r="L93" s="11"/>
      <c r="M93" s="11">
        <v>618710208870</v>
      </c>
      <c r="N93" s="11"/>
      <c r="O93" s="11">
        <v>820974823534</v>
      </c>
      <c r="P93" s="11"/>
      <c r="Q93" s="11">
        <f t="shared" si="3"/>
        <v>-202264614664</v>
      </c>
    </row>
    <row r="94" spans="1:17">
      <c r="A94" s="3" t="s">
        <v>19</v>
      </c>
      <c r="C94" s="11">
        <v>141275282</v>
      </c>
      <c r="D94" s="11"/>
      <c r="E94" s="11">
        <v>233402461547</v>
      </c>
      <c r="F94" s="11"/>
      <c r="G94" s="11">
        <v>236913328899</v>
      </c>
      <c r="H94" s="11"/>
      <c r="I94" s="11">
        <f t="shared" si="2"/>
        <v>-3510867352</v>
      </c>
      <c r="J94" s="11"/>
      <c r="K94" s="11">
        <v>141275282</v>
      </c>
      <c r="L94" s="11"/>
      <c r="M94" s="11">
        <v>233402461547</v>
      </c>
      <c r="N94" s="11"/>
      <c r="O94" s="11">
        <v>248569408507</v>
      </c>
      <c r="P94" s="11"/>
      <c r="Q94" s="11">
        <f t="shared" si="3"/>
        <v>-15166946960</v>
      </c>
    </row>
    <row r="95" spans="1:17">
      <c r="A95" s="3" t="s">
        <v>97</v>
      </c>
      <c r="C95" s="11">
        <v>11481221</v>
      </c>
      <c r="D95" s="11"/>
      <c r="E95" s="11">
        <v>616639404924</v>
      </c>
      <c r="F95" s="11"/>
      <c r="G95" s="11">
        <v>618123082930</v>
      </c>
      <c r="H95" s="11"/>
      <c r="I95" s="11">
        <f t="shared" si="2"/>
        <v>-1483678006</v>
      </c>
      <c r="J95" s="11"/>
      <c r="K95" s="11">
        <v>11481221</v>
      </c>
      <c r="L95" s="11"/>
      <c r="M95" s="11">
        <v>616639404924</v>
      </c>
      <c r="N95" s="11"/>
      <c r="O95" s="11">
        <v>795822056365</v>
      </c>
      <c r="P95" s="11"/>
      <c r="Q95" s="11">
        <f t="shared" si="3"/>
        <v>-179182651441</v>
      </c>
    </row>
    <row r="96" spans="1:17">
      <c r="A96" s="3" t="s">
        <v>66</v>
      </c>
      <c r="C96" s="11">
        <v>5448938</v>
      </c>
      <c r="D96" s="11"/>
      <c r="E96" s="11">
        <v>26302605672</v>
      </c>
      <c r="F96" s="11"/>
      <c r="G96" s="11">
        <v>23536285550</v>
      </c>
      <c r="H96" s="11"/>
      <c r="I96" s="11">
        <f t="shared" si="2"/>
        <v>2766320122</v>
      </c>
      <c r="J96" s="11"/>
      <c r="K96" s="11">
        <v>5448938</v>
      </c>
      <c r="L96" s="11"/>
      <c r="M96" s="11">
        <v>26302605672</v>
      </c>
      <c r="N96" s="11"/>
      <c r="O96" s="11">
        <v>23036446027</v>
      </c>
      <c r="P96" s="11"/>
      <c r="Q96" s="11">
        <f t="shared" si="3"/>
        <v>3266159645</v>
      </c>
    </row>
    <row r="97" spans="1:17">
      <c r="A97" s="3" t="s">
        <v>90</v>
      </c>
      <c r="C97" s="11">
        <v>4274739</v>
      </c>
      <c r="D97" s="11"/>
      <c r="E97" s="11">
        <v>564945007077</v>
      </c>
      <c r="F97" s="11"/>
      <c r="G97" s="11">
        <v>582762460328</v>
      </c>
      <c r="H97" s="11"/>
      <c r="I97" s="11">
        <f t="shared" si="2"/>
        <v>-17817453251</v>
      </c>
      <c r="J97" s="11"/>
      <c r="K97" s="11">
        <v>4274739</v>
      </c>
      <c r="L97" s="11"/>
      <c r="M97" s="11">
        <v>564945007077</v>
      </c>
      <c r="N97" s="11"/>
      <c r="O97" s="11">
        <v>669265427734</v>
      </c>
      <c r="P97" s="11"/>
      <c r="Q97" s="11">
        <f t="shared" si="3"/>
        <v>-104320420657</v>
      </c>
    </row>
    <row r="98" spans="1:17">
      <c r="A98" s="3" t="s">
        <v>123</v>
      </c>
      <c r="C98" s="11">
        <v>35633483</v>
      </c>
      <c r="D98" s="11"/>
      <c r="E98" s="11">
        <v>192692762942</v>
      </c>
      <c r="F98" s="11"/>
      <c r="G98" s="11">
        <v>218196216861</v>
      </c>
      <c r="H98" s="11"/>
      <c r="I98" s="11">
        <f t="shared" si="2"/>
        <v>-25503453919</v>
      </c>
      <c r="J98" s="11"/>
      <c r="K98" s="11">
        <v>35633483</v>
      </c>
      <c r="L98" s="11"/>
      <c r="M98" s="11">
        <v>192692762942</v>
      </c>
      <c r="N98" s="11"/>
      <c r="O98" s="11">
        <v>264952549045</v>
      </c>
      <c r="P98" s="11"/>
      <c r="Q98" s="11">
        <f t="shared" si="3"/>
        <v>-72259786103</v>
      </c>
    </row>
    <row r="99" spans="1:17">
      <c r="A99" s="3" t="s">
        <v>17</v>
      </c>
      <c r="C99" s="11">
        <v>28581169</v>
      </c>
      <c r="D99" s="11"/>
      <c r="E99" s="11">
        <v>98046744214</v>
      </c>
      <c r="F99" s="11"/>
      <c r="G99" s="11">
        <v>93699844224</v>
      </c>
      <c r="H99" s="11"/>
      <c r="I99" s="11">
        <f t="shared" si="2"/>
        <v>4346899990</v>
      </c>
      <c r="J99" s="11"/>
      <c r="K99" s="11">
        <v>28581169</v>
      </c>
      <c r="L99" s="11"/>
      <c r="M99" s="11">
        <v>98046744214</v>
      </c>
      <c r="N99" s="11"/>
      <c r="O99" s="11">
        <v>97364877549</v>
      </c>
      <c r="P99" s="11"/>
      <c r="Q99" s="11">
        <f t="shared" si="3"/>
        <v>681866665</v>
      </c>
    </row>
    <row r="100" spans="1:17">
      <c r="A100" s="3" t="s">
        <v>136</v>
      </c>
      <c r="C100" s="11">
        <v>2421993</v>
      </c>
      <c r="D100" s="11"/>
      <c r="E100" s="11">
        <v>22246058988</v>
      </c>
      <c r="F100" s="11"/>
      <c r="G100" s="11">
        <v>28096483593</v>
      </c>
      <c r="H100" s="11"/>
      <c r="I100" s="11">
        <f t="shared" si="2"/>
        <v>-5850424605</v>
      </c>
      <c r="J100" s="11"/>
      <c r="K100" s="11">
        <v>2421993</v>
      </c>
      <c r="L100" s="11"/>
      <c r="M100" s="11">
        <v>22246058988</v>
      </c>
      <c r="N100" s="11"/>
      <c r="O100" s="11">
        <v>29083592271</v>
      </c>
      <c r="P100" s="11"/>
      <c r="Q100" s="11">
        <f t="shared" si="3"/>
        <v>-6837533283</v>
      </c>
    </row>
    <row r="101" spans="1:17">
      <c r="A101" s="3" t="s">
        <v>54</v>
      </c>
      <c r="C101" s="11">
        <v>4300</v>
      </c>
      <c r="D101" s="11"/>
      <c r="E101" s="11">
        <v>16780139174</v>
      </c>
      <c r="F101" s="11"/>
      <c r="G101" s="11">
        <v>17058379338</v>
      </c>
      <c r="H101" s="11"/>
      <c r="I101" s="11">
        <f t="shared" si="2"/>
        <v>-278240164</v>
      </c>
      <c r="J101" s="11"/>
      <c r="K101" s="11">
        <v>4300</v>
      </c>
      <c r="L101" s="11"/>
      <c r="M101" s="11">
        <v>16780139174</v>
      </c>
      <c r="N101" s="11"/>
      <c r="O101" s="11">
        <v>19023964781</v>
      </c>
      <c r="P101" s="11"/>
      <c r="Q101" s="11">
        <f t="shared" si="3"/>
        <v>-2243825607</v>
      </c>
    </row>
    <row r="102" spans="1:17">
      <c r="A102" s="3" t="s">
        <v>38</v>
      </c>
      <c r="C102" s="11">
        <v>14961097</v>
      </c>
      <c r="D102" s="11"/>
      <c r="E102" s="11">
        <v>184413773063</v>
      </c>
      <c r="F102" s="11"/>
      <c r="G102" s="11">
        <v>224564839920</v>
      </c>
      <c r="H102" s="11"/>
      <c r="I102" s="11">
        <f t="shared" si="2"/>
        <v>-40151066857</v>
      </c>
      <c r="J102" s="11"/>
      <c r="K102" s="11">
        <v>14961097</v>
      </c>
      <c r="L102" s="11"/>
      <c r="M102" s="11">
        <v>184413773063</v>
      </c>
      <c r="N102" s="11"/>
      <c r="O102" s="11">
        <v>263830672249</v>
      </c>
      <c r="P102" s="11"/>
      <c r="Q102" s="11">
        <f t="shared" si="3"/>
        <v>-79416899186</v>
      </c>
    </row>
    <row r="103" spans="1:17">
      <c r="A103" s="3" t="s">
        <v>147</v>
      </c>
      <c r="C103" s="11" t="s">
        <v>147</v>
      </c>
      <c r="D103" s="11"/>
      <c r="E103" s="23">
        <f>SUM(E8:E102)</f>
        <v>36959862602452</v>
      </c>
      <c r="F103" s="11"/>
      <c r="G103" s="23">
        <f>SUM(G8:G102)</f>
        <v>39025573609313</v>
      </c>
      <c r="H103" s="11"/>
      <c r="I103" s="23">
        <f>SUM(I8:I102)</f>
        <v>-2065711006861</v>
      </c>
      <c r="J103" s="11"/>
      <c r="K103" s="11" t="s">
        <v>147</v>
      </c>
      <c r="L103" s="11"/>
      <c r="M103" s="23">
        <f>SUM(M8:M102)</f>
        <v>36959862602452</v>
      </c>
      <c r="N103" s="11"/>
      <c r="O103" s="23">
        <f>SUM(O8:O102)</f>
        <v>42069472932359</v>
      </c>
      <c r="P103" s="11"/>
      <c r="Q103" s="23">
        <f>SUM(Q8:Q102)</f>
        <v>-5109610329907</v>
      </c>
    </row>
    <row r="104" spans="1:17"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0"/>
  <sheetViews>
    <sheetView rightToLeft="1" topLeftCell="A34" workbookViewId="0">
      <selection activeCell="Q51" sqref="I46:Q51"/>
    </sheetView>
  </sheetViews>
  <sheetFormatPr defaultRowHeight="24"/>
  <cols>
    <col min="1" max="1" width="35.5703125" style="3" bestFit="1" customWidth="1"/>
    <col min="2" max="2" width="1" style="3" customWidth="1"/>
    <col min="3" max="3" width="18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8" style="3" customWidth="1"/>
    <col min="10" max="10" width="1" style="3" customWidth="1"/>
    <col min="11" max="11" width="18" style="3" customWidth="1"/>
    <col min="12" max="12" width="1" style="3" customWidth="1"/>
    <col min="13" max="13" width="22" style="3" customWidth="1"/>
    <col min="14" max="14" width="1" style="3" customWidth="1"/>
    <col min="15" max="15" width="22" style="3" customWidth="1"/>
    <col min="16" max="16" width="1" style="3" customWidth="1"/>
    <col min="17" max="17" width="28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>
      <c r="A3" s="1" t="s">
        <v>183</v>
      </c>
      <c r="B3" s="1" t="s">
        <v>183</v>
      </c>
      <c r="C3" s="1" t="s">
        <v>183</v>
      </c>
      <c r="D3" s="1" t="s">
        <v>183</v>
      </c>
      <c r="E3" s="1" t="s">
        <v>183</v>
      </c>
      <c r="F3" s="1" t="s">
        <v>183</v>
      </c>
      <c r="G3" s="1" t="s">
        <v>183</v>
      </c>
      <c r="H3" s="1" t="s">
        <v>183</v>
      </c>
      <c r="I3" s="1" t="s">
        <v>183</v>
      </c>
      <c r="J3" s="1" t="s">
        <v>183</v>
      </c>
      <c r="K3" s="1" t="s">
        <v>183</v>
      </c>
      <c r="L3" s="1" t="s">
        <v>183</v>
      </c>
      <c r="M3" s="1" t="s">
        <v>183</v>
      </c>
      <c r="N3" s="1" t="s">
        <v>183</v>
      </c>
      <c r="O3" s="1" t="s">
        <v>183</v>
      </c>
      <c r="P3" s="1" t="s">
        <v>183</v>
      </c>
      <c r="Q3" s="1" t="s">
        <v>183</v>
      </c>
    </row>
    <row r="4" spans="1:1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>
      <c r="A6" s="2" t="s">
        <v>3</v>
      </c>
      <c r="C6" s="2" t="s">
        <v>185</v>
      </c>
      <c r="D6" s="2" t="s">
        <v>185</v>
      </c>
      <c r="E6" s="2" t="s">
        <v>185</v>
      </c>
      <c r="F6" s="2" t="s">
        <v>185</v>
      </c>
      <c r="G6" s="2" t="s">
        <v>185</v>
      </c>
      <c r="H6" s="2" t="s">
        <v>185</v>
      </c>
      <c r="I6" s="2" t="s">
        <v>185</v>
      </c>
      <c r="K6" s="2" t="s">
        <v>186</v>
      </c>
      <c r="L6" s="2" t="s">
        <v>186</v>
      </c>
      <c r="M6" s="2" t="s">
        <v>186</v>
      </c>
      <c r="N6" s="2" t="s">
        <v>186</v>
      </c>
      <c r="O6" s="2" t="s">
        <v>186</v>
      </c>
      <c r="P6" s="2" t="s">
        <v>186</v>
      </c>
      <c r="Q6" s="2" t="s">
        <v>186</v>
      </c>
    </row>
    <row r="7" spans="1:17" ht="24.75">
      <c r="A7" s="2" t="s">
        <v>3</v>
      </c>
      <c r="C7" s="2" t="s">
        <v>7</v>
      </c>
      <c r="E7" s="2" t="s">
        <v>222</v>
      </c>
      <c r="G7" s="2" t="s">
        <v>223</v>
      </c>
      <c r="I7" s="2" t="s">
        <v>225</v>
      </c>
      <c r="K7" s="2" t="s">
        <v>7</v>
      </c>
      <c r="M7" s="2" t="s">
        <v>222</v>
      </c>
      <c r="O7" s="2" t="s">
        <v>223</v>
      </c>
      <c r="Q7" s="2" t="s">
        <v>225</v>
      </c>
    </row>
    <row r="8" spans="1:17">
      <c r="A8" s="3" t="s">
        <v>28</v>
      </c>
      <c r="C8" s="11">
        <v>4770188</v>
      </c>
      <c r="D8" s="11"/>
      <c r="E8" s="11">
        <v>65742691643</v>
      </c>
      <c r="F8" s="11"/>
      <c r="G8" s="11">
        <v>66527529424</v>
      </c>
      <c r="H8" s="11"/>
      <c r="I8" s="11">
        <f>E8-G8</f>
        <v>-784837781</v>
      </c>
      <c r="J8" s="11"/>
      <c r="K8" s="11">
        <v>10574382</v>
      </c>
      <c r="L8" s="11"/>
      <c r="M8" s="11">
        <v>147353968048</v>
      </c>
      <c r="N8" s="11"/>
      <c r="O8" s="11">
        <v>147475845841</v>
      </c>
      <c r="P8" s="11"/>
      <c r="Q8" s="11">
        <f>M8-O8</f>
        <v>-121877793</v>
      </c>
    </row>
    <row r="9" spans="1:17">
      <c r="A9" s="3" t="s">
        <v>75</v>
      </c>
      <c r="C9" s="11">
        <v>4854</v>
      </c>
      <c r="D9" s="11"/>
      <c r="E9" s="11">
        <v>127672650</v>
      </c>
      <c r="F9" s="11"/>
      <c r="G9" s="11">
        <v>136213098</v>
      </c>
      <c r="H9" s="11"/>
      <c r="I9" s="11">
        <f t="shared" ref="I9:I44" si="0">E9-G9</f>
        <v>-8540448</v>
      </c>
      <c r="J9" s="11"/>
      <c r="K9" s="11">
        <v>4854</v>
      </c>
      <c r="L9" s="11"/>
      <c r="M9" s="11">
        <v>127672650</v>
      </c>
      <c r="N9" s="11"/>
      <c r="O9" s="11">
        <v>136213098</v>
      </c>
      <c r="P9" s="11"/>
      <c r="Q9" s="11">
        <f t="shared" ref="Q9:Q44" si="1">M9-O9</f>
        <v>-8540448</v>
      </c>
    </row>
    <row r="10" spans="1:17">
      <c r="A10" s="3" t="s">
        <v>122</v>
      </c>
      <c r="C10" s="11">
        <v>105545</v>
      </c>
      <c r="D10" s="11"/>
      <c r="E10" s="11">
        <v>3287363955</v>
      </c>
      <c r="F10" s="11"/>
      <c r="G10" s="11">
        <v>3752881351</v>
      </c>
      <c r="H10" s="11"/>
      <c r="I10" s="11">
        <f t="shared" si="0"/>
        <v>-465517396</v>
      </c>
      <c r="J10" s="11"/>
      <c r="K10" s="11">
        <v>137348</v>
      </c>
      <c r="L10" s="11"/>
      <c r="M10" s="11">
        <v>4336994226</v>
      </c>
      <c r="N10" s="11"/>
      <c r="O10" s="11">
        <v>4883705981</v>
      </c>
      <c r="P10" s="11"/>
      <c r="Q10" s="11">
        <f t="shared" si="1"/>
        <v>-546711755</v>
      </c>
    </row>
    <row r="11" spans="1:17">
      <c r="A11" s="3" t="s">
        <v>42</v>
      </c>
      <c r="C11" s="11">
        <v>1300210</v>
      </c>
      <c r="D11" s="11"/>
      <c r="E11" s="11">
        <v>36875853989</v>
      </c>
      <c r="F11" s="11"/>
      <c r="G11" s="11">
        <v>39937438884</v>
      </c>
      <c r="H11" s="11"/>
      <c r="I11" s="11">
        <f t="shared" si="0"/>
        <v>-3061584895</v>
      </c>
      <c r="J11" s="11"/>
      <c r="K11" s="11">
        <v>1300210</v>
      </c>
      <c r="L11" s="11"/>
      <c r="M11" s="11">
        <v>36875853989</v>
      </c>
      <c r="N11" s="11"/>
      <c r="O11" s="11">
        <v>39937438884</v>
      </c>
      <c r="P11" s="11"/>
      <c r="Q11" s="11">
        <f t="shared" si="1"/>
        <v>-3061584895</v>
      </c>
    </row>
    <row r="12" spans="1:17">
      <c r="A12" s="3" t="s">
        <v>117</v>
      </c>
      <c r="C12" s="11">
        <v>555047</v>
      </c>
      <c r="D12" s="11"/>
      <c r="E12" s="11">
        <v>2596509677</v>
      </c>
      <c r="F12" s="11"/>
      <c r="G12" s="11">
        <v>2797344391</v>
      </c>
      <c r="H12" s="11"/>
      <c r="I12" s="11">
        <f t="shared" si="0"/>
        <v>-200834714</v>
      </c>
      <c r="J12" s="11"/>
      <c r="K12" s="11">
        <v>2155047</v>
      </c>
      <c r="L12" s="11"/>
      <c r="M12" s="11">
        <v>10320278260</v>
      </c>
      <c r="N12" s="11"/>
      <c r="O12" s="11">
        <v>10861077947</v>
      </c>
      <c r="P12" s="11"/>
      <c r="Q12" s="11">
        <f t="shared" si="1"/>
        <v>-540799687</v>
      </c>
    </row>
    <row r="13" spans="1:17">
      <c r="A13" s="3" t="s">
        <v>77</v>
      </c>
      <c r="C13" s="11">
        <v>898982</v>
      </c>
      <c r="D13" s="11"/>
      <c r="E13" s="11">
        <v>7250534949</v>
      </c>
      <c r="F13" s="11"/>
      <c r="G13" s="11">
        <v>7747798594</v>
      </c>
      <c r="H13" s="11"/>
      <c r="I13" s="11">
        <f t="shared" si="0"/>
        <v>-497263645</v>
      </c>
      <c r="J13" s="11"/>
      <c r="K13" s="11">
        <v>1717702</v>
      </c>
      <c r="L13" s="11"/>
      <c r="M13" s="11">
        <v>14300328834</v>
      </c>
      <c r="N13" s="11"/>
      <c r="O13" s="11">
        <v>14803866085</v>
      </c>
      <c r="P13" s="11"/>
      <c r="Q13" s="11">
        <f t="shared" si="1"/>
        <v>-503537251</v>
      </c>
    </row>
    <row r="14" spans="1:17">
      <c r="A14" s="3" t="s">
        <v>145</v>
      </c>
      <c r="C14" s="11">
        <v>1</v>
      </c>
      <c r="D14" s="11"/>
      <c r="E14" s="11">
        <v>1</v>
      </c>
      <c r="F14" s="11"/>
      <c r="G14" s="11">
        <v>1115</v>
      </c>
      <c r="H14" s="11"/>
      <c r="I14" s="11">
        <f t="shared" si="0"/>
        <v>-1114</v>
      </c>
      <c r="J14" s="11"/>
      <c r="K14" s="11">
        <v>1</v>
      </c>
      <c r="L14" s="11"/>
      <c r="M14" s="11">
        <v>1</v>
      </c>
      <c r="N14" s="11"/>
      <c r="O14" s="11">
        <v>1115</v>
      </c>
      <c r="P14" s="11"/>
      <c r="Q14" s="11">
        <f t="shared" si="1"/>
        <v>-1114</v>
      </c>
    </row>
    <row r="15" spans="1:17">
      <c r="A15" s="3" t="s">
        <v>34</v>
      </c>
      <c r="C15" s="11">
        <v>79770</v>
      </c>
      <c r="D15" s="11"/>
      <c r="E15" s="11">
        <v>1022117319</v>
      </c>
      <c r="F15" s="11"/>
      <c r="G15" s="11">
        <v>1008637085</v>
      </c>
      <c r="H15" s="11"/>
      <c r="I15" s="11">
        <f t="shared" si="0"/>
        <v>13480234</v>
      </c>
      <c r="J15" s="11"/>
      <c r="K15" s="11">
        <v>79770</v>
      </c>
      <c r="L15" s="11"/>
      <c r="M15" s="11">
        <v>1022117319</v>
      </c>
      <c r="N15" s="11"/>
      <c r="O15" s="11">
        <v>1008637085</v>
      </c>
      <c r="P15" s="11"/>
      <c r="Q15" s="11">
        <f t="shared" si="1"/>
        <v>13480234</v>
      </c>
    </row>
    <row r="16" spans="1:17">
      <c r="A16" s="3" t="s">
        <v>86</v>
      </c>
      <c r="C16" s="11">
        <v>222480</v>
      </c>
      <c r="D16" s="11"/>
      <c r="E16" s="11">
        <v>5407230297</v>
      </c>
      <c r="F16" s="11"/>
      <c r="G16" s="11">
        <v>6663437608</v>
      </c>
      <c r="H16" s="11"/>
      <c r="I16" s="11">
        <f t="shared" si="0"/>
        <v>-1256207311</v>
      </c>
      <c r="J16" s="11"/>
      <c r="K16" s="11">
        <v>318782</v>
      </c>
      <c r="L16" s="11"/>
      <c r="M16" s="11">
        <v>8017590281</v>
      </c>
      <c r="N16" s="11"/>
      <c r="O16" s="11">
        <v>9547752416</v>
      </c>
      <c r="P16" s="11"/>
      <c r="Q16" s="11">
        <f t="shared" si="1"/>
        <v>-1530162135</v>
      </c>
    </row>
    <row r="17" spans="1:17">
      <c r="A17" s="3" t="s">
        <v>69</v>
      </c>
      <c r="C17" s="11">
        <v>27250</v>
      </c>
      <c r="D17" s="11"/>
      <c r="E17" s="11">
        <v>42067459</v>
      </c>
      <c r="F17" s="11"/>
      <c r="G17" s="11">
        <v>45507610</v>
      </c>
      <c r="H17" s="11"/>
      <c r="I17" s="11">
        <f t="shared" si="0"/>
        <v>-3440151</v>
      </c>
      <c r="J17" s="11"/>
      <c r="K17" s="11">
        <v>527250</v>
      </c>
      <c r="L17" s="11"/>
      <c r="M17" s="11">
        <v>854327381</v>
      </c>
      <c r="N17" s="11"/>
      <c r="O17" s="11">
        <v>880509609</v>
      </c>
      <c r="P17" s="11"/>
      <c r="Q17" s="11">
        <f t="shared" si="1"/>
        <v>-26182228</v>
      </c>
    </row>
    <row r="18" spans="1:17">
      <c r="A18" s="3" t="s">
        <v>46</v>
      </c>
      <c r="C18" s="11">
        <v>72750</v>
      </c>
      <c r="D18" s="11"/>
      <c r="E18" s="11">
        <v>1751667698</v>
      </c>
      <c r="F18" s="11"/>
      <c r="G18" s="11">
        <v>1893262655</v>
      </c>
      <c r="H18" s="11"/>
      <c r="I18" s="11">
        <f t="shared" si="0"/>
        <v>-141594957</v>
      </c>
      <c r="J18" s="11"/>
      <c r="K18" s="11">
        <v>72750</v>
      </c>
      <c r="L18" s="11"/>
      <c r="M18" s="11">
        <v>1751667698</v>
      </c>
      <c r="N18" s="11"/>
      <c r="O18" s="11">
        <v>1893262655</v>
      </c>
      <c r="P18" s="11"/>
      <c r="Q18" s="11">
        <f t="shared" si="1"/>
        <v>-141594957</v>
      </c>
    </row>
    <row r="19" spans="1:17">
      <c r="A19" s="3" t="s">
        <v>49</v>
      </c>
      <c r="C19" s="11">
        <v>752914</v>
      </c>
      <c r="D19" s="11"/>
      <c r="E19" s="11">
        <v>6645814444</v>
      </c>
      <c r="F19" s="11"/>
      <c r="G19" s="11">
        <v>6870625579</v>
      </c>
      <c r="H19" s="11"/>
      <c r="I19" s="11">
        <f t="shared" si="0"/>
        <v>-224811135</v>
      </c>
      <c r="J19" s="11"/>
      <c r="K19" s="11">
        <v>752914</v>
      </c>
      <c r="L19" s="11"/>
      <c r="M19" s="11">
        <v>6645814444</v>
      </c>
      <c r="N19" s="11"/>
      <c r="O19" s="11">
        <v>6870625579</v>
      </c>
      <c r="P19" s="11"/>
      <c r="Q19" s="11">
        <f t="shared" si="1"/>
        <v>-224811135</v>
      </c>
    </row>
    <row r="20" spans="1:17">
      <c r="A20" s="3" t="s">
        <v>29</v>
      </c>
      <c r="C20" s="11">
        <v>400000</v>
      </c>
      <c r="D20" s="11"/>
      <c r="E20" s="11">
        <v>2107386046</v>
      </c>
      <c r="F20" s="11"/>
      <c r="G20" s="11">
        <v>2282338776</v>
      </c>
      <c r="H20" s="11"/>
      <c r="I20" s="11">
        <f t="shared" si="0"/>
        <v>-174952730</v>
      </c>
      <c r="J20" s="11"/>
      <c r="K20" s="11">
        <v>400000</v>
      </c>
      <c r="L20" s="11"/>
      <c r="M20" s="11">
        <v>2107386046</v>
      </c>
      <c r="N20" s="11"/>
      <c r="O20" s="11">
        <v>2282338776</v>
      </c>
      <c r="P20" s="11"/>
      <c r="Q20" s="11">
        <f t="shared" si="1"/>
        <v>-174952730</v>
      </c>
    </row>
    <row r="21" spans="1:17">
      <c r="A21" s="3" t="s">
        <v>111</v>
      </c>
      <c r="C21" s="11">
        <v>500000</v>
      </c>
      <c r="D21" s="11"/>
      <c r="E21" s="11">
        <v>10827192616</v>
      </c>
      <c r="F21" s="11"/>
      <c r="G21" s="11">
        <v>11153241013</v>
      </c>
      <c r="H21" s="11"/>
      <c r="I21" s="11">
        <f t="shared" si="0"/>
        <v>-326048397</v>
      </c>
      <c r="J21" s="11"/>
      <c r="K21" s="11">
        <v>4491786</v>
      </c>
      <c r="L21" s="11"/>
      <c r="M21" s="11">
        <v>96786475938</v>
      </c>
      <c r="N21" s="11"/>
      <c r="O21" s="11">
        <v>100195942760</v>
      </c>
      <c r="P21" s="11"/>
      <c r="Q21" s="11">
        <f t="shared" si="1"/>
        <v>-3409466822</v>
      </c>
    </row>
    <row r="22" spans="1:17">
      <c r="A22" s="3" t="s">
        <v>132</v>
      </c>
      <c r="C22" s="11">
        <v>1636597</v>
      </c>
      <c r="D22" s="11"/>
      <c r="E22" s="11">
        <v>121578369940</v>
      </c>
      <c r="F22" s="11"/>
      <c r="G22" s="11">
        <v>129660681745</v>
      </c>
      <c r="H22" s="11"/>
      <c r="I22" s="11">
        <f t="shared" si="0"/>
        <v>-8082311805</v>
      </c>
      <c r="J22" s="11"/>
      <c r="K22" s="11">
        <v>1646212</v>
      </c>
      <c r="L22" s="11"/>
      <c r="M22" s="11">
        <v>122330288442</v>
      </c>
      <c r="N22" s="11"/>
      <c r="O22" s="11">
        <v>130422437646</v>
      </c>
      <c r="P22" s="11"/>
      <c r="Q22" s="11">
        <f t="shared" si="1"/>
        <v>-8092149204</v>
      </c>
    </row>
    <row r="23" spans="1:17">
      <c r="A23" s="3" t="s">
        <v>48</v>
      </c>
      <c r="C23" s="11">
        <v>148380</v>
      </c>
      <c r="D23" s="11"/>
      <c r="E23" s="11">
        <v>839258760</v>
      </c>
      <c r="F23" s="11"/>
      <c r="G23" s="11">
        <v>864333212</v>
      </c>
      <c r="H23" s="11"/>
      <c r="I23" s="11">
        <f t="shared" si="0"/>
        <v>-25074452</v>
      </c>
      <c r="J23" s="11"/>
      <c r="K23" s="11">
        <v>148380</v>
      </c>
      <c r="L23" s="11"/>
      <c r="M23" s="11">
        <v>839258760</v>
      </c>
      <c r="N23" s="11"/>
      <c r="O23" s="11">
        <v>864333212</v>
      </c>
      <c r="P23" s="11"/>
      <c r="Q23" s="11">
        <f t="shared" si="1"/>
        <v>-25074452</v>
      </c>
    </row>
    <row r="24" spans="1:17">
      <c r="A24" s="3" t="s">
        <v>38</v>
      </c>
      <c r="C24" s="11">
        <v>6050000</v>
      </c>
      <c r="D24" s="11"/>
      <c r="E24" s="11">
        <v>89726929387</v>
      </c>
      <c r="F24" s="11"/>
      <c r="G24" s="11">
        <v>106688404309</v>
      </c>
      <c r="H24" s="11"/>
      <c r="I24" s="11">
        <f t="shared" si="0"/>
        <v>-16961474922</v>
      </c>
      <c r="J24" s="11"/>
      <c r="K24" s="11">
        <v>7643407</v>
      </c>
      <c r="L24" s="11"/>
      <c r="M24" s="11">
        <v>117325228008</v>
      </c>
      <c r="N24" s="11"/>
      <c r="O24" s="11">
        <v>134787255500</v>
      </c>
      <c r="P24" s="11"/>
      <c r="Q24" s="11">
        <f t="shared" si="1"/>
        <v>-17462027492</v>
      </c>
    </row>
    <row r="25" spans="1:17">
      <c r="A25" s="3" t="s">
        <v>100</v>
      </c>
      <c r="C25" s="11">
        <v>14151</v>
      </c>
      <c r="D25" s="11"/>
      <c r="E25" s="11">
        <v>268774944</v>
      </c>
      <c r="F25" s="11"/>
      <c r="G25" s="11">
        <v>367143508</v>
      </c>
      <c r="H25" s="11"/>
      <c r="I25" s="11">
        <f t="shared" si="0"/>
        <v>-98368564</v>
      </c>
      <c r="J25" s="11"/>
      <c r="K25" s="11">
        <v>389107</v>
      </c>
      <c r="L25" s="11"/>
      <c r="M25" s="11">
        <v>10008314477</v>
      </c>
      <c r="N25" s="11"/>
      <c r="O25" s="11">
        <v>10095266266</v>
      </c>
      <c r="P25" s="11"/>
      <c r="Q25" s="11">
        <f t="shared" si="1"/>
        <v>-86951789</v>
      </c>
    </row>
    <row r="26" spans="1:17">
      <c r="A26" s="3" t="s">
        <v>60</v>
      </c>
      <c r="C26" s="11">
        <v>1501740</v>
      </c>
      <c r="D26" s="11"/>
      <c r="E26" s="11">
        <v>5620591741</v>
      </c>
      <c r="F26" s="11"/>
      <c r="G26" s="11">
        <v>7014689003</v>
      </c>
      <c r="H26" s="11"/>
      <c r="I26" s="11">
        <f t="shared" si="0"/>
        <v>-1394097262</v>
      </c>
      <c r="J26" s="11"/>
      <c r="K26" s="11">
        <v>1501740</v>
      </c>
      <c r="L26" s="11"/>
      <c r="M26" s="11">
        <v>5620591741</v>
      </c>
      <c r="N26" s="11"/>
      <c r="O26" s="11">
        <v>7014689003</v>
      </c>
      <c r="P26" s="11"/>
      <c r="Q26" s="11">
        <f t="shared" si="1"/>
        <v>-1394097262</v>
      </c>
    </row>
    <row r="27" spans="1:17">
      <c r="A27" s="3" t="s">
        <v>15</v>
      </c>
      <c r="C27" s="11">
        <v>1714484</v>
      </c>
      <c r="D27" s="11"/>
      <c r="E27" s="11">
        <v>14934561289</v>
      </c>
      <c r="F27" s="11"/>
      <c r="G27" s="11">
        <v>15014731635</v>
      </c>
      <c r="H27" s="11"/>
      <c r="I27" s="11">
        <f t="shared" si="0"/>
        <v>-80170346</v>
      </c>
      <c r="J27" s="11"/>
      <c r="K27" s="11">
        <v>2338568</v>
      </c>
      <c r="L27" s="11"/>
      <c r="M27" s="11">
        <v>20564564051</v>
      </c>
      <c r="N27" s="11"/>
      <c r="O27" s="11">
        <v>20480197512</v>
      </c>
      <c r="P27" s="11"/>
      <c r="Q27" s="11">
        <f t="shared" si="1"/>
        <v>84366539</v>
      </c>
    </row>
    <row r="28" spans="1:17">
      <c r="A28" s="3" t="s">
        <v>66</v>
      </c>
      <c r="C28" s="11">
        <v>3372665</v>
      </c>
      <c r="D28" s="11"/>
      <c r="E28" s="11">
        <v>14646643333</v>
      </c>
      <c r="F28" s="11"/>
      <c r="G28" s="11">
        <v>14258597781</v>
      </c>
      <c r="H28" s="11"/>
      <c r="I28" s="11">
        <f t="shared" si="0"/>
        <v>388045552</v>
      </c>
      <c r="J28" s="11"/>
      <c r="K28" s="11">
        <v>3382904</v>
      </c>
      <c r="L28" s="11"/>
      <c r="M28" s="11">
        <v>14693497289</v>
      </c>
      <c r="N28" s="11"/>
      <c r="O28" s="11">
        <v>14301885146</v>
      </c>
      <c r="P28" s="11"/>
      <c r="Q28" s="11">
        <f t="shared" si="1"/>
        <v>391612143</v>
      </c>
    </row>
    <row r="29" spans="1:17">
      <c r="A29" s="3" t="s">
        <v>90</v>
      </c>
      <c r="C29" s="11">
        <v>11997</v>
      </c>
      <c r="D29" s="11"/>
      <c r="E29" s="11">
        <v>1512908928</v>
      </c>
      <c r="F29" s="11"/>
      <c r="G29" s="11">
        <v>1878284805</v>
      </c>
      <c r="H29" s="11"/>
      <c r="I29" s="11">
        <f t="shared" si="0"/>
        <v>-365375877</v>
      </c>
      <c r="J29" s="11"/>
      <c r="K29" s="11">
        <v>81997</v>
      </c>
      <c r="L29" s="11"/>
      <c r="M29" s="11">
        <v>13018540711</v>
      </c>
      <c r="N29" s="11"/>
      <c r="O29" s="11">
        <v>12837686042</v>
      </c>
      <c r="P29" s="11"/>
      <c r="Q29" s="11">
        <f t="shared" si="1"/>
        <v>180854669</v>
      </c>
    </row>
    <row r="30" spans="1:17">
      <c r="A30" s="3" t="s">
        <v>35</v>
      </c>
      <c r="C30" s="11">
        <v>205939</v>
      </c>
      <c r="D30" s="11"/>
      <c r="E30" s="11">
        <v>12669303186</v>
      </c>
      <c r="F30" s="11"/>
      <c r="G30" s="11">
        <v>14180515377</v>
      </c>
      <c r="H30" s="11"/>
      <c r="I30" s="11">
        <f t="shared" si="0"/>
        <v>-1511212191</v>
      </c>
      <c r="J30" s="11"/>
      <c r="K30" s="11">
        <v>205939</v>
      </c>
      <c r="L30" s="11"/>
      <c r="M30" s="11">
        <v>12669303186</v>
      </c>
      <c r="N30" s="11"/>
      <c r="O30" s="11">
        <v>14180515377</v>
      </c>
      <c r="P30" s="11"/>
      <c r="Q30" s="11">
        <f t="shared" si="1"/>
        <v>-1511212191</v>
      </c>
    </row>
    <row r="31" spans="1:17">
      <c r="A31" s="3" t="s">
        <v>128</v>
      </c>
      <c r="C31" s="11">
        <v>23835887</v>
      </c>
      <c r="D31" s="11"/>
      <c r="E31" s="11">
        <v>163429884090</v>
      </c>
      <c r="F31" s="11"/>
      <c r="G31" s="11">
        <v>169412553756</v>
      </c>
      <c r="H31" s="11"/>
      <c r="I31" s="11">
        <f t="shared" si="0"/>
        <v>-5982669666</v>
      </c>
      <c r="J31" s="11"/>
      <c r="K31" s="11">
        <v>30216728</v>
      </c>
      <c r="L31" s="11"/>
      <c r="M31" s="11">
        <v>207410354608</v>
      </c>
      <c r="N31" s="11"/>
      <c r="O31" s="11">
        <v>214764109585</v>
      </c>
      <c r="P31" s="11"/>
      <c r="Q31" s="11">
        <f t="shared" si="1"/>
        <v>-7353754977</v>
      </c>
    </row>
    <row r="32" spans="1:17">
      <c r="A32" s="3" t="s">
        <v>51</v>
      </c>
      <c r="C32" s="11">
        <v>4500</v>
      </c>
      <c r="D32" s="11"/>
      <c r="E32" s="11">
        <v>17644500000</v>
      </c>
      <c r="F32" s="11"/>
      <c r="G32" s="11">
        <v>20174867353</v>
      </c>
      <c r="H32" s="11"/>
      <c r="I32" s="11">
        <f t="shared" si="0"/>
        <v>-2530367353</v>
      </c>
      <c r="J32" s="11"/>
      <c r="K32" s="11">
        <v>4500</v>
      </c>
      <c r="L32" s="11"/>
      <c r="M32" s="11">
        <v>17644500000</v>
      </c>
      <c r="N32" s="11"/>
      <c r="O32" s="11">
        <v>20174867353</v>
      </c>
      <c r="P32" s="11"/>
      <c r="Q32" s="11">
        <f t="shared" si="1"/>
        <v>-2530367353</v>
      </c>
    </row>
    <row r="33" spans="1:17">
      <c r="A33" s="3" t="s">
        <v>85</v>
      </c>
      <c r="C33" s="11">
        <v>8069001</v>
      </c>
      <c r="D33" s="11"/>
      <c r="E33" s="11">
        <v>155980470805</v>
      </c>
      <c r="F33" s="11"/>
      <c r="G33" s="11">
        <v>173600021146</v>
      </c>
      <c r="H33" s="11"/>
      <c r="I33" s="11">
        <f t="shared" si="0"/>
        <v>-17619550341</v>
      </c>
      <c r="J33" s="11"/>
      <c r="K33" s="11">
        <v>12543657</v>
      </c>
      <c r="L33" s="11"/>
      <c r="M33" s="11">
        <v>246410762109</v>
      </c>
      <c r="N33" s="11"/>
      <c r="O33" s="11">
        <v>270122310511</v>
      </c>
      <c r="P33" s="11"/>
      <c r="Q33" s="11">
        <f t="shared" si="1"/>
        <v>-23711548402</v>
      </c>
    </row>
    <row r="34" spans="1:17">
      <c r="A34" s="3" t="s">
        <v>30</v>
      </c>
      <c r="C34" s="11">
        <v>266607</v>
      </c>
      <c r="D34" s="11"/>
      <c r="E34" s="11">
        <v>2655507341</v>
      </c>
      <c r="F34" s="11"/>
      <c r="G34" s="11">
        <v>2854272797</v>
      </c>
      <c r="H34" s="11"/>
      <c r="I34" s="11">
        <f t="shared" si="0"/>
        <v>-198765456</v>
      </c>
      <c r="J34" s="11"/>
      <c r="K34" s="11">
        <v>266607</v>
      </c>
      <c r="L34" s="11"/>
      <c r="M34" s="11">
        <v>2655507341</v>
      </c>
      <c r="N34" s="11"/>
      <c r="O34" s="11">
        <v>2854272797</v>
      </c>
      <c r="P34" s="11"/>
      <c r="Q34" s="11">
        <f t="shared" si="1"/>
        <v>-198765456</v>
      </c>
    </row>
    <row r="35" spans="1:17">
      <c r="A35" s="3" t="s">
        <v>118</v>
      </c>
      <c r="C35" s="11">
        <v>57218</v>
      </c>
      <c r="D35" s="11"/>
      <c r="E35" s="11">
        <v>575032185</v>
      </c>
      <c r="F35" s="11"/>
      <c r="G35" s="11">
        <v>659779570</v>
      </c>
      <c r="H35" s="11"/>
      <c r="I35" s="11">
        <f t="shared" si="0"/>
        <v>-84747385</v>
      </c>
      <c r="J35" s="11"/>
      <c r="K35" s="11">
        <v>555384</v>
      </c>
      <c r="L35" s="11"/>
      <c r="M35" s="11">
        <v>6408238631</v>
      </c>
      <c r="N35" s="11"/>
      <c r="O35" s="11">
        <v>6404121746</v>
      </c>
      <c r="P35" s="11"/>
      <c r="Q35" s="11">
        <f t="shared" si="1"/>
        <v>4116885</v>
      </c>
    </row>
    <row r="36" spans="1:17">
      <c r="A36" s="3" t="s">
        <v>43</v>
      </c>
      <c r="C36" s="11">
        <v>1507230</v>
      </c>
      <c r="D36" s="11"/>
      <c r="E36" s="11">
        <v>255042980543</v>
      </c>
      <c r="F36" s="11"/>
      <c r="G36" s="11">
        <v>261192010824</v>
      </c>
      <c r="H36" s="11"/>
      <c r="I36" s="11">
        <f t="shared" si="0"/>
        <v>-6149030281</v>
      </c>
      <c r="J36" s="11"/>
      <c r="K36" s="11">
        <v>1578541</v>
      </c>
      <c r="L36" s="11"/>
      <c r="M36" s="11">
        <v>268488729781</v>
      </c>
      <c r="N36" s="11"/>
      <c r="O36" s="11">
        <v>273549689152</v>
      </c>
      <c r="P36" s="11"/>
      <c r="Q36" s="11">
        <f t="shared" si="1"/>
        <v>-5060959371</v>
      </c>
    </row>
    <row r="37" spans="1:17">
      <c r="A37" s="3" t="s">
        <v>109</v>
      </c>
      <c r="C37" s="11">
        <v>0</v>
      </c>
      <c r="D37" s="11"/>
      <c r="E37" s="11">
        <v>0</v>
      </c>
      <c r="F37" s="11"/>
      <c r="G37" s="11">
        <v>0</v>
      </c>
      <c r="H37" s="11"/>
      <c r="I37" s="11">
        <f t="shared" si="0"/>
        <v>0</v>
      </c>
      <c r="J37" s="11"/>
      <c r="K37" s="11">
        <v>500000</v>
      </c>
      <c r="L37" s="11"/>
      <c r="M37" s="11">
        <v>2300549333</v>
      </c>
      <c r="N37" s="11"/>
      <c r="O37" s="11">
        <v>2260122211</v>
      </c>
      <c r="P37" s="11"/>
      <c r="Q37" s="11">
        <f t="shared" si="1"/>
        <v>40427122</v>
      </c>
    </row>
    <row r="38" spans="1:17">
      <c r="A38" s="3" t="s">
        <v>121</v>
      </c>
      <c r="C38" s="11">
        <v>0</v>
      </c>
      <c r="D38" s="11"/>
      <c r="E38" s="11">
        <v>0</v>
      </c>
      <c r="F38" s="11"/>
      <c r="G38" s="11">
        <v>0</v>
      </c>
      <c r="H38" s="11"/>
      <c r="I38" s="11">
        <f t="shared" si="0"/>
        <v>0</v>
      </c>
      <c r="J38" s="11"/>
      <c r="K38" s="11">
        <v>3600000</v>
      </c>
      <c r="L38" s="11"/>
      <c r="M38" s="11">
        <v>5977421522</v>
      </c>
      <c r="N38" s="11"/>
      <c r="O38" s="11">
        <v>5460913084</v>
      </c>
      <c r="P38" s="11"/>
      <c r="Q38" s="11">
        <f t="shared" si="1"/>
        <v>516508438</v>
      </c>
    </row>
    <row r="39" spans="1:17">
      <c r="A39" s="3" t="s">
        <v>26</v>
      </c>
      <c r="C39" s="11">
        <v>0</v>
      </c>
      <c r="D39" s="11"/>
      <c r="E39" s="11">
        <v>0</v>
      </c>
      <c r="F39" s="11"/>
      <c r="G39" s="11">
        <v>0</v>
      </c>
      <c r="H39" s="11"/>
      <c r="I39" s="11">
        <f t="shared" si="0"/>
        <v>0</v>
      </c>
      <c r="J39" s="11"/>
      <c r="K39" s="11">
        <v>500000</v>
      </c>
      <c r="L39" s="11"/>
      <c r="M39" s="11">
        <v>1751516160</v>
      </c>
      <c r="N39" s="11"/>
      <c r="O39" s="11">
        <v>1306181694</v>
      </c>
      <c r="P39" s="11"/>
      <c r="Q39" s="11">
        <f t="shared" si="1"/>
        <v>445334466</v>
      </c>
    </row>
    <row r="40" spans="1:17">
      <c r="A40" s="3" t="s">
        <v>64</v>
      </c>
      <c r="C40" s="11">
        <v>0</v>
      </c>
      <c r="D40" s="11"/>
      <c r="E40" s="11">
        <v>0</v>
      </c>
      <c r="F40" s="11"/>
      <c r="G40" s="11">
        <v>0</v>
      </c>
      <c r="H40" s="11"/>
      <c r="I40" s="11">
        <f t="shared" si="0"/>
        <v>0</v>
      </c>
      <c r="J40" s="11"/>
      <c r="K40" s="11">
        <v>200000</v>
      </c>
      <c r="L40" s="11"/>
      <c r="M40" s="11">
        <v>2872804512</v>
      </c>
      <c r="N40" s="11"/>
      <c r="O40" s="11">
        <v>2522898907</v>
      </c>
      <c r="P40" s="11"/>
      <c r="Q40" s="11">
        <f t="shared" si="1"/>
        <v>349905605</v>
      </c>
    </row>
    <row r="41" spans="1:17">
      <c r="A41" s="3" t="s">
        <v>31</v>
      </c>
      <c r="C41" s="11">
        <v>0</v>
      </c>
      <c r="D41" s="11"/>
      <c r="E41" s="11">
        <v>0</v>
      </c>
      <c r="F41" s="11"/>
      <c r="G41" s="11">
        <v>0</v>
      </c>
      <c r="H41" s="11"/>
      <c r="I41" s="11">
        <f t="shared" si="0"/>
        <v>0</v>
      </c>
      <c r="J41" s="11"/>
      <c r="K41" s="11">
        <v>200000</v>
      </c>
      <c r="L41" s="11"/>
      <c r="M41" s="11">
        <v>2601113846</v>
      </c>
      <c r="N41" s="11"/>
      <c r="O41" s="11">
        <v>2506994105</v>
      </c>
      <c r="P41" s="11"/>
      <c r="Q41" s="11">
        <f t="shared" si="1"/>
        <v>94119741</v>
      </c>
    </row>
    <row r="42" spans="1:17">
      <c r="A42" s="3" t="s">
        <v>139</v>
      </c>
      <c r="C42" s="11">
        <v>0</v>
      </c>
      <c r="D42" s="11"/>
      <c r="E42" s="11">
        <v>0</v>
      </c>
      <c r="F42" s="11"/>
      <c r="G42" s="11">
        <v>0</v>
      </c>
      <c r="H42" s="11"/>
      <c r="I42" s="11">
        <f t="shared" si="0"/>
        <v>0</v>
      </c>
      <c r="J42" s="11"/>
      <c r="K42" s="11">
        <v>100000</v>
      </c>
      <c r="L42" s="11"/>
      <c r="M42" s="11">
        <v>1133217005</v>
      </c>
      <c r="N42" s="11"/>
      <c r="O42" s="11">
        <v>1024865551</v>
      </c>
      <c r="P42" s="11"/>
      <c r="Q42" s="11">
        <f t="shared" si="1"/>
        <v>108351454</v>
      </c>
    </row>
    <row r="43" spans="1:17">
      <c r="A43" s="3" t="s">
        <v>192</v>
      </c>
      <c r="C43" s="11">
        <v>0</v>
      </c>
      <c r="D43" s="11"/>
      <c r="E43" s="11">
        <v>0</v>
      </c>
      <c r="F43" s="11"/>
      <c r="G43" s="11">
        <v>0</v>
      </c>
      <c r="H43" s="11"/>
      <c r="I43" s="11">
        <f t="shared" si="0"/>
        <v>0</v>
      </c>
      <c r="J43" s="11"/>
      <c r="K43" s="11">
        <v>53116</v>
      </c>
      <c r="L43" s="11"/>
      <c r="M43" s="11">
        <v>46495941209</v>
      </c>
      <c r="N43" s="11"/>
      <c r="O43" s="11">
        <v>47505243593</v>
      </c>
      <c r="P43" s="11"/>
      <c r="Q43" s="11">
        <f t="shared" si="1"/>
        <v>-1009302384</v>
      </c>
    </row>
    <row r="44" spans="1:17">
      <c r="A44" s="3" t="s">
        <v>226</v>
      </c>
      <c r="C44" s="11">
        <v>0</v>
      </c>
      <c r="D44" s="11"/>
      <c r="E44" s="11">
        <v>0</v>
      </c>
      <c r="F44" s="11"/>
      <c r="G44" s="11">
        <v>0</v>
      </c>
      <c r="H44" s="11"/>
      <c r="I44" s="11">
        <f t="shared" si="0"/>
        <v>0</v>
      </c>
      <c r="J44" s="11"/>
      <c r="K44" s="11">
        <v>100000</v>
      </c>
      <c r="L44" s="11"/>
      <c r="M44" s="11">
        <v>87337467221</v>
      </c>
      <c r="N44" s="11"/>
      <c r="O44" s="11">
        <v>87054219968</v>
      </c>
      <c r="P44" s="11"/>
      <c r="Q44" s="11">
        <f t="shared" si="1"/>
        <v>283247253</v>
      </c>
    </row>
    <row r="45" spans="1:17">
      <c r="A45" s="3" t="s">
        <v>147</v>
      </c>
      <c r="C45" s="11" t="s">
        <v>147</v>
      </c>
      <c r="D45" s="11"/>
      <c r="E45" s="23">
        <f>SUM(E8:E44)</f>
        <v>1000809819215</v>
      </c>
      <c r="F45" s="11"/>
      <c r="G45" s="23">
        <f>SUM(G8:G44)</f>
        <v>1068637144004</v>
      </c>
      <c r="H45" s="11"/>
      <c r="I45" s="23">
        <f>SUM(I8:I44)</f>
        <v>-67827324789</v>
      </c>
      <c r="J45" s="11"/>
      <c r="K45" s="11" t="s">
        <v>147</v>
      </c>
      <c r="L45" s="11"/>
      <c r="M45" s="23">
        <f>SUM(M8:M44)</f>
        <v>1547058185058</v>
      </c>
      <c r="N45" s="11"/>
      <c r="O45" s="23">
        <f>SUM(O8:O44)</f>
        <v>1623272293792</v>
      </c>
      <c r="P45" s="11"/>
      <c r="Q45" s="23">
        <f>SUM(Q8:Q44)</f>
        <v>-76214108734</v>
      </c>
    </row>
    <row r="46" spans="1:17"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</row>
    <row r="50" spans="9:17">
      <c r="I50" s="24"/>
      <c r="J50" s="24"/>
      <c r="K50" s="24"/>
      <c r="L50" s="24"/>
      <c r="M50" s="24"/>
      <c r="N50" s="24"/>
      <c r="O50" s="24"/>
      <c r="P50" s="24"/>
      <c r="Q50" s="2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5"/>
  <sheetViews>
    <sheetView rightToLeft="1" topLeftCell="A85" workbookViewId="0">
      <selection activeCell="A105" sqref="A105:XFD105"/>
    </sheetView>
  </sheetViews>
  <sheetFormatPr defaultRowHeight="24"/>
  <cols>
    <col min="1" max="1" width="35.5703125" style="3" bestFit="1" customWidth="1"/>
    <col min="2" max="2" width="1" style="3" customWidth="1"/>
    <col min="3" max="3" width="22" style="3" customWidth="1"/>
    <col min="4" max="4" width="1" style="3" customWidth="1"/>
    <col min="5" max="5" width="23" style="3" customWidth="1"/>
    <col min="6" max="6" width="1" style="3" customWidth="1"/>
    <col min="7" max="7" width="22" style="3" customWidth="1"/>
    <col min="8" max="8" width="1" style="3" customWidth="1"/>
    <col min="9" max="9" width="23" style="3" customWidth="1"/>
    <col min="10" max="10" width="1" style="3" customWidth="1"/>
    <col min="11" max="11" width="23" style="3" customWidth="1"/>
    <col min="12" max="12" width="1" style="3" customWidth="1"/>
    <col min="13" max="13" width="22" style="3" customWidth="1"/>
    <col min="14" max="14" width="1" style="3" customWidth="1"/>
    <col min="15" max="15" width="23" style="3" customWidth="1"/>
    <col min="16" max="16" width="1" style="3" customWidth="1"/>
    <col min="17" max="17" width="22" style="3" customWidth="1"/>
    <col min="18" max="18" width="1" style="3" customWidth="1"/>
    <col min="19" max="19" width="23" style="3" customWidth="1"/>
    <col min="20" max="20" width="1" style="3" customWidth="1"/>
    <col min="21" max="21" width="23" style="3" customWidth="1"/>
    <col min="22" max="22" width="1" style="3" customWidth="1"/>
    <col min="23" max="23" width="9.140625" style="3" customWidth="1"/>
    <col min="24" max="16384" width="9.140625" style="3"/>
  </cols>
  <sheetData>
    <row r="2" spans="1:21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1" ht="24.75">
      <c r="A3" s="1" t="s">
        <v>183</v>
      </c>
      <c r="B3" s="1" t="s">
        <v>183</v>
      </c>
      <c r="C3" s="1" t="s">
        <v>183</v>
      </c>
      <c r="D3" s="1" t="s">
        <v>183</v>
      </c>
      <c r="E3" s="1" t="s">
        <v>183</v>
      </c>
      <c r="F3" s="1" t="s">
        <v>183</v>
      </c>
      <c r="G3" s="1" t="s">
        <v>183</v>
      </c>
      <c r="H3" s="1" t="s">
        <v>183</v>
      </c>
      <c r="I3" s="1" t="s">
        <v>183</v>
      </c>
      <c r="J3" s="1" t="s">
        <v>183</v>
      </c>
      <c r="K3" s="1" t="s">
        <v>183</v>
      </c>
      <c r="L3" s="1" t="s">
        <v>183</v>
      </c>
      <c r="M3" s="1" t="s">
        <v>183</v>
      </c>
      <c r="N3" s="1" t="s">
        <v>183</v>
      </c>
      <c r="O3" s="1" t="s">
        <v>183</v>
      </c>
      <c r="P3" s="1" t="s">
        <v>183</v>
      </c>
      <c r="Q3" s="1" t="s">
        <v>183</v>
      </c>
      <c r="R3" s="1" t="s">
        <v>183</v>
      </c>
      <c r="S3" s="1" t="s">
        <v>183</v>
      </c>
      <c r="T3" s="1" t="s">
        <v>183</v>
      </c>
      <c r="U3" s="1" t="s">
        <v>183</v>
      </c>
    </row>
    <row r="4" spans="1:21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6" spans="1:21" ht="24.75">
      <c r="A6" s="2" t="s">
        <v>3</v>
      </c>
      <c r="C6" s="2" t="s">
        <v>185</v>
      </c>
      <c r="D6" s="2" t="s">
        <v>185</v>
      </c>
      <c r="E6" s="2" t="s">
        <v>185</v>
      </c>
      <c r="F6" s="2" t="s">
        <v>185</v>
      </c>
      <c r="G6" s="2" t="s">
        <v>185</v>
      </c>
      <c r="H6" s="2" t="s">
        <v>185</v>
      </c>
      <c r="I6" s="2" t="s">
        <v>185</v>
      </c>
      <c r="J6" s="2" t="s">
        <v>185</v>
      </c>
      <c r="K6" s="2" t="s">
        <v>185</v>
      </c>
      <c r="M6" s="2" t="s">
        <v>186</v>
      </c>
      <c r="N6" s="2" t="s">
        <v>186</v>
      </c>
      <c r="O6" s="2" t="s">
        <v>186</v>
      </c>
      <c r="P6" s="2" t="s">
        <v>186</v>
      </c>
      <c r="Q6" s="2" t="s">
        <v>186</v>
      </c>
      <c r="R6" s="2" t="s">
        <v>186</v>
      </c>
      <c r="S6" s="2" t="s">
        <v>186</v>
      </c>
      <c r="T6" s="2" t="s">
        <v>186</v>
      </c>
      <c r="U6" s="2" t="s">
        <v>186</v>
      </c>
    </row>
    <row r="7" spans="1:21" ht="24.75">
      <c r="A7" s="2" t="s">
        <v>3</v>
      </c>
      <c r="C7" s="2" t="s">
        <v>227</v>
      </c>
      <c r="E7" s="2" t="s">
        <v>228</v>
      </c>
      <c r="G7" s="2" t="s">
        <v>229</v>
      </c>
      <c r="I7" s="2" t="s">
        <v>156</v>
      </c>
      <c r="K7" s="2" t="s">
        <v>230</v>
      </c>
      <c r="M7" s="2" t="s">
        <v>227</v>
      </c>
      <c r="O7" s="2" t="s">
        <v>228</v>
      </c>
      <c r="Q7" s="2" t="s">
        <v>229</v>
      </c>
      <c r="S7" s="2" t="s">
        <v>156</v>
      </c>
      <c r="U7" s="2" t="s">
        <v>230</v>
      </c>
    </row>
    <row r="8" spans="1:21">
      <c r="A8" s="3" t="s">
        <v>28</v>
      </c>
      <c r="C8" s="11">
        <v>0</v>
      </c>
      <c r="D8" s="11"/>
      <c r="E8" s="11">
        <v>-6294805458</v>
      </c>
      <c r="F8" s="11"/>
      <c r="G8" s="11">
        <v>-784837781</v>
      </c>
      <c r="H8" s="11"/>
      <c r="I8" s="11">
        <f>C8+E8+G8</f>
        <v>-7079643239</v>
      </c>
      <c r="K8" s="3" t="s">
        <v>231</v>
      </c>
      <c r="M8" s="11">
        <v>0</v>
      </c>
      <c r="N8" s="11"/>
      <c r="O8" s="11">
        <v>-4311355589</v>
      </c>
      <c r="P8" s="11"/>
      <c r="Q8" s="11">
        <v>-121877793</v>
      </c>
      <c r="R8" s="11"/>
      <c r="S8" s="11">
        <f>M8+O8+Q8</f>
        <v>-4433233382</v>
      </c>
      <c r="U8" s="3" t="s">
        <v>146</v>
      </c>
    </row>
    <row r="9" spans="1:21">
      <c r="A9" s="3" t="s">
        <v>75</v>
      </c>
      <c r="C9" s="11">
        <v>0</v>
      </c>
      <c r="D9" s="11"/>
      <c r="E9" s="11">
        <v>-4908608047</v>
      </c>
      <c r="F9" s="11"/>
      <c r="G9" s="11">
        <v>-8540448</v>
      </c>
      <c r="H9" s="11"/>
      <c r="I9" s="11">
        <f t="shared" ref="I9:I72" si="0">C9+E9+G9</f>
        <v>-4917148495</v>
      </c>
      <c r="K9" s="3" t="s">
        <v>76</v>
      </c>
      <c r="M9" s="11">
        <v>0</v>
      </c>
      <c r="N9" s="11"/>
      <c r="O9" s="11">
        <v>-10461371347</v>
      </c>
      <c r="P9" s="11"/>
      <c r="Q9" s="11">
        <v>-8540448</v>
      </c>
      <c r="R9" s="11"/>
      <c r="S9" s="11">
        <f t="shared" ref="S9:S72" si="1">M9+O9+Q9</f>
        <v>-10469911795</v>
      </c>
      <c r="U9" s="3" t="s">
        <v>232</v>
      </c>
    </row>
    <row r="10" spans="1:21">
      <c r="A10" s="3" t="s">
        <v>122</v>
      </c>
      <c r="C10" s="11">
        <v>0</v>
      </c>
      <c r="D10" s="11"/>
      <c r="E10" s="11">
        <v>-45430355296</v>
      </c>
      <c r="F10" s="11"/>
      <c r="G10" s="11">
        <v>-465517396</v>
      </c>
      <c r="H10" s="11"/>
      <c r="I10" s="11">
        <f t="shared" si="0"/>
        <v>-45895872692</v>
      </c>
      <c r="K10" s="3" t="s">
        <v>233</v>
      </c>
      <c r="M10" s="11">
        <v>0</v>
      </c>
      <c r="N10" s="11"/>
      <c r="O10" s="11">
        <v>-241879847704</v>
      </c>
      <c r="P10" s="11"/>
      <c r="Q10" s="11">
        <v>-546711755</v>
      </c>
      <c r="R10" s="11"/>
      <c r="S10" s="11">
        <f t="shared" si="1"/>
        <v>-242426559459</v>
      </c>
      <c r="U10" s="3" t="s">
        <v>234</v>
      </c>
    </row>
    <row r="11" spans="1:21">
      <c r="A11" s="3" t="s">
        <v>42</v>
      </c>
      <c r="C11" s="11">
        <v>0</v>
      </c>
      <c r="D11" s="11"/>
      <c r="E11" s="11">
        <v>-12468793535</v>
      </c>
      <c r="F11" s="11"/>
      <c r="G11" s="11">
        <v>-3061584895</v>
      </c>
      <c r="H11" s="11"/>
      <c r="I11" s="11">
        <f t="shared" si="0"/>
        <v>-15530378430</v>
      </c>
      <c r="K11" s="3" t="s">
        <v>235</v>
      </c>
      <c r="M11" s="11">
        <v>0</v>
      </c>
      <c r="N11" s="11"/>
      <c r="O11" s="11">
        <v>-17454167767</v>
      </c>
      <c r="P11" s="11"/>
      <c r="Q11" s="11">
        <v>-3061584895</v>
      </c>
      <c r="R11" s="11"/>
      <c r="S11" s="11">
        <f t="shared" si="1"/>
        <v>-20515752662</v>
      </c>
      <c r="U11" s="3" t="s">
        <v>119</v>
      </c>
    </row>
    <row r="12" spans="1:21">
      <c r="A12" s="3" t="s">
        <v>117</v>
      </c>
      <c r="C12" s="11">
        <v>0</v>
      </c>
      <c r="D12" s="11"/>
      <c r="E12" s="11">
        <v>-86775078348</v>
      </c>
      <c r="F12" s="11"/>
      <c r="G12" s="11">
        <v>-200834714</v>
      </c>
      <c r="H12" s="11"/>
      <c r="I12" s="11">
        <f t="shared" si="0"/>
        <v>-86975913062</v>
      </c>
      <c r="K12" s="3" t="s">
        <v>236</v>
      </c>
      <c r="M12" s="11">
        <v>0</v>
      </c>
      <c r="N12" s="11"/>
      <c r="O12" s="11">
        <v>-227658706985</v>
      </c>
      <c r="P12" s="11"/>
      <c r="Q12" s="11">
        <v>-540799687</v>
      </c>
      <c r="R12" s="11"/>
      <c r="S12" s="11">
        <f t="shared" si="1"/>
        <v>-228199506672</v>
      </c>
      <c r="U12" s="3" t="s">
        <v>237</v>
      </c>
    </row>
    <row r="13" spans="1:21">
      <c r="A13" s="3" t="s">
        <v>77</v>
      </c>
      <c r="C13" s="11">
        <v>0</v>
      </c>
      <c r="D13" s="11"/>
      <c r="E13" s="11">
        <v>2219993086</v>
      </c>
      <c r="F13" s="11"/>
      <c r="G13" s="11">
        <v>-497263645</v>
      </c>
      <c r="H13" s="11"/>
      <c r="I13" s="11">
        <f t="shared" si="0"/>
        <v>1722729441</v>
      </c>
      <c r="K13" s="3" t="s">
        <v>238</v>
      </c>
      <c r="M13" s="11">
        <v>0</v>
      </c>
      <c r="N13" s="11"/>
      <c r="O13" s="11">
        <v>-9671633143</v>
      </c>
      <c r="P13" s="11"/>
      <c r="Q13" s="11">
        <v>-503537251</v>
      </c>
      <c r="R13" s="11"/>
      <c r="S13" s="11">
        <f t="shared" si="1"/>
        <v>-10175170394</v>
      </c>
      <c r="U13" s="3" t="s">
        <v>18</v>
      </c>
    </row>
    <row r="14" spans="1:21">
      <c r="A14" s="3" t="s">
        <v>145</v>
      </c>
      <c r="C14" s="11">
        <v>0</v>
      </c>
      <c r="D14" s="11"/>
      <c r="E14" s="11">
        <v>27007234599</v>
      </c>
      <c r="F14" s="11"/>
      <c r="G14" s="11">
        <v>-1114</v>
      </c>
      <c r="H14" s="11"/>
      <c r="I14" s="11">
        <f t="shared" si="0"/>
        <v>27007233485</v>
      </c>
      <c r="K14" s="3" t="s">
        <v>239</v>
      </c>
      <c r="M14" s="11">
        <v>0</v>
      </c>
      <c r="N14" s="11"/>
      <c r="O14" s="11">
        <v>27007234599</v>
      </c>
      <c r="P14" s="11"/>
      <c r="Q14" s="11">
        <v>-1114</v>
      </c>
      <c r="R14" s="11"/>
      <c r="S14" s="11">
        <f t="shared" si="1"/>
        <v>27007233485</v>
      </c>
      <c r="U14" s="3" t="s">
        <v>240</v>
      </c>
    </row>
    <row r="15" spans="1:21">
      <c r="A15" s="3" t="s">
        <v>34</v>
      </c>
      <c r="C15" s="11">
        <v>0</v>
      </c>
      <c r="D15" s="11"/>
      <c r="E15" s="11">
        <v>-9302886311</v>
      </c>
      <c r="F15" s="11"/>
      <c r="G15" s="11">
        <v>13480234</v>
      </c>
      <c r="H15" s="11"/>
      <c r="I15" s="11">
        <f t="shared" si="0"/>
        <v>-9289406077</v>
      </c>
      <c r="K15" s="3" t="s">
        <v>96</v>
      </c>
      <c r="M15" s="11">
        <v>0</v>
      </c>
      <c r="N15" s="11"/>
      <c r="O15" s="11">
        <v>-2319774426</v>
      </c>
      <c r="P15" s="11"/>
      <c r="Q15" s="11">
        <v>13480234</v>
      </c>
      <c r="R15" s="11"/>
      <c r="S15" s="11">
        <f t="shared" si="1"/>
        <v>-2306294192</v>
      </c>
      <c r="U15" s="3" t="s">
        <v>137</v>
      </c>
    </row>
    <row r="16" spans="1:21">
      <c r="A16" s="3" t="s">
        <v>86</v>
      </c>
      <c r="C16" s="11">
        <v>11795735313</v>
      </c>
      <c r="D16" s="11"/>
      <c r="E16" s="11">
        <v>-7393107870</v>
      </c>
      <c r="F16" s="11"/>
      <c r="G16" s="11">
        <v>-1256207311</v>
      </c>
      <c r="H16" s="11"/>
      <c r="I16" s="11">
        <f t="shared" si="0"/>
        <v>3146420132</v>
      </c>
      <c r="K16" s="3" t="s">
        <v>241</v>
      </c>
      <c r="M16" s="11">
        <v>11795735313</v>
      </c>
      <c r="N16" s="11"/>
      <c r="O16" s="11">
        <v>-23215098650</v>
      </c>
      <c r="P16" s="11"/>
      <c r="Q16" s="11">
        <v>-1530162135</v>
      </c>
      <c r="R16" s="11"/>
      <c r="S16" s="11">
        <f t="shared" si="1"/>
        <v>-12949525472</v>
      </c>
      <c r="U16" s="3" t="s">
        <v>78</v>
      </c>
    </row>
    <row r="17" spans="1:21">
      <c r="A17" s="3" t="s">
        <v>69</v>
      </c>
      <c r="C17" s="11">
        <v>0</v>
      </c>
      <c r="D17" s="11"/>
      <c r="E17" s="11">
        <v>-9451997287</v>
      </c>
      <c r="F17" s="11"/>
      <c r="G17" s="11">
        <v>-3440151</v>
      </c>
      <c r="H17" s="11"/>
      <c r="I17" s="11">
        <f t="shared" si="0"/>
        <v>-9455437438</v>
      </c>
      <c r="K17" s="3" t="s">
        <v>242</v>
      </c>
      <c r="M17" s="11">
        <v>0</v>
      </c>
      <c r="N17" s="11"/>
      <c r="O17" s="11">
        <v>-21689462340</v>
      </c>
      <c r="P17" s="11"/>
      <c r="Q17" s="11">
        <v>-26182228</v>
      </c>
      <c r="R17" s="11"/>
      <c r="S17" s="11">
        <f t="shared" si="1"/>
        <v>-21715644568</v>
      </c>
      <c r="U17" s="3" t="s">
        <v>243</v>
      </c>
    </row>
    <row r="18" spans="1:21">
      <c r="A18" s="3" t="s">
        <v>46</v>
      </c>
      <c r="C18" s="11">
        <v>89184737773</v>
      </c>
      <c r="D18" s="11"/>
      <c r="E18" s="11">
        <v>-175862430079</v>
      </c>
      <c r="F18" s="11"/>
      <c r="G18" s="11">
        <v>-141594957</v>
      </c>
      <c r="H18" s="11"/>
      <c r="I18" s="11">
        <f t="shared" si="0"/>
        <v>-86819287263</v>
      </c>
      <c r="K18" s="3" t="s">
        <v>244</v>
      </c>
      <c r="M18" s="11">
        <v>89184737773</v>
      </c>
      <c r="N18" s="11"/>
      <c r="O18" s="11">
        <v>-202264614663</v>
      </c>
      <c r="P18" s="11"/>
      <c r="Q18" s="11">
        <v>-141594957</v>
      </c>
      <c r="R18" s="11"/>
      <c r="S18" s="11">
        <f t="shared" si="1"/>
        <v>-113221471847</v>
      </c>
      <c r="U18" s="3" t="s">
        <v>133</v>
      </c>
    </row>
    <row r="19" spans="1:21">
      <c r="A19" s="3" t="s">
        <v>49</v>
      </c>
      <c r="C19" s="11">
        <v>0</v>
      </c>
      <c r="D19" s="11"/>
      <c r="E19" s="11">
        <v>7092496088</v>
      </c>
      <c r="F19" s="11"/>
      <c r="G19" s="11">
        <v>-224811135</v>
      </c>
      <c r="H19" s="11"/>
      <c r="I19" s="11">
        <f t="shared" si="0"/>
        <v>6867684953</v>
      </c>
      <c r="K19" s="3" t="s">
        <v>245</v>
      </c>
      <c r="M19" s="11">
        <v>0</v>
      </c>
      <c r="N19" s="11"/>
      <c r="O19" s="11">
        <v>-1100072058</v>
      </c>
      <c r="P19" s="11"/>
      <c r="Q19" s="11">
        <v>-224811135</v>
      </c>
      <c r="R19" s="11"/>
      <c r="S19" s="11">
        <f t="shared" si="1"/>
        <v>-1324883193</v>
      </c>
      <c r="U19" s="3" t="s">
        <v>110</v>
      </c>
    </row>
    <row r="20" spans="1:21">
      <c r="A20" s="3" t="s">
        <v>29</v>
      </c>
      <c r="C20" s="11">
        <v>0</v>
      </c>
      <c r="D20" s="11"/>
      <c r="E20" s="11">
        <v>-73540152945</v>
      </c>
      <c r="F20" s="11"/>
      <c r="G20" s="11">
        <v>-174952730</v>
      </c>
      <c r="H20" s="11"/>
      <c r="I20" s="11">
        <f t="shared" si="0"/>
        <v>-73715105675</v>
      </c>
      <c r="K20" s="3" t="s">
        <v>246</v>
      </c>
      <c r="M20" s="11">
        <v>0</v>
      </c>
      <c r="N20" s="11"/>
      <c r="O20" s="11">
        <v>-132029085786</v>
      </c>
      <c r="P20" s="11"/>
      <c r="Q20" s="11">
        <v>-174952730</v>
      </c>
      <c r="R20" s="11"/>
      <c r="S20" s="11">
        <f t="shared" si="1"/>
        <v>-132204038516</v>
      </c>
      <c r="U20" s="3" t="s">
        <v>247</v>
      </c>
    </row>
    <row r="21" spans="1:21">
      <c r="A21" s="3" t="s">
        <v>111</v>
      </c>
      <c r="C21" s="11">
        <v>0</v>
      </c>
      <c r="D21" s="11"/>
      <c r="E21" s="11">
        <v>-102855742928</v>
      </c>
      <c r="F21" s="11"/>
      <c r="G21" s="11">
        <v>-326048397</v>
      </c>
      <c r="H21" s="11"/>
      <c r="I21" s="11">
        <f t="shared" si="0"/>
        <v>-103181791325</v>
      </c>
      <c r="K21" s="3" t="s">
        <v>248</v>
      </c>
      <c r="M21" s="11">
        <v>0</v>
      </c>
      <c r="N21" s="11"/>
      <c r="O21" s="11">
        <v>-119589304257</v>
      </c>
      <c r="P21" s="11"/>
      <c r="Q21" s="11">
        <v>-3409466822</v>
      </c>
      <c r="R21" s="11"/>
      <c r="S21" s="11">
        <f t="shared" si="1"/>
        <v>-122998771079</v>
      </c>
      <c r="U21" s="3" t="s">
        <v>249</v>
      </c>
    </row>
    <row r="22" spans="1:21">
      <c r="A22" s="3" t="s">
        <v>132</v>
      </c>
      <c r="C22" s="11">
        <v>0</v>
      </c>
      <c r="D22" s="11"/>
      <c r="E22" s="11">
        <v>-84171952309</v>
      </c>
      <c r="F22" s="11"/>
      <c r="G22" s="11">
        <v>-8082311805</v>
      </c>
      <c r="H22" s="11"/>
      <c r="I22" s="11">
        <f t="shared" si="0"/>
        <v>-92254264114</v>
      </c>
      <c r="K22" s="3" t="s">
        <v>250</v>
      </c>
      <c r="M22" s="11">
        <v>0</v>
      </c>
      <c r="N22" s="11"/>
      <c r="O22" s="11">
        <v>-97575873626</v>
      </c>
      <c r="P22" s="11"/>
      <c r="Q22" s="11">
        <v>-8092149204</v>
      </c>
      <c r="R22" s="11"/>
      <c r="S22" s="11">
        <f t="shared" si="1"/>
        <v>-105668022830</v>
      </c>
      <c r="U22" s="3" t="s">
        <v>251</v>
      </c>
    </row>
    <row r="23" spans="1:21">
      <c r="A23" s="3" t="s">
        <v>48</v>
      </c>
      <c r="C23" s="11">
        <v>0</v>
      </c>
      <c r="D23" s="11"/>
      <c r="E23" s="11">
        <v>18253167674</v>
      </c>
      <c r="F23" s="11"/>
      <c r="G23" s="11">
        <v>-25074452</v>
      </c>
      <c r="H23" s="11"/>
      <c r="I23" s="11">
        <f t="shared" si="0"/>
        <v>18228093222</v>
      </c>
      <c r="K23" s="3" t="s">
        <v>252</v>
      </c>
      <c r="M23" s="11">
        <v>0</v>
      </c>
      <c r="N23" s="11"/>
      <c r="O23" s="11">
        <v>-10117704742</v>
      </c>
      <c r="P23" s="11"/>
      <c r="Q23" s="11">
        <v>-25074452</v>
      </c>
      <c r="R23" s="11"/>
      <c r="S23" s="11">
        <f t="shared" si="1"/>
        <v>-10142779194</v>
      </c>
      <c r="U23" s="3" t="s">
        <v>18</v>
      </c>
    </row>
    <row r="24" spans="1:21">
      <c r="A24" s="3" t="s">
        <v>38</v>
      </c>
      <c r="C24" s="11">
        <v>28348417403</v>
      </c>
      <c r="D24" s="11"/>
      <c r="E24" s="11">
        <v>-40151066856</v>
      </c>
      <c r="F24" s="11"/>
      <c r="G24" s="11">
        <v>-16961474922</v>
      </c>
      <c r="H24" s="11"/>
      <c r="I24" s="11">
        <f t="shared" si="0"/>
        <v>-28764124375</v>
      </c>
      <c r="K24" s="3" t="s">
        <v>253</v>
      </c>
      <c r="M24" s="11">
        <v>28348417403</v>
      </c>
      <c r="N24" s="11"/>
      <c r="O24" s="11">
        <v>-79416899185</v>
      </c>
      <c r="P24" s="11"/>
      <c r="Q24" s="11">
        <v>-17462027492</v>
      </c>
      <c r="R24" s="11"/>
      <c r="S24" s="11">
        <f t="shared" si="1"/>
        <v>-68530509274</v>
      </c>
      <c r="U24" s="3" t="s">
        <v>254</v>
      </c>
    </row>
    <row r="25" spans="1:21">
      <c r="A25" s="3" t="s">
        <v>100</v>
      </c>
      <c r="C25" s="11">
        <v>167200578945</v>
      </c>
      <c r="D25" s="11"/>
      <c r="E25" s="11">
        <v>-241805596500</v>
      </c>
      <c r="F25" s="11"/>
      <c r="G25" s="11">
        <v>-98368564</v>
      </c>
      <c r="H25" s="11"/>
      <c r="I25" s="11">
        <f t="shared" si="0"/>
        <v>-74703386119</v>
      </c>
      <c r="K25" s="3" t="s">
        <v>255</v>
      </c>
      <c r="M25" s="11">
        <v>167200578945</v>
      </c>
      <c r="N25" s="11"/>
      <c r="O25" s="11">
        <v>-327716700011</v>
      </c>
      <c r="P25" s="11"/>
      <c r="Q25" s="11">
        <v>-86951789</v>
      </c>
      <c r="R25" s="11"/>
      <c r="S25" s="11">
        <f t="shared" si="1"/>
        <v>-160603072855</v>
      </c>
      <c r="U25" s="3" t="s">
        <v>256</v>
      </c>
    </row>
    <row r="26" spans="1:21">
      <c r="A26" s="3" t="s">
        <v>60</v>
      </c>
      <c r="C26" s="11">
        <v>3005967292</v>
      </c>
      <c r="D26" s="11"/>
      <c r="E26" s="11">
        <v>-13033977549</v>
      </c>
      <c r="F26" s="11"/>
      <c r="G26" s="11">
        <v>-1394097262</v>
      </c>
      <c r="H26" s="11"/>
      <c r="I26" s="11">
        <f t="shared" si="0"/>
        <v>-11422107519</v>
      </c>
      <c r="K26" s="3" t="s">
        <v>257</v>
      </c>
      <c r="M26" s="11">
        <v>3005967292</v>
      </c>
      <c r="N26" s="11"/>
      <c r="O26" s="11">
        <v>-51293613093</v>
      </c>
      <c r="P26" s="11"/>
      <c r="Q26" s="11">
        <v>-1394097262</v>
      </c>
      <c r="R26" s="11"/>
      <c r="S26" s="11">
        <f t="shared" si="1"/>
        <v>-49681743063</v>
      </c>
      <c r="U26" s="3" t="s">
        <v>258</v>
      </c>
    </row>
    <row r="27" spans="1:21">
      <c r="A27" s="3" t="s">
        <v>15</v>
      </c>
      <c r="C27" s="11">
        <v>37106228643</v>
      </c>
      <c r="D27" s="11"/>
      <c r="E27" s="11">
        <v>-48386010807</v>
      </c>
      <c r="F27" s="11"/>
      <c r="G27" s="11">
        <v>-80170346</v>
      </c>
      <c r="H27" s="11"/>
      <c r="I27" s="11">
        <f t="shared" si="0"/>
        <v>-11359952510</v>
      </c>
      <c r="K27" s="3" t="s">
        <v>257</v>
      </c>
      <c r="M27" s="11">
        <v>37106228643</v>
      </c>
      <c r="N27" s="11"/>
      <c r="O27" s="11">
        <v>-32948528893</v>
      </c>
      <c r="P27" s="11"/>
      <c r="Q27" s="11">
        <v>84366539</v>
      </c>
      <c r="R27" s="11"/>
      <c r="S27" s="11">
        <f t="shared" si="1"/>
        <v>4242066289</v>
      </c>
      <c r="U27" s="3" t="s">
        <v>259</v>
      </c>
    </row>
    <row r="28" spans="1:21">
      <c r="A28" s="3" t="s">
        <v>66</v>
      </c>
      <c r="C28" s="11">
        <v>0</v>
      </c>
      <c r="D28" s="11"/>
      <c r="E28" s="11">
        <v>2766320122</v>
      </c>
      <c r="F28" s="11"/>
      <c r="G28" s="11">
        <v>388045552</v>
      </c>
      <c r="H28" s="11"/>
      <c r="I28" s="11">
        <f t="shared" si="0"/>
        <v>3154365674</v>
      </c>
      <c r="K28" s="3" t="s">
        <v>241</v>
      </c>
      <c r="M28" s="11">
        <v>5861131509</v>
      </c>
      <c r="N28" s="11"/>
      <c r="O28" s="11">
        <v>3266159645</v>
      </c>
      <c r="P28" s="11"/>
      <c r="Q28" s="11">
        <v>391612143</v>
      </c>
      <c r="R28" s="11"/>
      <c r="S28" s="11">
        <f t="shared" si="1"/>
        <v>9518903297</v>
      </c>
      <c r="U28" s="3" t="s">
        <v>260</v>
      </c>
    </row>
    <row r="29" spans="1:21">
      <c r="A29" s="3" t="s">
        <v>90</v>
      </c>
      <c r="C29" s="11">
        <v>0</v>
      </c>
      <c r="D29" s="11"/>
      <c r="E29" s="11">
        <v>-17817453250</v>
      </c>
      <c r="F29" s="11"/>
      <c r="G29" s="11">
        <v>-365375877</v>
      </c>
      <c r="H29" s="11"/>
      <c r="I29" s="11">
        <f t="shared" si="0"/>
        <v>-18182829127</v>
      </c>
      <c r="K29" s="3" t="s">
        <v>261</v>
      </c>
      <c r="M29" s="11">
        <v>95165539200</v>
      </c>
      <c r="N29" s="11"/>
      <c r="O29" s="11">
        <v>-104320420656</v>
      </c>
      <c r="P29" s="11"/>
      <c r="Q29" s="11">
        <v>180854669</v>
      </c>
      <c r="R29" s="11"/>
      <c r="S29" s="11">
        <f t="shared" si="1"/>
        <v>-8974026787</v>
      </c>
      <c r="U29" s="3" t="s">
        <v>25</v>
      </c>
    </row>
    <row r="30" spans="1:21">
      <c r="A30" s="3" t="s">
        <v>35</v>
      </c>
      <c r="C30" s="11">
        <v>0</v>
      </c>
      <c r="D30" s="11"/>
      <c r="E30" s="11">
        <v>-143473875718</v>
      </c>
      <c r="F30" s="11"/>
      <c r="G30" s="11">
        <v>-1511212191</v>
      </c>
      <c r="H30" s="11"/>
      <c r="I30" s="11">
        <f t="shared" si="0"/>
        <v>-144985087909</v>
      </c>
      <c r="K30" s="3" t="s">
        <v>262</v>
      </c>
      <c r="M30" s="11">
        <v>0</v>
      </c>
      <c r="N30" s="11"/>
      <c r="O30" s="11">
        <v>-132726207118</v>
      </c>
      <c r="P30" s="11"/>
      <c r="Q30" s="11">
        <v>-1511212191</v>
      </c>
      <c r="R30" s="11"/>
      <c r="S30" s="11">
        <f t="shared" si="1"/>
        <v>-134237419309</v>
      </c>
      <c r="U30" s="3" t="s">
        <v>263</v>
      </c>
    </row>
    <row r="31" spans="1:21">
      <c r="A31" s="3" t="s">
        <v>128</v>
      </c>
      <c r="C31" s="11">
        <v>0</v>
      </c>
      <c r="D31" s="11"/>
      <c r="E31" s="11">
        <v>-472618449</v>
      </c>
      <c r="F31" s="11"/>
      <c r="G31" s="11">
        <v>-5982669666</v>
      </c>
      <c r="H31" s="11"/>
      <c r="I31" s="11">
        <f t="shared" si="0"/>
        <v>-6455288115</v>
      </c>
      <c r="K31" s="3" t="s">
        <v>264</v>
      </c>
      <c r="M31" s="11">
        <v>0</v>
      </c>
      <c r="N31" s="11"/>
      <c r="O31" s="11">
        <v>-46371973751</v>
      </c>
      <c r="P31" s="11"/>
      <c r="Q31" s="11">
        <v>-7353754977</v>
      </c>
      <c r="R31" s="11"/>
      <c r="S31" s="11">
        <f t="shared" si="1"/>
        <v>-53725728728</v>
      </c>
      <c r="U31" s="3" t="s">
        <v>265</v>
      </c>
    </row>
    <row r="32" spans="1:21">
      <c r="A32" s="3" t="s">
        <v>51</v>
      </c>
      <c r="C32" s="11">
        <v>0</v>
      </c>
      <c r="D32" s="11"/>
      <c r="E32" s="11">
        <v>0</v>
      </c>
      <c r="F32" s="11"/>
      <c r="G32" s="11">
        <v>-2530367353</v>
      </c>
      <c r="H32" s="11"/>
      <c r="I32" s="11">
        <f t="shared" si="0"/>
        <v>-2530367353</v>
      </c>
      <c r="K32" s="3" t="s">
        <v>83</v>
      </c>
      <c r="M32" s="11">
        <v>0</v>
      </c>
      <c r="N32" s="11"/>
      <c r="O32" s="11">
        <v>0</v>
      </c>
      <c r="P32" s="11"/>
      <c r="Q32" s="11">
        <v>-2530367353</v>
      </c>
      <c r="R32" s="11"/>
      <c r="S32" s="11">
        <f t="shared" si="1"/>
        <v>-2530367353</v>
      </c>
      <c r="U32" s="3" t="s">
        <v>137</v>
      </c>
    </row>
    <row r="33" spans="1:21">
      <c r="A33" s="3" t="s">
        <v>85</v>
      </c>
      <c r="C33" s="11">
        <v>0</v>
      </c>
      <c r="D33" s="11"/>
      <c r="E33" s="11">
        <v>50449213414</v>
      </c>
      <c r="F33" s="11"/>
      <c r="G33" s="11">
        <v>-17619550341</v>
      </c>
      <c r="H33" s="11"/>
      <c r="I33" s="11">
        <f t="shared" si="0"/>
        <v>32829663073</v>
      </c>
      <c r="K33" s="3" t="s">
        <v>266</v>
      </c>
      <c r="M33" s="11">
        <v>0</v>
      </c>
      <c r="N33" s="11"/>
      <c r="O33" s="11">
        <v>-190591973732</v>
      </c>
      <c r="P33" s="11"/>
      <c r="Q33" s="11">
        <v>-23711548402</v>
      </c>
      <c r="R33" s="11"/>
      <c r="S33" s="11">
        <f t="shared" si="1"/>
        <v>-214303522134</v>
      </c>
      <c r="U33" s="3" t="s">
        <v>267</v>
      </c>
    </row>
    <row r="34" spans="1:21">
      <c r="A34" s="3" t="s">
        <v>30</v>
      </c>
      <c r="C34" s="11">
        <v>0</v>
      </c>
      <c r="D34" s="11"/>
      <c r="E34" s="11">
        <v>-31025030238</v>
      </c>
      <c r="F34" s="11"/>
      <c r="G34" s="11">
        <v>-198765456</v>
      </c>
      <c r="H34" s="11"/>
      <c r="I34" s="11">
        <f t="shared" si="0"/>
        <v>-31223795694</v>
      </c>
      <c r="K34" s="3" t="s">
        <v>268</v>
      </c>
      <c r="M34" s="11">
        <v>0</v>
      </c>
      <c r="N34" s="11"/>
      <c r="O34" s="11">
        <v>-45080897238</v>
      </c>
      <c r="P34" s="11"/>
      <c r="Q34" s="11">
        <v>-198765456</v>
      </c>
      <c r="R34" s="11"/>
      <c r="S34" s="11">
        <f t="shared" si="1"/>
        <v>-45279662694</v>
      </c>
      <c r="U34" s="3" t="s">
        <v>269</v>
      </c>
    </row>
    <row r="35" spans="1:21">
      <c r="A35" s="3" t="s">
        <v>118</v>
      </c>
      <c r="C35" s="11">
        <v>37186665692</v>
      </c>
      <c r="D35" s="11"/>
      <c r="E35" s="11">
        <v>-67344649817</v>
      </c>
      <c r="F35" s="11"/>
      <c r="G35" s="11">
        <v>-84747385</v>
      </c>
      <c r="H35" s="11"/>
      <c r="I35" s="11">
        <f t="shared" si="0"/>
        <v>-30242731510</v>
      </c>
      <c r="K35" s="3" t="s">
        <v>270</v>
      </c>
      <c r="M35" s="11">
        <v>37186665692</v>
      </c>
      <c r="N35" s="11"/>
      <c r="O35" s="11">
        <v>-77956339303</v>
      </c>
      <c r="P35" s="11"/>
      <c r="Q35" s="11">
        <v>4116885</v>
      </c>
      <c r="R35" s="11"/>
      <c r="S35" s="11">
        <f t="shared" si="1"/>
        <v>-40765556726</v>
      </c>
      <c r="U35" s="3" t="s">
        <v>174</v>
      </c>
    </row>
    <row r="36" spans="1:21">
      <c r="A36" s="3" t="s">
        <v>43</v>
      </c>
      <c r="C36" s="11">
        <v>0</v>
      </c>
      <c r="D36" s="11"/>
      <c r="E36" s="11">
        <v>-69031969024</v>
      </c>
      <c r="F36" s="11"/>
      <c r="G36" s="11">
        <v>-6149030281</v>
      </c>
      <c r="H36" s="11"/>
      <c r="I36" s="11">
        <f t="shared" si="0"/>
        <v>-75180999305</v>
      </c>
      <c r="K36" s="3" t="s">
        <v>267</v>
      </c>
      <c r="M36" s="11">
        <v>0</v>
      </c>
      <c r="N36" s="11"/>
      <c r="O36" s="11">
        <v>-33271295909</v>
      </c>
      <c r="P36" s="11"/>
      <c r="Q36" s="11">
        <v>-5060959371</v>
      </c>
      <c r="R36" s="11"/>
      <c r="S36" s="11">
        <f t="shared" si="1"/>
        <v>-38332255280</v>
      </c>
      <c r="U36" s="3" t="s">
        <v>271</v>
      </c>
    </row>
    <row r="37" spans="1:21">
      <c r="A37" s="3" t="s">
        <v>109</v>
      </c>
      <c r="C37" s="11">
        <v>929978246</v>
      </c>
      <c r="D37" s="11"/>
      <c r="E37" s="11">
        <v>-1952934120</v>
      </c>
      <c r="F37" s="11"/>
      <c r="G37" s="11">
        <v>0</v>
      </c>
      <c r="H37" s="11"/>
      <c r="I37" s="11">
        <f t="shared" si="0"/>
        <v>-1022955874</v>
      </c>
      <c r="K37" s="3" t="s">
        <v>67</v>
      </c>
      <c r="M37" s="11">
        <v>929978246</v>
      </c>
      <c r="N37" s="11"/>
      <c r="O37" s="11">
        <v>-3765009134</v>
      </c>
      <c r="P37" s="11"/>
      <c r="Q37" s="11">
        <v>40427122</v>
      </c>
      <c r="R37" s="11"/>
      <c r="S37" s="11">
        <f t="shared" si="1"/>
        <v>-2794603766</v>
      </c>
      <c r="U37" s="3" t="s">
        <v>67</v>
      </c>
    </row>
    <row r="38" spans="1:21">
      <c r="A38" s="3" t="s">
        <v>121</v>
      </c>
      <c r="C38" s="11">
        <v>0</v>
      </c>
      <c r="D38" s="11"/>
      <c r="E38" s="11">
        <v>-869594940</v>
      </c>
      <c r="F38" s="11"/>
      <c r="G38" s="11">
        <v>0</v>
      </c>
      <c r="H38" s="11"/>
      <c r="I38" s="11">
        <f t="shared" si="0"/>
        <v>-869594940</v>
      </c>
      <c r="K38" s="3" t="s">
        <v>137</v>
      </c>
      <c r="M38" s="11">
        <v>0</v>
      </c>
      <c r="N38" s="11"/>
      <c r="O38" s="11">
        <v>1545946564</v>
      </c>
      <c r="P38" s="11"/>
      <c r="Q38" s="11">
        <v>516508438</v>
      </c>
      <c r="R38" s="11"/>
      <c r="S38" s="11">
        <f t="shared" si="1"/>
        <v>2062455002</v>
      </c>
      <c r="U38" s="3" t="s">
        <v>272</v>
      </c>
    </row>
    <row r="39" spans="1:21">
      <c r="A39" s="3" t="s">
        <v>26</v>
      </c>
      <c r="C39" s="11">
        <v>0</v>
      </c>
      <c r="D39" s="11"/>
      <c r="E39" s="11">
        <v>-6928324874</v>
      </c>
      <c r="F39" s="11"/>
      <c r="G39" s="11">
        <v>0</v>
      </c>
      <c r="H39" s="11"/>
      <c r="I39" s="11">
        <f t="shared" si="0"/>
        <v>-6928324874</v>
      </c>
      <c r="K39" s="3" t="s">
        <v>112</v>
      </c>
      <c r="M39" s="11">
        <v>0</v>
      </c>
      <c r="N39" s="11"/>
      <c r="O39" s="11">
        <v>12502839136</v>
      </c>
      <c r="P39" s="11"/>
      <c r="Q39" s="11">
        <v>445334466</v>
      </c>
      <c r="R39" s="11"/>
      <c r="S39" s="11">
        <f t="shared" si="1"/>
        <v>12948173602</v>
      </c>
      <c r="U39" s="3" t="s">
        <v>273</v>
      </c>
    </row>
    <row r="40" spans="1:21">
      <c r="A40" s="3" t="s">
        <v>64</v>
      </c>
      <c r="C40" s="11">
        <v>0</v>
      </c>
      <c r="D40" s="11"/>
      <c r="E40" s="11">
        <v>2033826300</v>
      </c>
      <c r="F40" s="11"/>
      <c r="G40" s="11">
        <v>0</v>
      </c>
      <c r="H40" s="11"/>
      <c r="I40" s="11">
        <f t="shared" si="0"/>
        <v>2033826300</v>
      </c>
      <c r="K40" s="3" t="s">
        <v>274</v>
      </c>
      <c r="M40" s="11">
        <v>2888489209</v>
      </c>
      <c r="N40" s="11"/>
      <c r="O40" s="11">
        <v>-1279342343</v>
      </c>
      <c r="P40" s="11"/>
      <c r="Q40" s="11">
        <v>349905605</v>
      </c>
      <c r="R40" s="11"/>
      <c r="S40" s="11">
        <f t="shared" si="1"/>
        <v>1959052471</v>
      </c>
      <c r="U40" s="3" t="s">
        <v>272</v>
      </c>
    </row>
    <row r="41" spans="1:21">
      <c r="A41" s="3" t="s">
        <v>31</v>
      </c>
      <c r="C41" s="11">
        <v>0</v>
      </c>
      <c r="D41" s="11"/>
      <c r="E41" s="11">
        <v>-7485540639</v>
      </c>
      <c r="F41" s="11"/>
      <c r="G41" s="11">
        <v>0</v>
      </c>
      <c r="H41" s="11"/>
      <c r="I41" s="11">
        <f t="shared" si="0"/>
        <v>-7485540639</v>
      </c>
      <c r="K41" s="3" t="s">
        <v>70</v>
      </c>
      <c r="M41" s="11">
        <v>0</v>
      </c>
      <c r="N41" s="11"/>
      <c r="O41" s="11">
        <v>-5489396463</v>
      </c>
      <c r="P41" s="11"/>
      <c r="Q41" s="11">
        <v>94119741</v>
      </c>
      <c r="R41" s="11"/>
      <c r="S41" s="11">
        <f t="shared" si="1"/>
        <v>-5395276722</v>
      </c>
      <c r="U41" s="3" t="s">
        <v>73</v>
      </c>
    </row>
    <row r="42" spans="1:21">
      <c r="A42" s="3" t="s">
        <v>139</v>
      </c>
      <c r="C42" s="11">
        <v>13287483229</v>
      </c>
      <c r="D42" s="11"/>
      <c r="E42" s="11">
        <v>-29897443282</v>
      </c>
      <c r="F42" s="11"/>
      <c r="G42" s="11">
        <v>0</v>
      </c>
      <c r="H42" s="11"/>
      <c r="I42" s="11">
        <f t="shared" si="0"/>
        <v>-16609960053</v>
      </c>
      <c r="K42" s="3" t="s">
        <v>275</v>
      </c>
      <c r="M42" s="11">
        <v>13287483229</v>
      </c>
      <c r="N42" s="11"/>
      <c r="O42" s="11">
        <v>-31535659352</v>
      </c>
      <c r="P42" s="11"/>
      <c r="Q42" s="11">
        <v>108351454</v>
      </c>
      <c r="R42" s="11"/>
      <c r="S42" s="11">
        <f t="shared" si="1"/>
        <v>-18139824669</v>
      </c>
      <c r="U42" s="3" t="s">
        <v>264</v>
      </c>
    </row>
    <row r="43" spans="1:21">
      <c r="A43" s="3" t="s">
        <v>116</v>
      </c>
      <c r="C43" s="11">
        <v>200486745150</v>
      </c>
      <c r="D43" s="11"/>
      <c r="E43" s="11">
        <v>-192494411813</v>
      </c>
      <c r="F43" s="11"/>
      <c r="G43" s="11">
        <v>0</v>
      </c>
      <c r="H43" s="11"/>
      <c r="I43" s="11">
        <f t="shared" si="0"/>
        <v>7992333337</v>
      </c>
      <c r="K43" s="3" t="s">
        <v>276</v>
      </c>
      <c r="M43" s="11">
        <v>200486745150</v>
      </c>
      <c r="N43" s="11"/>
      <c r="O43" s="11">
        <v>-340206323437</v>
      </c>
      <c r="P43" s="11"/>
      <c r="Q43" s="11">
        <v>0</v>
      </c>
      <c r="R43" s="11"/>
      <c r="S43" s="11">
        <f t="shared" si="1"/>
        <v>-139719578287</v>
      </c>
      <c r="U43" s="3" t="s">
        <v>277</v>
      </c>
    </row>
    <row r="44" spans="1:21">
      <c r="A44" s="3" t="s">
        <v>136</v>
      </c>
      <c r="C44" s="11">
        <v>3848518967</v>
      </c>
      <c r="D44" s="11"/>
      <c r="E44" s="11">
        <v>-5850424604</v>
      </c>
      <c r="F44" s="11"/>
      <c r="G44" s="11">
        <v>0</v>
      </c>
      <c r="H44" s="11"/>
      <c r="I44" s="11">
        <f t="shared" si="0"/>
        <v>-2001905637</v>
      </c>
      <c r="K44" s="3" t="s">
        <v>278</v>
      </c>
      <c r="M44" s="11">
        <v>3848518967</v>
      </c>
      <c r="N44" s="11"/>
      <c r="O44" s="11">
        <v>-6837533282</v>
      </c>
      <c r="P44" s="11"/>
      <c r="Q44" s="11">
        <v>0</v>
      </c>
      <c r="R44" s="11"/>
      <c r="S44" s="11">
        <f t="shared" si="1"/>
        <v>-2989014315</v>
      </c>
      <c r="U44" s="3" t="s">
        <v>67</v>
      </c>
    </row>
    <row r="45" spans="1:21">
      <c r="A45" s="3" t="s">
        <v>138</v>
      </c>
      <c r="C45" s="11">
        <v>2303377334</v>
      </c>
      <c r="D45" s="11"/>
      <c r="E45" s="11">
        <v>-9602791273</v>
      </c>
      <c r="F45" s="11"/>
      <c r="G45" s="11">
        <v>0</v>
      </c>
      <c r="H45" s="11"/>
      <c r="I45" s="11">
        <f t="shared" si="0"/>
        <v>-7299413939</v>
      </c>
      <c r="K45" s="3" t="s">
        <v>119</v>
      </c>
      <c r="M45" s="11">
        <v>2303377334</v>
      </c>
      <c r="N45" s="11"/>
      <c r="O45" s="11">
        <v>-19625376701</v>
      </c>
      <c r="P45" s="11"/>
      <c r="Q45" s="11">
        <v>0</v>
      </c>
      <c r="R45" s="11"/>
      <c r="S45" s="11">
        <f t="shared" si="1"/>
        <v>-17321999367</v>
      </c>
      <c r="U45" s="3" t="s">
        <v>21</v>
      </c>
    </row>
    <row r="46" spans="1:21">
      <c r="A46" s="3" t="s">
        <v>97</v>
      </c>
      <c r="C46" s="11">
        <v>0</v>
      </c>
      <c r="D46" s="11"/>
      <c r="E46" s="11">
        <v>-1483678005</v>
      </c>
      <c r="F46" s="11"/>
      <c r="G46" s="11">
        <v>0</v>
      </c>
      <c r="H46" s="11"/>
      <c r="I46" s="11">
        <f t="shared" si="0"/>
        <v>-1483678005</v>
      </c>
      <c r="K46" s="3" t="s">
        <v>65</v>
      </c>
      <c r="M46" s="11">
        <v>81530071304</v>
      </c>
      <c r="N46" s="11"/>
      <c r="O46" s="11">
        <v>-179182651440</v>
      </c>
      <c r="P46" s="11"/>
      <c r="Q46" s="11">
        <v>0</v>
      </c>
      <c r="R46" s="11"/>
      <c r="S46" s="11">
        <f t="shared" si="1"/>
        <v>-97652580136</v>
      </c>
      <c r="U46" s="3" t="s">
        <v>279</v>
      </c>
    </row>
    <row r="47" spans="1:21">
      <c r="A47" s="3" t="s">
        <v>114</v>
      </c>
      <c r="C47" s="11">
        <v>0</v>
      </c>
      <c r="D47" s="11"/>
      <c r="E47" s="11">
        <v>-6566223824</v>
      </c>
      <c r="F47" s="11"/>
      <c r="G47" s="11">
        <v>0</v>
      </c>
      <c r="H47" s="11"/>
      <c r="I47" s="11">
        <f t="shared" si="0"/>
        <v>-6566223824</v>
      </c>
      <c r="K47" s="3" t="s">
        <v>39</v>
      </c>
      <c r="M47" s="11">
        <v>3798419011</v>
      </c>
      <c r="N47" s="11"/>
      <c r="O47" s="11">
        <v>-21986900986</v>
      </c>
      <c r="P47" s="11"/>
      <c r="Q47" s="11">
        <v>0</v>
      </c>
      <c r="R47" s="11"/>
      <c r="S47" s="11">
        <f t="shared" si="1"/>
        <v>-18188481975</v>
      </c>
      <c r="U47" s="3" t="s">
        <v>264</v>
      </c>
    </row>
    <row r="48" spans="1:21">
      <c r="A48" s="3" t="s">
        <v>94</v>
      </c>
      <c r="C48" s="11">
        <v>0</v>
      </c>
      <c r="D48" s="11"/>
      <c r="E48" s="11">
        <v>2268283967</v>
      </c>
      <c r="F48" s="11"/>
      <c r="G48" s="11">
        <v>0</v>
      </c>
      <c r="H48" s="11"/>
      <c r="I48" s="11">
        <f t="shared" si="0"/>
        <v>2268283967</v>
      </c>
      <c r="K48" s="3" t="s">
        <v>280</v>
      </c>
      <c r="M48" s="11">
        <v>22510250800</v>
      </c>
      <c r="N48" s="11"/>
      <c r="O48" s="11">
        <v>-40246714167</v>
      </c>
      <c r="P48" s="11"/>
      <c r="Q48" s="11">
        <v>0</v>
      </c>
      <c r="R48" s="11"/>
      <c r="S48" s="11">
        <f t="shared" si="1"/>
        <v>-17736463367</v>
      </c>
      <c r="U48" s="3" t="s">
        <v>45</v>
      </c>
    </row>
    <row r="49" spans="1:21">
      <c r="A49" s="3" t="s">
        <v>44</v>
      </c>
      <c r="C49" s="11">
        <v>23552174311</v>
      </c>
      <c r="D49" s="11"/>
      <c r="E49" s="11">
        <v>-31593029646</v>
      </c>
      <c r="F49" s="11"/>
      <c r="G49" s="11">
        <v>0</v>
      </c>
      <c r="H49" s="11"/>
      <c r="I49" s="11">
        <f t="shared" si="0"/>
        <v>-8040855335</v>
      </c>
      <c r="K49" s="3" t="s">
        <v>92</v>
      </c>
      <c r="M49" s="11">
        <v>23552174311</v>
      </c>
      <c r="N49" s="11"/>
      <c r="O49" s="11">
        <v>-15777180043</v>
      </c>
      <c r="P49" s="11"/>
      <c r="Q49" s="11">
        <v>0</v>
      </c>
      <c r="R49" s="11"/>
      <c r="S49" s="11">
        <f t="shared" si="1"/>
        <v>7774994268</v>
      </c>
      <c r="U49" s="3" t="s">
        <v>281</v>
      </c>
    </row>
    <row r="50" spans="1:21">
      <c r="A50" s="3" t="s">
        <v>16</v>
      </c>
      <c r="C50" s="11">
        <v>7991243665</v>
      </c>
      <c r="D50" s="11"/>
      <c r="E50" s="11">
        <v>33413149702</v>
      </c>
      <c r="F50" s="11"/>
      <c r="G50" s="11">
        <v>0</v>
      </c>
      <c r="H50" s="11"/>
      <c r="I50" s="11">
        <f t="shared" si="0"/>
        <v>41404393367</v>
      </c>
      <c r="K50" s="3" t="s">
        <v>282</v>
      </c>
      <c r="M50" s="11">
        <v>7991243665</v>
      </c>
      <c r="N50" s="11"/>
      <c r="O50" s="11">
        <v>8283091733</v>
      </c>
      <c r="P50" s="11"/>
      <c r="Q50" s="11">
        <v>0</v>
      </c>
      <c r="R50" s="11"/>
      <c r="S50" s="11">
        <f t="shared" si="1"/>
        <v>16274335398</v>
      </c>
      <c r="U50" s="3" t="s">
        <v>283</v>
      </c>
    </row>
    <row r="51" spans="1:21">
      <c r="A51" s="3" t="s">
        <v>88</v>
      </c>
      <c r="C51" s="11">
        <v>35496011862</v>
      </c>
      <c r="D51" s="11"/>
      <c r="E51" s="11">
        <v>-56315596554</v>
      </c>
      <c r="F51" s="11"/>
      <c r="G51" s="11">
        <v>0</v>
      </c>
      <c r="H51" s="11"/>
      <c r="I51" s="11">
        <f t="shared" si="0"/>
        <v>-20819584692</v>
      </c>
      <c r="K51" s="3" t="s">
        <v>284</v>
      </c>
      <c r="M51" s="11">
        <v>35496011862</v>
      </c>
      <c r="N51" s="11"/>
      <c r="O51" s="11">
        <v>-84047682978</v>
      </c>
      <c r="P51" s="11"/>
      <c r="Q51" s="11">
        <v>0</v>
      </c>
      <c r="R51" s="11"/>
      <c r="S51" s="11">
        <f t="shared" si="1"/>
        <v>-48551671116</v>
      </c>
      <c r="U51" s="3" t="s">
        <v>285</v>
      </c>
    </row>
    <row r="52" spans="1:21">
      <c r="A52" s="3" t="s">
        <v>63</v>
      </c>
      <c r="C52" s="11">
        <v>0</v>
      </c>
      <c r="D52" s="11"/>
      <c r="E52" s="11">
        <v>-24527471134</v>
      </c>
      <c r="F52" s="11"/>
      <c r="G52" s="11">
        <v>0</v>
      </c>
      <c r="H52" s="11"/>
      <c r="I52" s="11">
        <f t="shared" si="0"/>
        <v>-24527471134</v>
      </c>
      <c r="K52" s="3" t="s">
        <v>286</v>
      </c>
      <c r="M52" s="11">
        <v>43547582183</v>
      </c>
      <c r="N52" s="11"/>
      <c r="O52" s="11">
        <v>-99185650818</v>
      </c>
      <c r="P52" s="11"/>
      <c r="Q52" s="11">
        <v>0</v>
      </c>
      <c r="R52" s="11"/>
      <c r="S52" s="11">
        <f t="shared" si="1"/>
        <v>-55638068635</v>
      </c>
      <c r="U52" s="3" t="s">
        <v>287</v>
      </c>
    </row>
    <row r="53" spans="1:21">
      <c r="A53" s="3" t="s">
        <v>104</v>
      </c>
      <c r="C53" s="11">
        <v>381826344</v>
      </c>
      <c r="D53" s="11"/>
      <c r="E53" s="11">
        <v>-402691702</v>
      </c>
      <c r="F53" s="11"/>
      <c r="G53" s="11">
        <v>0</v>
      </c>
      <c r="H53" s="11"/>
      <c r="I53" s="11">
        <f t="shared" si="0"/>
        <v>-20865358</v>
      </c>
      <c r="K53" s="3" t="s">
        <v>52</v>
      </c>
      <c r="M53" s="11">
        <v>381826344</v>
      </c>
      <c r="N53" s="11"/>
      <c r="O53" s="11">
        <v>-1588395049</v>
      </c>
      <c r="P53" s="11"/>
      <c r="Q53" s="11">
        <v>0</v>
      </c>
      <c r="R53" s="11"/>
      <c r="S53" s="11">
        <f t="shared" si="1"/>
        <v>-1206568705</v>
      </c>
      <c r="U53" s="3" t="s">
        <v>110</v>
      </c>
    </row>
    <row r="54" spans="1:21">
      <c r="A54" s="3" t="s">
        <v>24</v>
      </c>
      <c r="C54" s="11">
        <v>9337500000</v>
      </c>
      <c r="D54" s="11"/>
      <c r="E54" s="11">
        <v>-14325130293</v>
      </c>
      <c r="F54" s="11"/>
      <c r="G54" s="11">
        <v>0</v>
      </c>
      <c r="H54" s="11"/>
      <c r="I54" s="11">
        <f t="shared" si="0"/>
        <v>-4987630293</v>
      </c>
      <c r="K54" s="3" t="s">
        <v>76</v>
      </c>
      <c r="M54" s="11">
        <v>9337500000</v>
      </c>
      <c r="N54" s="11"/>
      <c r="O54" s="11">
        <v>-9931677806</v>
      </c>
      <c r="P54" s="11"/>
      <c r="Q54" s="11">
        <v>0</v>
      </c>
      <c r="R54" s="11"/>
      <c r="S54" s="11">
        <f t="shared" si="1"/>
        <v>-594177806</v>
      </c>
      <c r="U54" s="3" t="s">
        <v>288</v>
      </c>
    </row>
    <row r="55" spans="1:21">
      <c r="A55" s="3" t="s">
        <v>99</v>
      </c>
      <c r="C55" s="11">
        <v>0</v>
      </c>
      <c r="D55" s="11"/>
      <c r="E55" s="11">
        <v>-7255328232</v>
      </c>
      <c r="F55" s="11"/>
      <c r="G55" s="11">
        <v>0</v>
      </c>
      <c r="H55" s="11"/>
      <c r="I55" s="11">
        <f t="shared" si="0"/>
        <v>-7255328232</v>
      </c>
      <c r="K55" s="3" t="s">
        <v>119</v>
      </c>
      <c r="M55" s="11">
        <v>7101250280</v>
      </c>
      <c r="N55" s="11"/>
      <c r="O55" s="11">
        <v>-22613322302</v>
      </c>
      <c r="P55" s="11"/>
      <c r="Q55" s="11">
        <v>0</v>
      </c>
      <c r="R55" s="11"/>
      <c r="S55" s="11">
        <f t="shared" si="1"/>
        <v>-15512072022</v>
      </c>
      <c r="U55" s="3" t="s">
        <v>32</v>
      </c>
    </row>
    <row r="56" spans="1:21">
      <c r="A56" s="3" t="s">
        <v>40</v>
      </c>
      <c r="C56" s="11">
        <v>0</v>
      </c>
      <c r="D56" s="11"/>
      <c r="E56" s="11">
        <v>-11809018110</v>
      </c>
      <c r="F56" s="11"/>
      <c r="G56" s="11">
        <v>0</v>
      </c>
      <c r="H56" s="11"/>
      <c r="I56" s="11">
        <f t="shared" si="0"/>
        <v>-11809018110</v>
      </c>
      <c r="K56" s="3" t="s">
        <v>289</v>
      </c>
      <c r="M56" s="11">
        <v>53261396100</v>
      </c>
      <c r="N56" s="11"/>
      <c r="O56" s="11">
        <v>-41113684825</v>
      </c>
      <c r="P56" s="11"/>
      <c r="Q56" s="11">
        <v>0</v>
      </c>
      <c r="R56" s="11"/>
      <c r="S56" s="11">
        <f t="shared" si="1"/>
        <v>12147711275</v>
      </c>
      <c r="U56" s="3" t="s">
        <v>290</v>
      </c>
    </row>
    <row r="57" spans="1:21">
      <c r="A57" s="3" t="s">
        <v>47</v>
      </c>
      <c r="C57" s="11">
        <v>0</v>
      </c>
      <c r="D57" s="11"/>
      <c r="E57" s="11">
        <v>-18185182678</v>
      </c>
      <c r="F57" s="11"/>
      <c r="G57" s="11">
        <v>0</v>
      </c>
      <c r="H57" s="11"/>
      <c r="I57" s="11">
        <f t="shared" si="0"/>
        <v>-18185182678</v>
      </c>
      <c r="K57" s="3" t="s">
        <v>261</v>
      </c>
      <c r="M57" s="11">
        <v>45426698781</v>
      </c>
      <c r="N57" s="11"/>
      <c r="O57" s="11">
        <v>-132446064995</v>
      </c>
      <c r="P57" s="11"/>
      <c r="Q57" s="11">
        <v>0</v>
      </c>
      <c r="R57" s="11"/>
      <c r="S57" s="11">
        <f t="shared" si="1"/>
        <v>-87019366214</v>
      </c>
      <c r="U57" s="3" t="s">
        <v>101</v>
      </c>
    </row>
    <row r="58" spans="1:21">
      <c r="A58" s="3" t="s">
        <v>71</v>
      </c>
      <c r="C58" s="11">
        <v>7233807902</v>
      </c>
      <c r="D58" s="11"/>
      <c r="E58" s="11">
        <v>-8366452629</v>
      </c>
      <c r="F58" s="11"/>
      <c r="G58" s="11">
        <v>0</v>
      </c>
      <c r="H58" s="11"/>
      <c r="I58" s="11">
        <f t="shared" si="0"/>
        <v>-1132644727</v>
      </c>
      <c r="K58" s="3" t="s">
        <v>291</v>
      </c>
      <c r="M58" s="11">
        <v>7233807902</v>
      </c>
      <c r="N58" s="11"/>
      <c r="O58" s="11">
        <v>-15936100247</v>
      </c>
      <c r="P58" s="11"/>
      <c r="Q58" s="11">
        <v>0</v>
      </c>
      <c r="R58" s="11"/>
      <c r="S58" s="11">
        <f t="shared" si="1"/>
        <v>-8702292345</v>
      </c>
      <c r="U58" s="3" t="s">
        <v>27</v>
      </c>
    </row>
    <row r="59" spans="1:21">
      <c r="A59" s="3" t="s">
        <v>68</v>
      </c>
      <c r="C59" s="11">
        <v>11356641372</v>
      </c>
      <c r="D59" s="11"/>
      <c r="E59" s="11">
        <v>-22347731545</v>
      </c>
      <c r="F59" s="11"/>
      <c r="G59" s="11">
        <v>0</v>
      </c>
      <c r="H59" s="11"/>
      <c r="I59" s="11">
        <f t="shared" si="0"/>
        <v>-10991090173</v>
      </c>
      <c r="K59" s="3" t="s">
        <v>292</v>
      </c>
      <c r="M59" s="11">
        <v>11356641372</v>
      </c>
      <c r="N59" s="11"/>
      <c r="O59" s="11">
        <v>-43029436832</v>
      </c>
      <c r="P59" s="11"/>
      <c r="Q59" s="11">
        <v>0</v>
      </c>
      <c r="R59" s="11"/>
      <c r="S59" s="11">
        <f t="shared" si="1"/>
        <v>-31672795460</v>
      </c>
      <c r="U59" s="3" t="s">
        <v>293</v>
      </c>
    </row>
    <row r="60" spans="1:21">
      <c r="A60" s="3" t="s">
        <v>131</v>
      </c>
      <c r="C60" s="11">
        <v>767617347</v>
      </c>
      <c r="D60" s="11"/>
      <c r="E60" s="11">
        <v>-1178023803</v>
      </c>
      <c r="F60" s="11"/>
      <c r="G60" s="11">
        <v>0</v>
      </c>
      <c r="H60" s="11"/>
      <c r="I60" s="11">
        <f t="shared" si="0"/>
        <v>-410406456</v>
      </c>
      <c r="K60" s="3" t="s">
        <v>110</v>
      </c>
      <c r="M60" s="11">
        <v>767617347</v>
      </c>
      <c r="N60" s="11"/>
      <c r="O60" s="11">
        <v>-2856849997</v>
      </c>
      <c r="P60" s="11"/>
      <c r="Q60" s="11">
        <v>0</v>
      </c>
      <c r="R60" s="11"/>
      <c r="S60" s="11">
        <f t="shared" si="1"/>
        <v>-2089232650</v>
      </c>
      <c r="U60" s="3" t="s">
        <v>294</v>
      </c>
    </row>
    <row r="61" spans="1:21">
      <c r="A61" s="3" t="s">
        <v>81</v>
      </c>
      <c r="C61" s="11">
        <v>0</v>
      </c>
      <c r="D61" s="11"/>
      <c r="E61" s="11">
        <v>-14185420728</v>
      </c>
      <c r="F61" s="11"/>
      <c r="G61" s="11">
        <v>0</v>
      </c>
      <c r="H61" s="11"/>
      <c r="I61" s="11">
        <f t="shared" si="0"/>
        <v>-14185420728</v>
      </c>
      <c r="K61" s="3" t="s">
        <v>295</v>
      </c>
      <c r="M61" s="11">
        <v>0</v>
      </c>
      <c r="N61" s="11"/>
      <c r="O61" s="11">
        <v>-37219173199</v>
      </c>
      <c r="P61" s="11"/>
      <c r="Q61" s="11">
        <v>0</v>
      </c>
      <c r="R61" s="11"/>
      <c r="S61" s="11">
        <f t="shared" si="1"/>
        <v>-37219173199</v>
      </c>
      <c r="U61" s="3" t="s">
        <v>296</v>
      </c>
    </row>
    <row r="62" spans="1:21">
      <c r="A62" s="3" t="s">
        <v>120</v>
      </c>
      <c r="C62" s="11">
        <v>0</v>
      </c>
      <c r="D62" s="11"/>
      <c r="E62" s="11">
        <v>-4904145561</v>
      </c>
      <c r="F62" s="11"/>
      <c r="G62" s="11">
        <v>0</v>
      </c>
      <c r="H62" s="11"/>
      <c r="I62" s="11">
        <f t="shared" si="0"/>
        <v>-4904145561</v>
      </c>
      <c r="K62" s="3" t="s">
        <v>297</v>
      </c>
      <c r="M62" s="11">
        <v>0</v>
      </c>
      <c r="N62" s="11"/>
      <c r="O62" s="11">
        <v>-61937542093</v>
      </c>
      <c r="P62" s="11"/>
      <c r="Q62" s="11">
        <v>0</v>
      </c>
      <c r="R62" s="11"/>
      <c r="S62" s="11">
        <f t="shared" si="1"/>
        <v>-61937542093</v>
      </c>
      <c r="U62" s="3" t="s">
        <v>80</v>
      </c>
    </row>
    <row r="63" spans="1:21">
      <c r="A63" s="3" t="s">
        <v>62</v>
      </c>
      <c r="C63" s="11">
        <v>0</v>
      </c>
      <c r="D63" s="11"/>
      <c r="E63" s="11">
        <v>-18217432562</v>
      </c>
      <c r="F63" s="11"/>
      <c r="G63" s="11">
        <v>0</v>
      </c>
      <c r="H63" s="11"/>
      <c r="I63" s="11">
        <f t="shared" si="0"/>
        <v>-18217432562</v>
      </c>
      <c r="K63" s="3" t="s">
        <v>261</v>
      </c>
      <c r="M63" s="11">
        <v>0</v>
      </c>
      <c r="N63" s="11"/>
      <c r="O63" s="11">
        <v>-38169858702</v>
      </c>
      <c r="P63" s="11"/>
      <c r="Q63" s="11">
        <v>0</v>
      </c>
      <c r="R63" s="11"/>
      <c r="S63" s="11">
        <f t="shared" si="1"/>
        <v>-38169858702</v>
      </c>
      <c r="U63" s="3" t="s">
        <v>298</v>
      </c>
    </row>
    <row r="64" spans="1:21">
      <c r="A64" s="3" t="s">
        <v>125</v>
      </c>
      <c r="C64" s="11">
        <v>0</v>
      </c>
      <c r="D64" s="11"/>
      <c r="E64" s="11">
        <v>-22085802900</v>
      </c>
      <c r="F64" s="11"/>
      <c r="G64" s="11">
        <v>0</v>
      </c>
      <c r="H64" s="11"/>
      <c r="I64" s="11">
        <f t="shared" si="0"/>
        <v>-22085802900</v>
      </c>
      <c r="K64" s="3" t="s">
        <v>98</v>
      </c>
      <c r="M64" s="11">
        <v>0</v>
      </c>
      <c r="N64" s="11"/>
      <c r="O64" s="11">
        <v>-69778333800</v>
      </c>
      <c r="P64" s="11"/>
      <c r="Q64" s="11">
        <v>0</v>
      </c>
      <c r="R64" s="11"/>
      <c r="S64" s="11">
        <f t="shared" si="1"/>
        <v>-69778333800</v>
      </c>
      <c r="U64" s="3" t="s">
        <v>286</v>
      </c>
    </row>
    <row r="65" spans="1:21">
      <c r="A65" s="3" t="s">
        <v>84</v>
      </c>
      <c r="C65" s="11">
        <v>0</v>
      </c>
      <c r="D65" s="11"/>
      <c r="E65" s="11">
        <v>-23833929686</v>
      </c>
      <c r="F65" s="11"/>
      <c r="G65" s="11">
        <v>0</v>
      </c>
      <c r="H65" s="11"/>
      <c r="I65" s="11">
        <f t="shared" si="0"/>
        <v>-23833929686</v>
      </c>
      <c r="K65" s="3" t="s">
        <v>299</v>
      </c>
      <c r="M65" s="11">
        <v>0</v>
      </c>
      <c r="N65" s="11"/>
      <c r="O65" s="11">
        <v>-6951562825</v>
      </c>
      <c r="P65" s="11"/>
      <c r="Q65" s="11">
        <v>0</v>
      </c>
      <c r="R65" s="11"/>
      <c r="S65" s="11">
        <f t="shared" si="1"/>
        <v>-6951562825</v>
      </c>
      <c r="U65" s="3" t="s">
        <v>87</v>
      </c>
    </row>
    <row r="66" spans="1:21">
      <c r="A66" s="3" t="s">
        <v>124</v>
      </c>
      <c r="C66" s="11">
        <v>0</v>
      </c>
      <c r="D66" s="11"/>
      <c r="E66" s="11">
        <v>-24007626961</v>
      </c>
      <c r="F66" s="11"/>
      <c r="G66" s="11">
        <v>0</v>
      </c>
      <c r="H66" s="11"/>
      <c r="I66" s="11">
        <f t="shared" si="0"/>
        <v>-24007626961</v>
      </c>
      <c r="K66" s="3" t="s">
        <v>254</v>
      </c>
      <c r="M66" s="11">
        <v>0</v>
      </c>
      <c r="N66" s="11"/>
      <c r="O66" s="11">
        <v>-42013347183</v>
      </c>
      <c r="P66" s="11"/>
      <c r="Q66" s="11">
        <v>0</v>
      </c>
      <c r="R66" s="11"/>
      <c r="S66" s="11">
        <f t="shared" si="1"/>
        <v>-42013347183</v>
      </c>
      <c r="U66" s="3" t="s">
        <v>59</v>
      </c>
    </row>
    <row r="67" spans="1:21">
      <c r="A67" s="3" t="s">
        <v>106</v>
      </c>
      <c r="C67" s="11">
        <v>0</v>
      </c>
      <c r="D67" s="11"/>
      <c r="E67" s="11">
        <v>-1670004000</v>
      </c>
      <c r="F67" s="11"/>
      <c r="G67" s="11">
        <v>0</v>
      </c>
      <c r="H67" s="11"/>
      <c r="I67" s="11">
        <f t="shared" si="0"/>
        <v>-1670004000</v>
      </c>
      <c r="K67" s="3" t="s">
        <v>300</v>
      </c>
      <c r="M67" s="11">
        <v>0</v>
      </c>
      <c r="N67" s="11"/>
      <c r="O67" s="11">
        <v>-6951391650</v>
      </c>
      <c r="P67" s="11"/>
      <c r="Q67" s="11">
        <v>0</v>
      </c>
      <c r="R67" s="11"/>
      <c r="S67" s="11">
        <f t="shared" si="1"/>
        <v>-6951391650</v>
      </c>
      <c r="U67" s="3" t="s">
        <v>87</v>
      </c>
    </row>
    <row r="68" spans="1:21">
      <c r="A68" s="3" t="s">
        <v>53</v>
      </c>
      <c r="C68" s="11">
        <v>0</v>
      </c>
      <c r="D68" s="11"/>
      <c r="E68" s="11">
        <v>-24835750257</v>
      </c>
      <c r="F68" s="11"/>
      <c r="G68" s="11">
        <v>0</v>
      </c>
      <c r="H68" s="11"/>
      <c r="I68" s="11">
        <f t="shared" si="0"/>
        <v>-24835750257</v>
      </c>
      <c r="K68" s="3" t="s">
        <v>301</v>
      </c>
      <c r="M68" s="11">
        <v>0</v>
      </c>
      <c r="N68" s="11"/>
      <c r="O68" s="11">
        <v>-190584595194</v>
      </c>
      <c r="P68" s="11"/>
      <c r="Q68" s="11">
        <v>0</v>
      </c>
      <c r="R68" s="11"/>
      <c r="S68" s="11">
        <f t="shared" si="1"/>
        <v>-190584595194</v>
      </c>
      <c r="U68" s="3" t="s">
        <v>302</v>
      </c>
    </row>
    <row r="69" spans="1:21">
      <c r="A69" s="3" t="s">
        <v>126</v>
      </c>
      <c r="C69" s="11">
        <v>0</v>
      </c>
      <c r="D69" s="11"/>
      <c r="E69" s="11">
        <v>-1504253955</v>
      </c>
      <c r="F69" s="11"/>
      <c r="G69" s="11">
        <v>0</v>
      </c>
      <c r="H69" s="11"/>
      <c r="I69" s="11">
        <f t="shared" si="0"/>
        <v>-1504253955</v>
      </c>
      <c r="K69" s="3" t="s">
        <v>146</v>
      </c>
      <c r="M69" s="11">
        <v>0</v>
      </c>
      <c r="N69" s="11"/>
      <c r="O69" s="11">
        <v>-3906881801</v>
      </c>
      <c r="P69" s="11"/>
      <c r="Q69" s="11">
        <v>0</v>
      </c>
      <c r="R69" s="11"/>
      <c r="S69" s="11">
        <f t="shared" si="1"/>
        <v>-3906881801</v>
      </c>
      <c r="U69" s="3" t="s">
        <v>65</v>
      </c>
    </row>
    <row r="70" spans="1:21">
      <c r="A70" s="3" t="s">
        <v>82</v>
      </c>
      <c r="C70" s="11">
        <v>0</v>
      </c>
      <c r="D70" s="11"/>
      <c r="E70" s="11">
        <v>-69342963</v>
      </c>
      <c r="F70" s="11"/>
      <c r="G70" s="11">
        <v>0</v>
      </c>
      <c r="H70" s="11"/>
      <c r="I70" s="11">
        <f t="shared" si="0"/>
        <v>-69342963</v>
      </c>
      <c r="K70" s="3" t="s">
        <v>52</v>
      </c>
      <c r="M70" s="11">
        <v>0</v>
      </c>
      <c r="N70" s="11"/>
      <c r="O70" s="11">
        <v>-5148715058</v>
      </c>
      <c r="P70" s="11"/>
      <c r="Q70" s="11">
        <v>0</v>
      </c>
      <c r="R70" s="11"/>
      <c r="S70" s="11">
        <f t="shared" si="1"/>
        <v>-5148715058</v>
      </c>
      <c r="U70" s="3" t="s">
        <v>73</v>
      </c>
    </row>
    <row r="71" spans="1:21">
      <c r="A71" s="3" t="s">
        <v>107</v>
      </c>
      <c r="C71" s="11">
        <v>0</v>
      </c>
      <c r="D71" s="11"/>
      <c r="E71" s="11">
        <v>-5759315507</v>
      </c>
      <c r="F71" s="11"/>
      <c r="G71" s="11">
        <v>0</v>
      </c>
      <c r="H71" s="11"/>
      <c r="I71" s="11">
        <f t="shared" si="0"/>
        <v>-5759315507</v>
      </c>
      <c r="K71" s="3" t="s">
        <v>61</v>
      </c>
      <c r="M71" s="11">
        <v>0</v>
      </c>
      <c r="N71" s="11"/>
      <c r="O71" s="11">
        <v>-14874058311</v>
      </c>
      <c r="P71" s="11"/>
      <c r="Q71" s="11">
        <v>0</v>
      </c>
      <c r="R71" s="11"/>
      <c r="S71" s="11">
        <f t="shared" si="1"/>
        <v>-14874058311</v>
      </c>
      <c r="U71" s="3" t="s">
        <v>303</v>
      </c>
    </row>
    <row r="72" spans="1:21">
      <c r="A72" s="3" t="s">
        <v>41</v>
      </c>
      <c r="C72" s="11">
        <v>0</v>
      </c>
      <c r="D72" s="11"/>
      <c r="E72" s="11">
        <v>-24696955049</v>
      </c>
      <c r="F72" s="11"/>
      <c r="G72" s="11">
        <v>0</v>
      </c>
      <c r="H72" s="11"/>
      <c r="I72" s="11">
        <f t="shared" si="0"/>
        <v>-24696955049</v>
      </c>
      <c r="K72" s="3" t="s">
        <v>304</v>
      </c>
      <c r="M72" s="11">
        <v>0</v>
      </c>
      <c r="N72" s="11"/>
      <c r="O72" s="11">
        <v>-28374167672</v>
      </c>
      <c r="P72" s="11"/>
      <c r="Q72" s="11">
        <v>0</v>
      </c>
      <c r="R72" s="11"/>
      <c r="S72" s="11">
        <f t="shared" si="1"/>
        <v>-28374167672</v>
      </c>
      <c r="U72" s="3" t="s">
        <v>305</v>
      </c>
    </row>
    <row r="73" spans="1:21">
      <c r="A73" s="3" t="s">
        <v>141</v>
      </c>
      <c r="C73" s="11">
        <v>0</v>
      </c>
      <c r="D73" s="11"/>
      <c r="E73" s="11">
        <v>-6048848052</v>
      </c>
      <c r="F73" s="11"/>
      <c r="G73" s="11">
        <v>0</v>
      </c>
      <c r="H73" s="11"/>
      <c r="I73" s="11">
        <f t="shared" ref="I73:I103" si="2">C73+E73+G73</f>
        <v>-6048848052</v>
      </c>
      <c r="K73" s="3" t="s">
        <v>21</v>
      </c>
      <c r="M73" s="11">
        <v>0</v>
      </c>
      <c r="N73" s="11"/>
      <c r="O73" s="11">
        <v>-11404094862</v>
      </c>
      <c r="P73" s="11"/>
      <c r="Q73" s="11">
        <v>0</v>
      </c>
      <c r="R73" s="11"/>
      <c r="S73" s="11">
        <f t="shared" ref="S73:S103" si="3">M73+O73+Q73</f>
        <v>-11404094862</v>
      </c>
      <c r="U73" s="3" t="s">
        <v>140</v>
      </c>
    </row>
    <row r="74" spans="1:21">
      <c r="A74" s="3" t="s">
        <v>74</v>
      </c>
      <c r="C74" s="11">
        <v>0</v>
      </c>
      <c r="D74" s="11"/>
      <c r="E74" s="11">
        <v>4031274697</v>
      </c>
      <c r="F74" s="11"/>
      <c r="G74" s="11">
        <v>0</v>
      </c>
      <c r="H74" s="11"/>
      <c r="I74" s="11">
        <f t="shared" si="2"/>
        <v>4031274697</v>
      </c>
      <c r="K74" s="3" t="s">
        <v>306</v>
      </c>
      <c r="M74" s="11">
        <v>0</v>
      </c>
      <c r="N74" s="11"/>
      <c r="O74" s="11">
        <v>-131688306771</v>
      </c>
      <c r="P74" s="11"/>
      <c r="Q74" s="11">
        <v>0</v>
      </c>
      <c r="R74" s="11"/>
      <c r="S74" s="11">
        <f t="shared" si="3"/>
        <v>-131688306771</v>
      </c>
      <c r="U74" s="3" t="s">
        <v>307</v>
      </c>
    </row>
    <row r="75" spans="1:21">
      <c r="A75" s="3" t="s">
        <v>91</v>
      </c>
      <c r="C75" s="11">
        <v>0</v>
      </c>
      <c r="D75" s="11"/>
      <c r="E75" s="11">
        <v>5971992963</v>
      </c>
      <c r="F75" s="11"/>
      <c r="G75" s="11">
        <v>0</v>
      </c>
      <c r="H75" s="11"/>
      <c r="I75" s="11">
        <f t="shared" si="2"/>
        <v>5971992963</v>
      </c>
      <c r="K75" s="3" t="s">
        <v>308</v>
      </c>
      <c r="M75" s="11">
        <v>0</v>
      </c>
      <c r="N75" s="11"/>
      <c r="O75" s="11">
        <v>-20212899258</v>
      </c>
      <c r="P75" s="11"/>
      <c r="Q75" s="11">
        <v>0</v>
      </c>
      <c r="R75" s="11"/>
      <c r="S75" s="11">
        <f t="shared" si="3"/>
        <v>-20212899258</v>
      </c>
      <c r="U75" s="3" t="s">
        <v>231</v>
      </c>
    </row>
    <row r="76" spans="1:21">
      <c r="A76" s="3" t="s">
        <v>103</v>
      </c>
      <c r="C76" s="11">
        <v>0</v>
      </c>
      <c r="D76" s="11"/>
      <c r="E76" s="11">
        <v>-3576490463</v>
      </c>
      <c r="F76" s="11"/>
      <c r="G76" s="11">
        <v>0</v>
      </c>
      <c r="H76" s="11"/>
      <c r="I76" s="11">
        <f t="shared" si="2"/>
        <v>-3576490463</v>
      </c>
      <c r="K76" s="3" t="s">
        <v>18</v>
      </c>
      <c r="M76" s="11">
        <v>0</v>
      </c>
      <c r="N76" s="11"/>
      <c r="O76" s="11">
        <v>-84193994189</v>
      </c>
      <c r="P76" s="11"/>
      <c r="Q76" s="11">
        <v>0</v>
      </c>
      <c r="R76" s="11"/>
      <c r="S76" s="11">
        <f t="shared" si="3"/>
        <v>-84193994189</v>
      </c>
      <c r="U76" s="3" t="s">
        <v>309</v>
      </c>
    </row>
    <row r="77" spans="1:21">
      <c r="A77" s="3" t="s">
        <v>143</v>
      </c>
      <c r="C77" s="11">
        <v>0</v>
      </c>
      <c r="D77" s="11"/>
      <c r="E77" s="11">
        <v>-113337909</v>
      </c>
      <c r="F77" s="11"/>
      <c r="G77" s="11">
        <v>0</v>
      </c>
      <c r="H77" s="11"/>
      <c r="I77" s="11">
        <f t="shared" si="2"/>
        <v>-113337909</v>
      </c>
      <c r="K77" s="3" t="s">
        <v>288</v>
      </c>
      <c r="M77" s="11">
        <v>0</v>
      </c>
      <c r="N77" s="11"/>
      <c r="O77" s="11">
        <v>-113337909</v>
      </c>
      <c r="P77" s="11"/>
      <c r="Q77" s="11">
        <v>0</v>
      </c>
      <c r="R77" s="11"/>
      <c r="S77" s="11">
        <f t="shared" si="3"/>
        <v>-113337909</v>
      </c>
      <c r="U77" s="3" t="s">
        <v>52</v>
      </c>
    </row>
    <row r="78" spans="1:21">
      <c r="A78" s="3" t="s">
        <v>93</v>
      </c>
      <c r="C78" s="11">
        <v>0</v>
      </c>
      <c r="D78" s="11"/>
      <c r="E78" s="11">
        <v>-2829861540</v>
      </c>
      <c r="F78" s="11"/>
      <c r="G78" s="11">
        <v>0</v>
      </c>
      <c r="H78" s="11"/>
      <c r="I78" s="11">
        <f t="shared" si="2"/>
        <v>-2829861540</v>
      </c>
      <c r="K78" s="3" t="s">
        <v>310</v>
      </c>
      <c r="M78" s="11">
        <v>0</v>
      </c>
      <c r="N78" s="11"/>
      <c r="O78" s="11">
        <v>-25211493720</v>
      </c>
      <c r="P78" s="11"/>
      <c r="Q78" s="11">
        <v>0</v>
      </c>
      <c r="R78" s="11"/>
      <c r="S78" s="11">
        <f t="shared" si="3"/>
        <v>-25211493720</v>
      </c>
      <c r="U78" s="3" t="s">
        <v>311</v>
      </c>
    </row>
    <row r="79" spans="1:21">
      <c r="A79" s="3" t="s">
        <v>33</v>
      </c>
      <c r="C79" s="11">
        <v>0</v>
      </c>
      <c r="D79" s="11"/>
      <c r="E79" s="11">
        <v>-5901723941</v>
      </c>
      <c r="F79" s="11"/>
      <c r="G79" s="11">
        <v>0</v>
      </c>
      <c r="H79" s="11"/>
      <c r="I79" s="11">
        <f t="shared" si="2"/>
        <v>-5901723941</v>
      </c>
      <c r="K79" s="3" t="s">
        <v>23</v>
      </c>
      <c r="M79" s="11">
        <v>0</v>
      </c>
      <c r="N79" s="11"/>
      <c r="O79" s="11">
        <v>-13005650909</v>
      </c>
      <c r="P79" s="11"/>
      <c r="Q79" s="11">
        <v>0</v>
      </c>
      <c r="R79" s="11"/>
      <c r="S79" s="11">
        <f t="shared" si="3"/>
        <v>-13005650909</v>
      </c>
      <c r="U79" s="3" t="s">
        <v>78</v>
      </c>
    </row>
    <row r="80" spans="1:21">
      <c r="A80" s="3" t="s">
        <v>102</v>
      </c>
      <c r="C80" s="11">
        <v>0</v>
      </c>
      <c r="D80" s="11"/>
      <c r="E80" s="11">
        <v>-966063307</v>
      </c>
      <c r="F80" s="11"/>
      <c r="G80" s="11">
        <v>0</v>
      </c>
      <c r="H80" s="11"/>
      <c r="I80" s="11">
        <f t="shared" si="2"/>
        <v>-966063307</v>
      </c>
      <c r="K80" s="3" t="s">
        <v>67</v>
      </c>
      <c r="M80" s="11">
        <v>0</v>
      </c>
      <c r="N80" s="11"/>
      <c r="O80" s="11">
        <v>-2456267345</v>
      </c>
      <c r="P80" s="11"/>
      <c r="Q80" s="11">
        <v>0</v>
      </c>
      <c r="R80" s="11"/>
      <c r="S80" s="11">
        <f t="shared" si="3"/>
        <v>-2456267345</v>
      </c>
      <c r="U80" s="3" t="s">
        <v>137</v>
      </c>
    </row>
    <row r="81" spans="1:21">
      <c r="A81" s="3" t="s">
        <v>108</v>
      </c>
      <c r="C81" s="11">
        <v>0</v>
      </c>
      <c r="D81" s="11"/>
      <c r="E81" s="11">
        <v>-16243964555</v>
      </c>
      <c r="F81" s="11"/>
      <c r="G81" s="11">
        <v>0</v>
      </c>
      <c r="H81" s="11"/>
      <c r="I81" s="11">
        <f t="shared" si="2"/>
        <v>-16243964555</v>
      </c>
      <c r="K81" s="3" t="s">
        <v>312</v>
      </c>
      <c r="M81" s="11">
        <v>0</v>
      </c>
      <c r="N81" s="11"/>
      <c r="O81" s="11">
        <v>-46251899077</v>
      </c>
      <c r="P81" s="11"/>
      <c r="Q81" s="11">
        <v>0</v>
      </c>
      <c r="R81" s="11"/>
      <c r="S81" s="11">
        <f t="shared" si="3"/>
        <v>-46251899077</v>
      </c>
      <c r="U81" s="3" t="s">
        <v>312</v>
      </c>
    </row>
    <row r="82" spans="1:21">
      <c r="A82" s="3" t="s">
        <v>95</v>
      </c>
      <c r="C82" s="11">
        <v>0</v>
      </c>
      <c r="D82" s="11"/>
      <c r="E82" s="11">
        <v>5252251001</v>
      </c>
      <c r="F82" s="11"/>
      <c r="G82" s="11">
        <v>0</v>
      </c>
      <c r="H82" s="11"/>
      <c r="I82" s="11">
        <f t="shared" si="2"/>
        <v>5252251001</v>
      </c>
      <c r="K82" s="3" t="s">
        <v>313</v>
      </c>
      <c r="M82" s="11">
        <v>0</v>
      </c>
      <c r="N82" s="11"/>
      <c r="O82" s="11">
        <v>-7236434711</v>
      </c>
      <c r="P82" s="11"/>
      <c r="Q82" s="11">
        <v>0</v>
      </c>
      <c r="R82" s="11"/>
      <c r="S82" s="11">
        <f t="shared" si="3"/>
        <v>-7236434711</v>
      </c>
      <c r="U82" s="3" t="s">
        <v>83</v>
      </c>
    </row>
    <row r="83" spans="1:21">
      <c r="A83" s="3" t="s">
        <v>58</v>
      </c>
      <c r="C83" s="11">
        <v>0</v>
      </c>
      <c r="D83" s="11"/>
      <c r="E83" s="11">
        <v>-23582852140</v>
      </c>
      <c r="F83" s="11"/>
      <c r="G83" s="11">
        <v>0</v>
      </c>
      <c r="H83" s="11"/>
      <c r="I83" s="11">
        <f t="shared" si="2"/>
        <v>-23582852140</v>
      </c>
      <c r="K83" s="3" t="s">
        <v>314</v>
      </c>
      <c r="M83" s="11">
        <v>0</v>
      </c>
      <c r="N83" s="11"/>
      <c r="O83" s="11">
        <v>-69361329824</v>
      </c>
      <c r="P83" s="11"/>
      <c r="Q83" s="11">
        <v>0</v>
      </c>
      <c r="R83" s="11"/>
      <c r="S83" s="11">
        <f t="shared" si="3"/>
        <v>-69361329824</v>
      </c>
      <c r="U83" s="3" t="s">
        <v>315</v>
      </c>
    </row>
    <row r="84" spans="1:21">
      <c r="A84" s="3" t="s">
        <v>115</v>
      </c>
      <c r="C84" s="11">
        <v>0</v>
      </c>
      <c r="D84" s="11"/>
      <c r="E84" s="11">
        <v>-102612825755</v>
      </c>
      <c r="F84" s="11"/>
      <c r="G84" s="11">
        <v>0</v>
      </c>
      <c r="H84" s="11"/>
      <c r="I84" s="11">
        <f t="shared" si="2"/>
        <v>-102612825755</v>
      </c>
      <c r="K84" s="3" t="s">
        <v>316</v>
      </c>
      <c r="M84" s="11">
        <v>0</v>
      </c>
      <c r="N84" s="11"/>
      <c r="O84" s="11">
        <v>-224508598633</v>
      </c>
      <c r="P84" s="11"/>
      <c r="Q84" s="11">
        <v>0</v>
      </c>
      <c r="R84" s="11"/>
      <c r="S84" s="11">
        <f t="shared" si="3"/>
        <v>-224508598633</v>
      </c>
      <c r="U84" s="3" t="s">
        <v>317</v>
      </c>
    </row>
    <row r="85" spans="1:21">
      <c r="A85" s="3" t="s">
        <v>22</v>
      </c>
      <c r="C85" s="11">
        <v>0</v>
      </c>
      <c r="D85" s="11"/>
      <c r="E85" s="11">
        <v>-2508986469</v>
      </c>
      <c r="F85" s="11"/>
      <c r="G85" s="11">
        <v>0</v>
      </c>
      <c r="H85" s="11"/>
      <c r="I85" s="11">
        <f t="shared" si="2"/>
        <v>-2508986469</v>
      </c>
      <c r="K85" s="3" t="s">
        <v>83</v>
      </c>
      <c r="M85" s="11">
        <v>0</v>
      </c>
      <c r="N85" s="11"/>
      <c r="O85" s="11">
        <v>-9294654423</v>
      </c>
      <c r="P85" s="11"/>
      <c r="Q85" s="11">
        <v>0</v>
      </c>
      <c r="R85" s="11"/>
      <c r="S85" s="11">
        <f t="shared" si="3"/>
        <v>-9294654423</v>
      </c>
      <c r="U85" s="3" t="s">
        <v>318</v>
      </c>
    </row>
    <row r="86" spans="1:21">
      <c r="A86" s="3" t="s">
        <v>129</v>
      </c>
      <c r="C86" s="11">
        <v>0</v>
      </c>
      <c r="D86" s="11"/>
      <c r="E86" s="11">
        <v>-808486868</v>
      </c>
      <c r="F86" s="11"/>
      <c r="G86" s="11">
        <v>0</v>
      </c>
      <c r="H86" s="11"/>
      <c r="I86" s="11">
        <f t="shared" si="2"/>
        <v>-808486868</v>
      </c>
      <c r="K86" s="3" t="s">
        <v>137</v>
      </c>
      <c r="M86" s="11">
        <v>0</v>
      </c>
      <c r="N86" s="11"/>
      <c r="O86" s="11">
        <v>-1640210833</v>
      </c>
      <c r="P86" s="11"/>
      <c r="Q86" s="11">
        <v>0</v>
      </c>
      <c r="R86" s="11"/>
      <c r="S86" s="11">
        <f t="shared" si="3"/>
        <v>-1640210833</v>
      </c>
      <c r="U86" s="3" t="s">
        <v>55</v>
      </c>
    </row>
    <row r="87" spans="1:21">
      <c r="A87" s="3" t="s">
        <v>56</v>
      </c>
      <c r="C87" s="11">
        <v>0</v>
      </c>
      <c r="D87" s="11"/>
      <c r="E87" s="11">
        <v>-1722214536</v>
      </c>
      <c r="F87" s="11"/>
      <c r="G87" s="11">
        <v>0</v>
      </c>
      <c r="H87" s="11"/>
      <c r="I87" s="11">
        <f t="shared" si="2"/>
        <v>-1722214536</v>
      </c>
      <c r="K87" s="3" t="s">
        <v>300</v>
      </c>
      <c r="M87" s="11">
        <v>0</v>
      </c>
      <c r="N87" s="11"/>
      <c r="O87" s="11">
        <v>-13610633913</v>
      </c>
      <c r="P87" s="11"/>
      <c r="Q87" s="11">
        <v>0</v>
      </c>
      <c r="R87" s="11"/>
      <c r="S87" s="11">
        <f t="shared" si="3"/>
        <v>-13610633913</v>
      </c>
      <c r="U87" s="3" t="s">
        <v>297</v>
      </c>
    </row>
    <row r="88" spans="1:21">
      <c r="A88" s="3" t="s">
        <v>20</v>
      </c>
      <c r="C88" s="11">
        <v>0</v>
      </c>
      <c r="D88" s="11"/>
      <c r="E88" s="11">
        <v>-10085788534</v>
      </c>
      <c r="F88" s="11"/>
      <c r="G88" s="11">
        <v>0</v>
      </c>
      <c r="H88" s="11"/>
      <c r="I88" s="11">
        <f t="shared" si="2"/>
        <v>-10085788534</v>
      </c>
      <c r="K88" s="3" t="s">
        <v>319</v>
      </c>
      <c r="M88" s="11">
        <v>0</v>
      </c>
      <c r="N88" s="11"/>
      <c r="O88" s="11">
        <v>-23503489353</v>
      </c>
      <c r="P88" s="11"/>
      <c r="Q88" s="11">
        <v>0</v>
      </c>
      <c r="R88" s="11"/>
      <c r="S88" s="11">
        <f t="shared" si="3"/>
        <v>-23503489353</v>
      </c>
      <c r="U88" s="3" t="s">
        <v>89</v>
      </c>
    </row>
    <row r="89" spans="1:21">
      <c r="A89" s="3" t="s">
        <v>134</v>
      </c>
      <c r="C89" s="11">
        <v>0</v>
      </c>
      <c r="D89" s="11"/>
      <c r="E89" s="11">
        <v>-6481428714</v>
      </c>
      <c r="F89" s="11"/>
      <c r="G89" s="11">
        <v>0</v>
      </c>
      <c r="H89" s="11"/>
      <c r="I89" s="11">
        <f t="shared" si="2"/>
        <v>-6481428714</v>
      </c>
      <c r="K89" s="3" t="s">
        <v>39</v>
      </c>
      <c r="M89" s="11">
        <v>0</v>
      </c>
      <c r="N89" s="11"/>
      <c r="O89" s="11">
        <v>-7909540126</v>
      </c>
      <c r="P89" s="11"/>
      <c r="Q89" s="11">
        <v>0</v>
      </c>
      <c r="R89" s="11"/>
      <c r="S89" s="11">
        <f t="shared" si="3"/>
        <v>-7909540126</v>
      </c>
      <c r="U89" s="3" t="s">
        <v>310</v>
      </c>
    </row>
    <row r="90" spans="1:21">
      <c r="A90" s="3" t="s">
        <v>144</v>
      </c>
      <c r="C90" s="11">
        <v>0</v>
      </c>
      <c r="D90" s="11"/>
      <c r="E90" s="11">
        <v>99169834011</v>
      </c>
      <c r="F90" s="11"/>
      <c r="G90" s="11">
        <v>0</v>
      </c>
      <c r="H90" s="11"/>
      <c r="I90" s="11">
        <f t="shared" si="2"/>
        <v>99169834011</v>
      </c>
      <c r="K90" s="3" t="s">
        <v>320</v>
      </c>
      <c r="M90" s="11">
        <v>0</v>
      </c>
      <c r="N90" s="11"/>
      <c r="O90" s="11">
        <v>99169834011</v>
      </c>
      <c r="P90" s="11"/>
      <c r="Q90" s="11">
        <v>0</v>
      </c>
      <c r="R90" s="11"/>
      <c r="S90" s="11">
        <f t="shared" si="3"/>
        <v>99169834011</v>
      </c>
      <c r="U90" s="3" t="s">
        <v>321</v>
      </c>
    </row>
    <row r="91" spans="1:21">
      <c r="A91" s="3" t="s">
        <v>127</v>
      </c>
      <c r="C91" s="11">
        <v>0</v>
      </c>
      <c r="D91" s="11"/>
      <c r="E91" s="11">
        <v>-29090447841</v>
      </c>
      <c r="F91" s="11"/>
      <c r="G91" s="11">
        <v>0</v>
      </c>
      <c r="H91" s="11"/>
      <c r="I91" s="11">
        <f t="shared" si="2"/>
        <v>-29090447841</v>
      </c>
      <c r="K91" s="3" t="s">
        <v>322</v>
      </c>
      <c r="M91" s="11">
        <v>0</v>
      </c>
      <c r="N91" s="11"/>
      <c r="O91" s="11">
        <v>-63819590130</v>
      </c>
      <c r="P91" s="11"/>
      <c r="Q91" s="11">
        <v>0</v>
      </c>
      <c r="R91" s="11"/>
      <c r="S91" s="11">
        <f t="shared" si="3"/>
        <v>-63819590130</v>
      </c>
      <c r="U91" s="3" t="s">
        <v>323</v>
      </c>
    </row>
    <row r="92" spans="1:21">
      <c r="A92" s="3" t="s">
        <v>105</v>
      </c>
      <c r="C92" s="11">
        <v>0</v>
      </c>
      <c r="D92" s="11"/>
      <c r="E92" s="11">
        <v>-12127587187</v>
      </c>
      <c r="F92" s="11"/>
      <c r="G92" s="11">
        <v>0</v>
      </c>
      <c r="H92" s="11"/>
      <c r="I92" s="11">
        <f t="shared" si="2"/>
        <v>-12127587187</v>
      </c>
      <c r="K92" s="3" t="s">
        <v>324</v>
      </c>
      <c r="M92" s="11">
        <v>0</v>
      </c>
      <c r="N92" s="11"/>
      <c r="O92" s="11">
        <v>-39771352099</v>
      </c>
      <c r="P92" s="11"/>
      <c r="Q92" s="11">
        <v>0</v>
      </c>
      <c r="R92" s="11"/>
      <c r="S92" s="11">
        <f t="shared" si="3"/>
        <v>-39771352099</v>
      </c>
      <c r="U92" s="3" t="s">
        <v>325</v>
      </c>
    </row>
    <row r="93" spans="1:21">
      <c r="A93" s="3" t="s">
        <v>113</v>
      </c>
      <c r="C93" s="11">
        <v>0</v>
      </c>
      <c r="D93" s="11"/>
      <c r="E93" s="11">
        <v>-427758353</v>
      </c>
      <c r="F93" s="11"/>
      <c r="G93" s="11">
        <v>0</v>
      </c>
      <c r="H93" s="11"/>
      <c r="I93" s="11">
        <f t="shared" si="2"/>
        <v>-427758353</v>
      </c>
      <c r="K93" s="3" t="s">
        <v>110</v>
      </c>
      <c r="M93" s="11">
        <v>0</v>
      </c>
      <c r="N93" s="11"/>
      <c r="O93" s="11">
        <v>-1129282052</v>
      </c>
      <c r="P93" s="11"/>
      <c r="Q93" s="11">
        <v>0</v>
      </c>
      <c r="R93" s="11"/>
      <c r="S93" s="11">
        <f t="shared" si="3"/>
        <v>-1129282052</v>
      </c>
      <c r="U93" s="3" t="s">
        <v>110</v>
      </c>
    </row>
    <row r="94" spans="1:21">
      <c r="A94" s="3" t="s">
        <v>57</v>
      </c>
      <c r="C94" s="11">
        <v>0</v>
      </c>
      <c r="D94" s="11"/>
      <c r="E94" s="11">
        <v>-6889670269</v>
      </c>
      <c r="F94" s="11"/>
      <c r="G94" s="11">
        <v>0</v>
      </c>
      <c r="H94" s="11"/>
      <c r="I94" s="11">
        <f t="shared" si="2"/>
        <v>-6889670269</v>
      </c>
      <c r="K94" s="3" t="s">
        <v>326</v>
      </c>
      <c r="M94" s="11">
        <v>0</v>
      </c>
      <c r="N94" s="11"/>
      <c r="O94" s="11">
        <v>-20197922245</v>
      </c>
      <c r="P94" s="11"/>
      <c r="Q94" s="11">
        <v>0</v>
      </c>
      <c r="R94" s="11"/>
      <c r="S94" s="11">
        <f t="shared" si="3"/>
        <v>-20197922245</v>
      </c>
      <c r="U94" s="3" t="s">
        <v>231</v>
      </c>
    </row>
    <row r="95" spans="1:21">
      <c r="A95" s="3" t="s">
        <v>50</v>
      </c>
      <c r="C95" s="11">
        <v>0</v>
      </c>
      <c r="D95" s="11"/>
      <c r="E95" s="11">
        <v>-24056188429</v>
      </c>
      <c r="F95" s="11"/>
      <c r="G95" s="11">
        <v>0</v>
      </c>
      <c r="H95" s="11"/>
      <c r="I95" s="11">
        <f t="shared" si="2"/>
        <v>-24056188429</v>
      </c>
      <c r="K95" s="3" t="s">
        <v>254</v>
      </c>
      <c r="M95" s="11">
        <v>0</v>
      </c>
      <c r="N95" s="11"/>
      <c r="O95" s="11">
        <v>-199660407330</v>
      </c>
      <c r="P95" s="11"/>
      <c r="Q95" s="11">
        <v>0</v>
      </c>
      <c r="R95" s="11"/>
      <c r="S95" s="11">
        <f t="shared" si="3"/>
        <v>-199660407330</v>
      </c>
      <c r="U95" s="3" t="s">
        <v>327</v>
      </c>
    </row>
    <row r="96" spans="1:21">
      <c r="A96" s="3" t="s">
        <v>37</v>
      </c>
      <c r="C96" s="11">
        <v>0</v>
      </c>
      <c r="D96" s="11"/>
      <c r="E96" s="11">
        <v>-100341690054</v>
      </c>
      <c r="F96" s="11"/>
      <c r="G96" s="11">
        <v>0</v>
      </c>
      <c r="H96" s="11"/>
      <c r="I96" s="11">
        <f t="shared" si="2"/>
        <v>-100341690054</v>
      </c>
      <c r="K96" s="3" t="s">
        <v>328</v>
      </c>
      <c r="M96" s="11">
        <v>0</v>
      </c>
      <c r="N96" s="11"/>
      <c r="O96" s="11">
        <v>-222531973911</v>
      </c>
      <c r="P96" s="11"/>
      <c r="Q96" s="11">
        <v>0</v>
      </c>
      <c r="R96" s="11"/>
      <c r="S96" s="11">
        <f t="shared" si="3"/>
        <v>-222531973911</v>
      </c>
      <c r="U96" s="3" t="s">
        <v>329</v>
      </c>
    </row>
    <row r="97" spans="1:21">
      <c r="A97" s="3" t="s">
        <v>72</v>
      </c>
      <c r="C97" s="11">
        <v>0</v>
      </c>
      <c r="D97" s="11"/>
      <c r="E97" s="11">
        <v>-2168102637</v>
      </c>
      <c r="F97" s="11"/>
      <c r="G97" s="11">
        <v>0</v>
      </c>
      <c r="H97" s="11"/>
      <c r="I97" s="11">
        <f t="shared" si="2"/>
        <v>-2168102637</v>
      </c>
      <c r="K97" s="3" t="s">
        <v>142</v>
      </c>
      <c r="M97" s="11">
        <v>0</v>
      </c>
      <c r="N97" s="11"/>
      <c r="O97" s="11">
        <v>-6109080869</v>
      </c>
      <c r="P97" s="11"/>
      <c r="Q97" s="11">
        <v>0</v>
      </c>
      <c r="R97" s="11"/>
      <c r="S97" s="11">
        <f t="shared" si="3"/>
        <v>-6109080869</v>
      </c>
      <c r="U97" s="3" t="s">
        <v>142</v>
      </c>
    </row>
    <row r="98" spans="1:21">
      <c r="A98" s="3" t="s">
        <v>79</v>
      </c>
      <c r="C98" s="11">
        <v>0</v>
      </c>
      <c r="D98" s="11"/>
      <c r="E98" s="11">
        <v>-23744071809</v>
      </c>
      <c r="F98" s="11"/>
      <c r="G98" s="11">
        <v>0</v>
      </c>
      <c r="H98" s="11"/>
      <c r="I98" s="11">
        <f t="shared" si="2"/>
        <v>-23744071809</v>
      </c>
      <c r="K98" s="3" t="s">
        <v>330</v>
      </c>
      <c r="M98" s="11">
        <v>0</v>
      </c>
      <c r="N98" s="11"/>
      <c r="O98" s="11">
        <v>-56946714023</v>
      </c>
      <c r="P98" s="11"/>
      <c r="Q98" s="11">
        <v>0</v>
      </c>
      <c r="R98" s="11"/>
      <c r="S98" s="11">
        <f t="shared" si="3"/>
        <v>-56946714023</v>
      </c>
      <c r="U98" s="3" t="s">
        <v>36</v>
      </c>
    </row>
    <row r="99" spans="1:21">
      <c r="A99" s="3" t="s">
        <v>135</v>
      </c>
      <c r="C99" s="11">
        <v>0</v>
      </c>
      <c r="D99" s="11"/>
      <c r="E99" s="11">
        <v>-2160831157</v>
      </c>
      <c r="F99" s="11"/>
      <c r="G99" s="11">
        <v>0</v>
      </c>
      <c r="H99" s="11"/>
      <c r="I99" s="11">
        <f t="shared" si="2"/>
        <v>-2160831157</v>
      </c>
      <c r="K99" s="3" t="s">
        <v>142</v>
      </c>
      <c r="M99" s="11">
        <v>0</v>
      </c>
      <c r="N99" s="11"/>
      <c r="O99" s="11">
        <v>-3004082340</v>
      </c>
      <c r="P99" s="11"/>
      <c r="Q99" s="11">
        <v>0</v>
      </c>
      <c r="R99" s="11"/>
      <c r="S99" s="11">
        <f t="shared" si="3"/>
        <v>-3004082340</v>
      </c>
      <c r="U99" s="3" t="s">
        <v>67</v>
      </c>
    </row>
    <row r="100" spans="1:21">
      <c r="A100" s="3" t="s">
        <v>19</v>
      </c>
      <c r="C100" s="11">
        <v>0</v>
      </c>
      <c r="D100" s="11"/>
      <c r="E100" s="11">
        <v>-3510867351</v>
      </c>
      <c r="F100" s="11"/>
      <c r="G100" s="11">
        <v>0</v>
      </c>
      <c r="H100" s="11"/>
      <c r="I100" s="11">
        <f t="shared" si="2"/>
        <v>-3510867351</v>
      </c>
      <c r="K100" s="3" t="s">
        <v>18</v>
      </c>
      <c r="M100" s="11">
        <v>0</v>
      </c>
      <c r="N100" s="11"/>
      <c r="O100" s="11">
        <v>-15166946959</v>
      </c>
      <c r="P100" s="11"/>
      <c r="Q100" s="11">
        <v>0</v>
      </c>
      <c r="R100" s="11"/>
      <c r="S100" s="11">
        <f t="shared" si="3"/>
        <v>-15166946959</v>
      </c>
      <c r="U100" s="3" t="s">
        <v>303</v>
      </c>
    </row>
    <row r="101" spans="1:21">
      <c r="A101" s="3" t="s">
        <v>123</v>
      </c>
      <c r="C101" s="11">
        <v>0</v>
      </c>
      <c r="D101" s="11"/>
      <c r="E101" s="11">
        <v>-25503453918</v>
      </c>
      <c r="F101" s="11"/>
      <c r="G101" s="11">
        <v>0</v>
      </c>
      <c r="H101" s="11"/>
      <c r="I101" s="11">
        <f t="shared" si="2"/>
        <v>-25503453918</v>
      </c>
      <c r="K101" s="3" t="s">
        <v>331</v>
      </c>
      <c r="M101" s="11">
        <v>0</v>
      </c>
      <c r="N101" s="11"/>
      <c r="O101" s="11">
        <v>-72259786102</v>
      </c>
      <c r="P101" s="11"/>
      <c r="Q101" s="11">
        <v>0</v>
      </c>
      <c r="R101" s="11"/>
      <c r="S101" s="11">
        <f t="shared" si="3"/>
        <v>-72259786102</v>
      </c>
      <c r="U101" s="3" t="s">
        <v>332</v>
      </c>
    </row>
    <row r="102" spans="1:21">
      <c r="A102" s="3" t="s">
        <v>17</v>
      </c>
      <c r="C102" s="11">
        <v>0</v>
      </c>
      <c r="D102" s="11"/>
      <c r="E102" s="11">
        <v>4346899990</v>
      </c>
      <c r="F102" s="11"/>
      <c r="G102" s="11">
        <v>0</v>
      </c>
      <c r="H102" s="11"/>
      <c r="I102" s="11">
        <f t="shared" si="2"/>
        <v>4346899990</v>
      </c>
      <c r="K102" s="3" t="s">
        <v>333</v>
      </c>
      <c r="M102" s="11">
        <v>0</v>
      </c>
      <c r="N102" s="11"/>
      <c r="O102" s="11">
        <v>681866665</v>
      </c>
      <c r="P102" s="11"/>
      <c r="Q102" s="11">
        <v>0</v>
      </c>
      <c r="R102" s="11"/>
      <c r="S102" s="11">
        <f t="shared" si="3"/>
        <v>681866665</v>
      </c>
      <c r="U102" s="3" t="s">
        <v>334</v>
      </c>
    </row>
    <row r="103" spans="1:21">
      <c r="A103" s="3" t="s">
        <v>54</v>
      </c>
      <c r="C103" s="11">
        <v>0</v>
      </c>
      <c r="D103" s="11"/>
      <c r="E103" s="11">
        <v>-278240163</v>
      </c>
      <c r="F103" s="11"/>
      <c r="G103" s="11">
        <v>0</v>
      </c>
      <c r="H103" s="11"/>
      <c r="I103" s="11">
        <f t="shared" si="2"/>
        <v>-278240163</v>
      </c>
      <c r="K103" s="3" t="s">
        <v>130</v>
      </c>
      <c r="M103" s="11">
        <v>0</v>
      </c>
      <c r="N103" s="11"/>
      <c r="O103" s="11">
        <v>-2243825606</v>
      </c>
      <c r="P103" s="11"/>
      <c r="Q103" s="11">
        <v>0</v>
      </c>
      <c r="R103" s="11"/>
      <c r="S103" s="11">
        <f t="shared" si="3"/>
        <v>-2243825606</v>
      </c>
      <c r="U103" s="3" t="s">
        <v>137</v>
      </c>
    </row>
    <row r="104" spans="1:21">
      <c r="A104" s="3" t="s">
        <v>147</v>
      </c>
      <c r="C104" s="23">
        <f>SUM(C8:C103)</f>
        <v>690801256790</v>
      </c>
      <c r="D104" s="11"/>
      <c r="E104" s="23">
        <f>SUM(E8:E103)</f>
        <v>-2065711006787</v>
      </c>
      <c r="F104" s="11"/>
      <c r="G104" s="23">
        <f>SUM(G8:G103)</f>
        <v>-67827324789</v>
      </c>
      <c r="H104" s="11"/>
      <c r="I104" s="23">
        <f>SUM(I8:I103)</f>
        <v>-1442737074786</v>
      </c>
      <c r="K104" s="6" t="s">
        <v>335</v>
      </c>
      <c r="M104" s="23">
        <f>SUM(M8:M103)</f>
        <v>1051892085167</v>
      </c>
      <c r="N104" s="11"/>
      <c r="O104" s="23">
        <f>SUM(O8:O103)</f>
        <v>-5109610329826</v>
      </c>
      <c r="P104" s="11"/>
      <c r="Q104" s="23">
        <f>SUM(Q8:Q103)</f>
        <v>-75488053603</v>
      </c>
      <c r="R104" s="11"/>
      <c r="S104" s="23">
        <f>SUM(S8:S103)</f>
        <v>-4133206298262</v>
      </c>
      <c r="U104" s="6" t="s">
        <v>336</v>
      </c>
    </row>
    <row r="105" spans="1:21">
      <c r="C105" s="11"/>
      <c r="D105" s="11"/>
      <c r="E105" s="11"/>
      <c r="F105" s="11"/>
      <c r="G105" s="11"/>
      <c r="H105" s="11"/>
      <c r="I105" s="11"/>
      <c r="M105" s="24"/>
      <c r="O105" s="24"/>
      <c r="Q105" s="24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1"/>
  <sheetViews>
    <sheetView rightToLeft="1" workbookViewId="0">
      <selection activeCell="M14" sqref="M14"/>
    </sheetView>
  </sheetViews>
  <sheetFormatPr defaultRowHeight="24"/>
  <cols>
    <col min="1" max="1" width="40.85546875" style="3" bestFit="1" customWidth="1"/>
    <col min="2" max="2" width="1" style="3" customWidth="1"/>
    <col min="3" max="3" width="20" style="3" customWidth="1"/>
    <col min="4" max="4" width="1" style="3" customWidth="1"/>
    <col min="5" max="5" width="21" style="3" customWidth="1"/>
    <col min="6" max="6" width="1" style="3" customWidth="1"/>
    <col min="7" max="7" width="15" style="3" customWidth="1"/>
    <col min="8" max="8" width="1" style="3" customWidth="1"/>
    <col min="9" max="9" width="11" style="3" customWidth="1"/>
    <col min="10" max="10" width="1" style="3" customWidth="1"/>
    <col min="11" max="11" width="20" style="3" customWidth="1"/>
    <col min="12" max="12" width="1" style="3" customWidth="1"/>
    <col min="13" max="13" width="21" style="3" customWidth="1"/>
    <col min="14" max="14" width="1" style="3" customWidth="1"/>
    <col min="15" max="15" width="21" style="3" customWidth="1"/>
    <col min="16" max="16" width="1" style="3" customWidth="1"/>
    <col min="17" max="17" width="20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>
      <c r="A3" s="1" t="s">
        <v>183</v>
      </c>
      <c r="B3" s="1" t="s">
        <v>183</v>
      </c>
      <c r="C3" s="1" t="s">
        <v>183</v>
      </c>
      <c r="D3" s="1" t="s">
        <v>183</v>
      </c>
      <c r="E3" s="1" t="s">
        <v>183</v>
      </c>
      <c r="F3" s="1" t="s">
        <v>183</v>
      </c>
      <c r="G3" s="1" t="s">
        <v>183</v>
      </c>
      <c r="H3" s="1" t="s">
        <v>183</v>
      </c>
      <c r="I3" s="1" t="s">
        <v>183</v>
      </c>
      <c r="J3" s="1" t="s">
        <v>183</v>
      </c>
      <c r="K3" s="1" t="s">
        <v>183</v>
      </c>
      <c r="L3" s="1" t="s">
        <v>183</v>
      </c>
      <c r="M3" s="1" t="s">
        <v>183</v>
      </c>
      <c r="N3" s="1" t="s">
        <v>183</v>
      </c>
      <c r="O3" s="1" t="s">
        <v>183</v>
      </c>
      <c r="P3" s="1" t="s">
        <v>183</v>
      </c>
      <c r="Q3" s="1" t="s">
        <v>183</v>
      </c>
    </row>
    <row r="4" spans="1:1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>
      <c r="A6" s="2" t="s">
        <v>187</v>
      </c>
      <c r="C6" s="2" t="s">
        <v>185</v>
      </c>
      <c r="D6" s="2" t="s">
        <v>185</v>
      </c>
      <c r="E6" s="2" t="s">
        <v>185</v>
      </c>
      <c r="F6" s="2" t="s">
        <v>185</v>
      </c>
      <c r="G6" s="2" t="s">
        <v>185</v>
      </c>
      <c r="H6" s="2" t="s">
        <v>185</v>
      </c>
      <c r="I6" s="2" t="s">
        <v>185</v>
      </c>
      <c r="K6" s="2" t="s">
        <v>186</v>
      </c>
      <c r="L6" s="2" t="s">
        <v>186</v>
      </c>
      <c r="M6" s="2" t="s">
        <v>186</v>
      </c>
      <c r="N6" s="2" t="s">
        <v>186</v>
      </c>
      <c r="O6" s="2" t="s">
        <v>186</v>
      </c>
      <c r="P6" s="2" t="s">
        <v>186</v>
      </c>
      <c r="Q6" s="2" t="s">
        <v>186</v>
      </c>
    </row>
    <row r="7" spans="1:17" ht="24.75">
      <c r="A7" s="2" t="s">
        <v>187</v>
      </c>
      <c r="C7" s="2" t="s">
        <v>337</v>
      </c>
      <c r="E7" s="2" t="s">
        <v>228</v>
      </c>
      <c r="G7" s="2" t="s">
        <v>229</v>
      </c>
      <c r="I7" s="2" t="s">
        <v>338</v>
      </c>
      <c r="K7" s="2" t="s">
        <v>337</v>
      </c>
      <c r="M7" s="2" t="s">
        <v>228</v>
      </c>
      <c r="O7" s="2" t="s">
        <v>229</v>
      </c>
      <c r="Q7" s="2" t="s">
        <v>338</v>
      </c>
    </row>
    <row r="8" spans="1:17">
      <c r="A8" s="3" t="s">
        <v>192</v>
      </c>
      <c r="C8" s="4">
        <v>0</v>
      </c>
      <c r="E8" s="4">
        <v>0</v>
      </c>
      <c r="G8" s="4">
        <v>0</v>
      </c>
      <c r="I8" s="4">
        <v>0</v>
      </c>
      <c r="K8" s="11">
        <v>742960673</v>
      </c>
      <c r="L8" s="11"/>
      <c r="M8" s="11">
        <v>0</v>
      </c>
      <c r="N8" s="11"/>
      <c r="O8" s="11">
        <v>-1009302384</v>
      </c>
      <c r="P8" s="11"/>
      <c r="Q8" s="11">
        <v>-266341711</v>
      </c>
    </row>
    <row r="9" spans="1:17">
      <c r="A9" s="3" t="s">
        <v>226</v>
      </c>
      <c r="C9" s="4">
        <v>0</v>
      </c>
      <c r="E9" s="4">
        <v>0</v>
      </c>
      <c r="G9" s="4">
        <v>0</v>
      </c>
      <c r="I9" s="4">
        <v>0</v>
      </c>
      <c r="K9" s="11">
        <v>0</v>
      </c>
      <c r="L9" s="11"/>
      <c r="M9" s="11">
        <v>0</v>
      </c>
      <c r="N9" s="11"/>
      <c r="O9" s="11">
        <v>283247253</v>
      </c>
      <c r="P9" s="11"/>
      <c r="Q9" s="11">
        <v>283247253</v>
      </c>
    </row>
    <row r="10" spans="1:17">
      <c r="A10" s="3" t="s">
        <v>147</v>
      </c>
      <c r="C10" s="5">
        <f>SUM(C8:C9)</f>
        <v>0</v>
      </c>
      <c r="E10" s="5">
        <f>SUM(E8:E9)</f>
        <v>0</v>
      </c>
      <c r="G10" s="5">
        <f>SUM(G8:G9)</f>
        <v>0</v>
      </c>
      <c r="I10" s="5">
        <f>SUM(I8:I9)</f>
        <v>0</v>
      </c>
      <c r="K10" s="23">
        <f>SUM(K8:K9)</f>
        <v>742960673</v>
      </c>
      <c r="L10" s="11"/>
      <c r="M10" s="23">
        <f>SUM(M8:M9)</f>
        <v>0</v>
      </c>
      <c r="N10" s="11"/>
      <c r="O10" s="23">
        <f>SUM(O8:O9)</f>
        <v>-726055131</v>
      </c>
      <c r="P10" s="11"/>
      <c r="Q10" s="23">
        <f>SUM(Q8:Q9)</f>
        <v>16905542</v>
      </c>
    </row>
    <row r="11" spans="1:17">
      <c r="K11" s="11"/>
      <c r="L11" s="11"/>
      <c r="M11" s="11"/>
      <c r="N11" s="11"/>
      <c r="O11" s="11"/>
      <c r="P11" s="11"/>
      <c r="Q11" s="1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6"/>
  <sheetViews>
    <sheetView rightToLeft="1" workbookViewId="0">
      <selection activeCell="E24" sqref="E24"/>
    </sheetView>
  </sheetViews>
  <sheetFormatPr defaultRowHeight="24"/>
  <cols>
    <col min="1" max="1" width="26.28515625" style="3" bestFit="1" customWidth="1"/>
    <col min="2" max="2" width="1" style="3" customWidth="1"/>
    <col min="3" max="3" width="31" style="3" customWidth="1"/>
    <col min="4" max="4" width="1" style="3" customWidth="1"/>
    <col min="5" max="5" width="34" style="3" customWidth="1"/>
    <col min="6" max="6" width="1" style="3" customWidth="1"/>
    <col min="7" max="7" width="30" style="3" customWidth="1"/>
    <col min="8" max="8" width="1" style="3" customWidth="1"/>
    <col min="9" max="9" width="34" style="3" customWidth="1"/>
    <col min="10" max="10" width="1" style="3" customWidth="1"/>
    <col min="11" max="11" width="30" style="3" customWidth="1"/>
    <col min="12" max="12" width="1" style="3" customWidth="1"/>
    <col min="13" max="13" width="9.140625" style="3" customWidth="1"/>
    <col min="14" max="16384" width="9.140625" style="3"/>
  </cols>
  <sheetData>
    <row r="2" spans="1:11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1" ht="24.75">
      <c r="A3" s="1" t="s">
        <v>183</v>
      </c>
      <c r="B3" s="1" t="s">
        <v>183</v>
      </c>
      <c r="C3" s="1" t="s">
        <v>183</v>
      </c>
      <c r="D3" s="1" t="s">
        <v>183</v>
      </c>
      <c r="E3" s="1" t="s">
        <v>183</v>
      </c>
      <c r="F3" s="1" t="s">
        <v>183</v>
      </c>
      <c r="G3" s="1" t="s">
        <v>183</v>
      </c>
      <c r="H3" s="1" t="s">
        <v>183</v>
      </c>
      <c r="I3" s="1" t="s">
        <v>183</v>
      </c>
      <c r="J3" s="1" t="s">
        <v>183</v>
      </c>
      <c r="K3" s="1" t="s">
        <v>183</v>
      </c>
    </row>
    <row r="4" spans="1:11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1" ht="24.75">
      <c r="A6" s="2" t="s">
        <v>339</v>
      </c>
      <c r="B6" s="2" t="s">
        <v>339</v>
      </c>
      <c r="C6" s="2" t="s">
        <v>339</v>
      </c>
      <c r="E6" s="2" t="s">
        <v>185</v>
      </c>
      <c r="F6" s="2" t="s">
        <v>185</v>
      </c>
      <c r="G6" s="2" t="s">
        <v>185</v>
      </c>
      <c r="I6" s="2" t="s">
        <v>186</v>
      </c>
      <c r="J6" s="2" t="s">
        <v>186</v>
      </c>
      <c r="K6" s="2" t="s">
        <v>186</v>
      </c>
    </row>
    <row r="7" spans="1:11" ht="24.75">
      <c r="A7" s="2" t="s">
        <v>340</v>
      </c>
      <c r="C7" s="2" t="s">
        <v>153</v>
      </c>
      <c r="E7" s="2" t="s">
        <v>341</v>
      </c>
      <c r="G7" s="2" t="s">
        <v>342</v>
      </c>
      <c r="I7" s="2" t="s">
        <v>341</v>
      </c>
      <c r="K7" s="2" t="s">
        <v>342</v>
      </c>
    </row>
    <row r="8" spans="1:11">
      <c r="A8" s="3" t="s">
        <v>159</v>
      </c>
      <c r="C8" s="10" t="s">
        <v>160</v>
      </c>
      <c r="D8" s="10"/>
      <c r="E8" s="9">
        <v>468445</v>
      </c>
      <c r="F8" s="10"/>
      <c r="G8" s="13">
        <f>E8/$E$13</f>
        <v>1.60702200016192E-5</v>
      </c>
      <c r="H8" s="10"/>
      <c r="I8" s="9">
        <v>2106640</v>
      </c>
      <c r="J8" s="10"/>
      <c r="K8" s="12">
        <f>I8/$I$13</f>
        <v>3.5681096812325551E-5</v>
      </c>
    </row>
    <row r="9" spans="1:11">
      <c r="A9" s="3" t="s">
        <v>166</v>
      </c>
      <c r="C9" s="10" t="s">
        <v>167</v>
      </c>
      <c r="D9" s="10"/>
      <c r="E9" s="9">
        <v>4868702898</v>
      </c>
      <c r="F9" s="10"/>
      <c r="G9" s="13">
        <f t="shared" ref="G9:G12" si="0">E9/$E$13</f>
        <v>0.16702307996324212</v>
      </c>
      <c r="H9" s="10"/>
      <c r="I9" s="9">
        <v>9740228863</v>
      </c>
      <c r="J9" s="10"/>
      <c r="K9" s="12">
        <f t="shared" ref="K9:K12" si="1">I9/$I$13</f>
        <v>0.16497457991631728</v>
      </c>
    </row>
    <row r="10" spans="1:11">
      <c r="A10" s="3" t="s">
        <v>170</v>
      </c>
      <c r="C10" s="10" t="s">
        <v>171</v>
      </c>
      <c r="D10" s="10"/>
      <c r="E10" s="9">
        <v>10284153005</v>
      </c>
      <c r="F10" s="10"/>
      <c r="G10" s="13">
        <f t="shared" si="0"/>
        <v>0.35280257302492968</v>
      </c>
      <c r="H10" s="10"/>
      <c r="I10" s="9">
        <v>28744516816</v>
      </c>
      <c r="J10" s="10"/>
      <c r="K10" s="12">
        <f t="shared" si="1"/>
        <v>0.48685864093305731</v>
      </c>
    </row>
    <row r="11" spans="1:11">
      <c r="A11" s="3" t="s">
        <v>163</v>
      </c>
      <c r="C11" s="10" t="s">
        <v>175</v>
      </c>
      <c r="D11" s="10"/>
      <c r="E11" s="9">
        <v>12889999232</v>
      </c>
      <c r="F11" s="10"/>
      <c r="G11" s="13">
        <f t="shared" si="0"/>
        <v>0.44219731981116783</v>
      </c>
      <c r="H11" s="10"/>
      <c r="I11" s="9">
        <v>19447376272</v>
      </c>
      <c r="J11" s="10"/>
      <c r="K11" s="12">
        <f t="shared" si="1"/>
        <v>0.32938884456146034</v>
      </c>
    </row>
    <row r="12" spans="1:11" ht="24.75" thickBot="1">
      <c r="A12" s="3" t="s">
        <v>178</v>
      </c>
      <c r="C12" s="10" t="s">
        <v>181</v>
      </c>
      <c r="D12" s="10"/>
      <c r="E12" s="9">
        <v>1106557377</v>
      </c>
      <c r="F12" s="10"/>
      <c r="G12" s="13">
        <f t="shared" si="0"/>
        <v>3.7960956980658725E-2</v>
      </c>
      <c r="H12" s="10"/>
      <c r="I12" s="9">
        <v>1106557377</v>
      </c>
      <c r="J12" s="10"/>
      <c r="K12" s="12">
        <f t="shared" si="1"/>
        <v>1.8742253492352763E-2</v>
      </c>
    </row>
    <row r="13" spans="1:11" ht="24.75" thickBot="1">
      <c r="A13" s="3" t="s">
        <v>147</v>
      </c>
      <c r="C13" s="10" t="s">
        <v>147</v>
      </c>
      <c r="D13" s="10"/>
      <c r="E13" s="15">
        <f>SUM(E8:E12)</f>
        <v>29149880957</v>
      </c>
      <c r="F13" s="10"/>
      <c r="G13" s="25">
        <f>SUM(G8:G12)</f>
        <v>0.99999999999999989</v>
      </c>
      <c r="H13" s="10"/>
      <c r="I13" s="15">
        <f>SUM(I8:I12)</f>
        <v>59040785968</v>
      </c>
      <c r="J13" s="10"/>
      <c r="K13" s="25">
        <f>SUM(K8:K12)</f>
        <v>1</v>
      </c>
    </row>
    <row r="14" spans="1:11" ht="24.75" thickTop="1">
      <c r="C14" s="10"/>
      <c r="D14" s="10"/>
      <c r="E14" s="10"/>
      <c r="F14" s="10"/>
      <c r="G14" s="10"/>
      <c r="H14" s="10"/>
      <c r="I14" s="10"/>
      <c r="J14" s="10"/>
      <c r="K14" s="10"/>
    </row>
    <row r="15" spans="1:11">
      <c r="C15" s="10"/>
      <c r="D15" s="10"/>
      <c r="E15" s="10"/>
      <c r="F15" s="10"/>
      <c r="G15" s="10"/>
      <c r="H15" s="10"/>
      <c r="I15" s="10"/>
      <c r="J15" s="10"/>
      <c r="K15" s="10"/>
    </row>
    <row r="16" spans="1:11">
      <c r="C16" s="10"/>
      <c r="D16" s="10"/>
      <c r="E16" s="10"/>
      <c r="F16" s="10"/>
      <c r="G16" s="10"/>
      <c r="H16" s="10"/>
      <c r="I16" s="10"/>
      <c r="J16" s="10"/>
      <c r="K16" s="10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2024-06-25T05:55:19Z</dcterms:modified>
</cp:coreProperties>
</file>