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\"/>
    </mc:Choice>
  </mc:AlternateContent>
  <xr:revisionPtr revIDLastSave="0" documentId="13_ncr:1_{2414DD10-85AB-4956-A9AF-AD74ABF3957B}" xr6:coauthVersionLast="47" xr6:coauthVersionMax="47" xr10:uidLastSave="{00000000-0000-0000-0000-000000000000}"/>
  <bookViews>
    <workbookView xWindow="-120" yWindow="-120" windowWidth="29040" windowHeight="15720" tabRatio="872" activeTab="3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سرمایه‌گذاری دراوراق بها" sheetId="12" r:id="rId5"/>
    <sheet name="درآمد سپرده بانکی" sheetId="13" r:id="rId6"/>
    <sheet name="سایر درآمدها" sheetId="14" r:id="rId7"/>
    <sheet name="درآمد سود سهام" sheetId="8" r:id="rId8"/>
    <sheet name="سود ارواق بهادار" sheetId="16" r:id="rId9"/>
    <sheet name="سود سپرده بانکی" sheetId="7" r:id="rId10"/>
    <sheet name="درآمد ناشی از فروش" sheetId="10" r:id="rId11"/>
    <sheet name="درآمد ناشی از تغییر قیمت اوراق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G10" i="15"/>
  <c r="C9" i="15"/>
  <c r="Q8" i="12"/>
  <c r="O10" i="12"/>
  <c r="Q10" i="12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8" i="10"/>
  <c r="E10" i="14"/>
  <c r="C10" i="14"/>
  <c r="K16" i="13"/>
  <c r="K9" i="13"/>
  <c r="K10" i="13"/>
  <c r="K11" i="13"/>
  <c r="K12" i="13"/>
  <c r="K13" i="13"/>
  <c r="K14" i="13"/>
  <c r="K15" i="13"/>
  <c r="K8" i="13"/>
  <c r="G16" i="13"/>
  <c r="G9" i="13"/>
  <c r="G10" i="13"/>
  <c r="G11" i="13"/>
  <c r="G12" i="13"/>
  <c r="G13" i="13"/>
  <c r="G14" i="13"/>
  <c r="G15" i="13"/>
  <c r="G8" i="13"/>
  <c r="S9" i="16"/>
  <c r="Q9" i="16"/>
  <c r="O9" i="16"/>
  <c r="M9" i="16"/>
  <c r="K9" i="16"/>
  <c r="I9" i="16"/>
  <c r="E8" i="15" l="1"/>
  <c r="E7" i="15"/>
  <c r="E9" i="15"/>
  <c r="E10" i="15" l="1"/>
  <c r="I16" i="13" l="1"/>
  <c r="E16" i="13"/>
  <c r="M10" i="12"/>
  <c r="K10" i="12"/>
  <c r="I10" i="12"/>
  <c r="G10" i="12"/>
  <c r="E10" i="12"/>
  <c r="C10" i="12"/>
  <c r="S106" i="11"/>
  <c r="Q106" i="11"/>
  <c r="O106" i="11"/>
  <c r="M106" i="11"/>
  <c r="I106" i="11"/>
  <c r="G106" i="11"/>
  <c r="E106" i="11"/>
  <c r="C106" i="11"/>
  <c r="Q53" i="10"/>
  <c r="O53" i="10"/>
  <c r="M53" i="10"/>
  <c r="I53" i="10"/>
  <c r="G53" i="10"/>
  <c r="E53" i="10"/>
  <c r="Q101" i="9"/>
  <c r="O101" i="9"/>
  <c r="M101" i="9"/>
  <c r="I101" i="9"/>
  <c r="G101" i="9"/>
  <c r="E101" i="9"/>
  <c r="S73" i="8"/>
  <c r="Q73" i="8"/>
  <c r="O73" i="8"/>
  <c r="M73" i="8"/>
  <c r="K73" i="8"/>
  <c r="I73" i="8"/>
  <c r="M16" i="7"/>
  <c r="K16" i="7"/>
  <c r="I16" i="7"/>
  <c r="G16" i="7"/>
  <c r="E16" i="7"/>
  <c r="C16" i="7"/>
  <c r="I16" i="6"/>
  <c r="G16" i="6"/>
  <c r="E16" i="6"/>
  <c r="C16" i="6"/>
  <c r="W104" i="1"/>
  <c r="U104" i="1"/>
  <c r="O104" i="1"/>
  <c r="K104" i="1"/>
  <c r="G104" i="1"/>
  <c r="E104" i="1"/>
  <c r="U8" i="11" l="1"/>
  <c r="U41" i="11"/>
  <c r="U49" i="11"/>
  <c r="U65" i="11"/>
  <c r="U89" i="11"/>
  <c r="U33" i="11"/>
  <c r="U97" i="11"/>
  <c r="U17" i="11"/>
  <c r="U81" i="11"/>
  <c r="U25" i="11"/>
  <c r="U9" i="11"/>
  <c r="U57" i="11"/>
  <c r="U73" i="11"/>
  <c r="U105" i="11"/>
  <c r="U72" i="11"/>
  <c r="U55" i="11"/>
  <c r="U54" i="11"/>
  <c r="U62" i="11"/>
  <c r="U77" i="11"/>
  <c r="U13" i="11"/>
  <c r="U68" i="11"/>
  <c r="U59" i="11"/>
  <c r="U50" i="11"/>
  <c r="U64" i="11"/>
  <c r="U39" i="11"/>
  <c r="U46" i="11"/>
  <c r="U69" i="11"/>
  <c r="U20" i="11"/>
  <c r="U42" i="11"/>
  <c r="U38" i="11"/>
  <c r="U61" i="11"/>
  <c r="U98" i="11"/>
  <c r="U48" i="11"/>
  <c r="U15" i="11"/>
  <c r="U30" i="11"/>
  <c r="U79" i="11"/>
  <c r="U53" i="11"/>
  <c r="U44" i="11"/>
  <c r="U99" i="11"/>
  <c r="U35" i="11"/>
  <c r="U90" i="11"/>
  <c r="U26" i="11"/>
  <c r="U100" i="11"/>
  <c r="U27" i="11"/>
  <c r="U18" i="11"/>
  <c r="U92" i="11"/>
  <c r="U10" i="11"/>
  <c r="U51" i="11"/>
  <c r="U56" i="11"/>
  <c r="U104" i="11"/>
  <c r="U40" i="11"/>
  <c r="U102" i="11"/>
  <c r="U22" i="11"/>
  <c r="U63" i="11"/>
  <c r="U45" i="11"/>
  <c r="U36" i="11"/>
  <c r="U91" i="11"/>
  <c r="U82" i="11"/>
  <c r="U83" i="11"/>
  <c r="U71" i="11"/>
  <c r="U85" i="11"/>
  <c r="U52" i="11"/>
  <c r="U96" i="11"/>
  <c r="U32" i="11"/>
  <c r="U103" i="11"/>
  <c r="U86" i="11"/>
  <c r="U14" i="11"/>
  <c r="U47" i="11"/>
  <c r="U101" i="11"/>
  <c r="U37" i="11"/>
  <c r="U28" i="11"/>
  <c r="U19" i="11"/>
  <c r="U74" i="11"/>
  <c r="U58" i="11"/>
  <c r="U95" i="11"/>
  <c r="U88" i="11"/>
  <c r="U24" i="11"/>
  <c r="U87" i="11"/>
  <c r="U78" i="11"/>
  <c r="U31" i="11"/>
  <c r="U93" i="11"/>
  <c r="U29" i="11"/>
  <c r="U84" i="11"/>
  <c r="U75" i="11"/>
  <c r="U11" i="11"/>
  <c r="U66" i="11"/>
  <c r="U80" i="11"/>
  <c r="U16" i="11"/>
  <c r="U70" i="11"/>
  <c r="U94" i="11"/>
  <c r="U21" i="11"/>
  <c r="U76" i="11"/>
  <c r="U67" i="11"/>
  <c r="U60" i="11"/>
  <c r="U23" i="11"/>
  <c r="U12" i="11"/>
  <c r="U43" i="11"/>
  <c r="U34" i="11"/>
  <c r="K15" i="11"/>
  <c r="K23" i="11"/>
  <c r="K31" i="11"/>
  <c r="K39" i="11"/>
  <c r="K47" i="11"/>
  <c r="K55" i="11"/>
  <c r="K63" i="11"/>
  <c r="K71" i="11"/>
  <c r="K79" i="11"/>
  <c r="K87" i="11"/>
  <c r="K95" i="11"/>
  <c r="K13" i="11"/>
  <c r="K45" i="11"/>
  <c r="K69" i="11"/>
  <c r="K101" i="11"/>
  <c r="K103" i="11"/>
  <c r="K53" i="11"/>
  <c r="K29" i="11"/>
  <c r="K85" i="11"/>
  <c r="K21" i="11"/>
  <c r="K77" i="11"/>
  <c r="K37" i="11"/>
  <c r="K61" i="11"/>
  <c r="K93" i="11"/>
  <c r="K104" i="11"/>
  <c r="K40" i="11"/>
  <c r="K94" i="11"/>
  <c r="K38" i="11"/>
  <c r="K44" i="11"/>
  <c r="K35" i="11"/>
  <c r="K90" i="11"/>
  <c r="K26" i="11"/>
  <c r="K54" i="11"/>
  <c r="K81" i="11"/>
  <c r="K17" i="11"/>
  <c r="K96" i="11"/>
  <c r="K32" i="11"/>
  <c r="K78" i="11"/>
  <c r="K22" i="11"/>
  <c r="K100" i="11"/>
  <c r="K36" i="11"/>
  <c r="K82" i="11"/>
  <c r="K24" i="11"/>
  <c r="K10" i="11"/>
  <c r="K80" i="11"/>
  <c r="K16" i="11"/>
  <c r="K30" i="11"/>
  <c r="K84" i="11"/>
  <c r="K20" i="11"/>
  <c r="K62" i="11"/>
  <c r="K11" i="11"/>
  <c r="K66" i="11"/>
  <c r="K75" i="11"/>
  <c r="K57" i="11"/>
  <c r="K76" i="11"/>
  <c r="K58" i="11"/>
  <c r="K49" i="11"/>
  <c r="K105" i="11"/>
  <c r="K52" i="11"/>
  <c r="K86" i="11"/>
  <c r="K74" i="11"/>
  <c r="K72" i="11"/>
  <c r="K14" i="11"/>
  <c r="K12" i="11"/>
  <c r="K83" i="11"/>
  <c r="K51" i="11"/>
  <c r="K67" i="11"/>
  <c r="K41" i="11"/>
  <c r="K43" i="11"/>
  <c r="K34" i="11"/>
  <c r="K25" i="11"/>
  <c r="K27" i="11"/>
  <c r="K99" i="11"/>
  <c r="K46" i="11"/>
  <c r="K28" i="11"/>
  <c r="K65" i="11"/>
  <c r="K64" i="11"/>
  <c r="K68" i="11"/>
  <c r="K50" i="11"/>
  <c r="K70" i="11"/>
  <c r="K98" i="11"/>
  <c r="K18" i="11"/>
  <c r="K9" i="11"/>
  <c r="K88" i="11"/>
  <c r="K19" i="11"/>
  <c r="K91" i="11"/>
  <c r="K56" i="11"/>
  <c r="K102" i="11"/>
  <c r="K60" i="11"/>
  <c r="K59" i="11"/>
  <c r="K8" i="11"/>
  <c r="K42" i="11"/>
  <c r="K97" i="11"/>
  <c r="K33" i="11"/>
  <c r="K48" i="11"/>
  <c r="K89" i="11"/>
  <c r="K73" i="11"/>
  <c r="K92" i="11"/>
  <c r="K106" i="11" l="1"/>
  <c r="U106" i="11"/>
</calcChain>
</file>

<file path=xl/sharedStrings.xml><?xml version="1.0" encoding="utf-8"?>
<sst xmlns="http://schemas.openxmlformats.org/spreadsheetml/2006/main" count="1446" uniqueCount="282">
  <si>
    <t>صندوق سرمایه‌گذاری مشترک پیشرو</t>
  </si>
  <si>
    <t>صورت وضعیت پورتفوی</t>
  </si>
  <si>
    <t>برای ماه منتهی به 1403/05/31</t>
  </si>
  <si>
    <t>نام شرکت</t>
  </si>
  <si>
    <t>1403/04/31</t>
  </si>
  <si>
    <t>تغییرات طی دوره</t>
  </si>
  <si>
    <t>1403/05/31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</si>
  <si>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</si>
  <si>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</si>
  <si>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</si>
  <si>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</si>
  <si>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</si>
  <si>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</si>
  <si>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</si>
  <si>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</si>
  <si>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0.05%</t>
  </si>
  <si>
    <t>آهن و فولاد غدیر ایرانیان</t>
  </si>
  <si>
    <t>0.12%</t>
  </si>
  <si>
    <t>بانک تجارت</t>
  </si>
  <si>
    <t>0.44%</t>
  </si>
  <si>
    <t>بانک خاورمیانه</t>
  </si>
  <si>
    <t>0.26%</t>
  </si>
  <si>
    <t>بانک سامان</t>
  </si>
  <si>
    <t>0.59%</t>
  </si>
  <si>
    <t>بانک سینا</t>
  </si>
  <si>
    <t>0.64%</t>
  </si>
  <si>
    <t>بانک‌اقتصادنوین‌</t>
  </si>
  <si>
    <t>0.39%</t>
  </si>
  <si>
    <t>بیمه  ما</t>
  </si>
  <si>
    <t>0.20%</t>
  </si>
  <si>
    <t>بیمه اتکایی امین</t>
  </si>
  <si>
    <t>0.16%</t>
  </si>
  <si>
    <t>بین المللی توسعه ص. معادن غدیر</t>
  </si>
  <si>
    <t>0.34%</t>
  </si>
  <si>
    <t>پالایش نفت اصفهان</t>
  </si>
  <si>
    <t>2.51%</t>
  </si>
  <si>
    <t>پالایش نفت بندرعباس</t>
  </si>
  <si>
    <t>0.73%</t>
  </si>
  <si>
    <t>پالایش نفت تبریز</t>
  </si>
  <si>
    <t>0.36%</t>
  </si>
  <si>
    <t>پالایش نفت تهران</t>
  </si>
  <si>
    <t>0.19%</t>
  </si>
  <si>
    <t>پالایش نفت شیراز</t>
  </si>
  <si>
    <t>0.63%</t>
  </si>
  <si>
    <t>پتروشیمی بوعلی سینا</t>
  </si>
  <si>
    <t>1.27%</t>
  </si>
  <si>
    <t>پتروشیمی پردیس</t>
  </si>
  <si>
    <t>6.44%</t>
  </si>
  <si>
    <t>پتروشیمی تندگویان</t>
  </si>
  <si>
    <t>پتروشیمی جم پیلن</t>
  </si>
  <si>
    <t>0.82%</t>
  </si>
  <si>
    <t>پتروشیمی زاگرس</t>
  </si>
  <si>
    <t>0.25%</t>
  </si>
  <si>
    <t>پتروشیمی شازند</t>
  </si>
  <si>
    <t>0.43%</t>
  </si>
  <si>
    <t>پتروشیمی نوری</t>
  </si>
  <si>
    <t>0.97%</t>
  </si>
  <si>
    <t>پتروشیمی‌ خارک‌</t>
  </si>
  <si>
    <t>پتروشیمی‌شیراز</t>
  </si>
  <si>
    <t>1.93%</t>
  </si>
  <si>
    <t>پخش هجرت</t>
  </si>
  <si>
    <t>تایدواترخاورمیانه</t>
  </si>
  <si>
    <t>1.47%</t>
  </si>
  <si>
    <t>تراکتورسازی‌ایران‌</t>
  </si>
  <si>
    <t>تمام سکه طرح جدید 0310 صادرات</t>
  </si>
  <si>
    <t>3.89%</t>
  </si>
  <si>
    <t>تمام سکه طرح جدید0312 رفاه</t>
  </si>
  <si>
    <t>3.74%</t>
  </si>
  <si>
    <t>تمام سکه طرح جدید0411 آینده</t>
  </si>
  <si>
    <t>0.04%</t>
  </si>
  <si>
    <t>تمام سکه طرح جدید0412 سامان</t>
  </si>
  <si>
    <t>توسعه‌معادن‌وفلزات‌</t>
  </si>
  <si>
    <t>0.37%</t>
  </si>
  <si>
    <t>ح . فجر انرژی خلیج فارس</t>
  </si>
  <si>
    <t>0.00%</t>
  </si>
  <si>
    <t>ح . معدنی‌وصنعتی‌چادرملو</t>
  </si>
  <si>
    <t>حفاری شمال</t>
  </si>
  <si>
    <t>1.08%</t>
  </si>
  <si>
    <t>حمل و نقل گهرترابر سیرجان</t>
  </si>
  <si>
    <t>داروپخش‌ (هلدینگ‌</t>
  </si>
  <si>
    <t>0.94%</t>
  </si>
  <si>
    <t>داروسازی کاسپین تامین</t>
  </si>
  <si>
    <t>1.10%</t>
  </si>
  <si>
    <t>داروسازی‌ ابوریحان‌</t>
  </si>
  <si>
    <t>0.09%</t>
  </si>
  <si>
    <t>زغال سنگ پروده طبس</t>
  </si>
  <si>
    <t>س.ص.بازنشستگی کارکنان بانکها</t>
  </si>
  <si>
    <t>0.53%</t>
  </si>
  <si>
    <t>سپید ماکیان</t>
  </si>
  <si>
    <t>سخت آژند</t>
  </si>
  <si>
    <t>سرمایه گذاری تامین اجتماعی</t>
  </si>
  <si>
    <t>4.43%</t>
  </si>
  <si>
    <t>سرمایه گذاری دارویی تامین</t>
  </si>
  <si>
    <t>0.31%</t>
  </si>
  <si>
    <t>سرمایه‌ گذاری‌ پارس‌ توشه‌</t>
  </si>
  <si>
    <t>1.44%</t>
  </si>
  <si>
    <t>سرمایه‌گذاری‌ سپه‌</t>
  </si>
  <si>
    <t>سرمایه‌گذاری‌ صنعت‌ نفت‌</t>
  </si>
  <si>
    <t>سرمایه‌گذاری‌صندوق‌بازنشستگی‌</t>
  </si>
  <si>
    <t>2.10%</t>
  </si>
  <si>
    <t>سرمایه‌گذاری‌غدیر(هلدینگ‌</t>
  </si>
  <si>
    <t>5.23%</t>
  </si>
  <si>
    <t>سیمان آبیک</t>
  </si>
  <si>
    <t>سیمان خوزستان</t>
  </si>
  <si>
    <t>0.54%</t>
  </si>
  <si>
    <t>سیمان ساوه</t>
  </si>
  <si>
    <t>سیمان فارس و خوزستان</t>
  </si>
  <si>
    <t>0.55%</t>
  </si>
  <si>
    <t>سیمان‌ کرمان‌</t>
  </si>
  <si>
    <t>0.48%</t>
  </si>
  <si>
    <t>سیمان‌ارومیه‌</t>
  </si>
  <si>
    <t>سیمان‌مازندران‌</t>
  </si>
  <si>
    <t>سیمان‌هگمتان‌</t>
  </si>
  <si>
    <t>1.59%</t>
  </si>
  <si>
    <t>سیمرغ</t>
  </si>
  <si>
    <t>شرکت آهن و فولاد ارفع</t>
  </si>
  <si>
    <t>2.08%</t>
  </si>
  <si>
    <t>شرکت ارتباطات سیار ایران</t>
  </si>
  <si>
    <t>0.52%</t>
  </si>
  <si>
    <t>شمش طلا</t>
  </si>
  <si>
    <t>1.38%</t>
  </si>
  <si>
    <t>شوکو پارس</t>
  </si>
  <si>
    <t>شیشه‌ همدان‌</t>
  </si>
  <si>
    <t>0.50%</t>
  </si>
  <si>
    <t>صبا فولاد خلیج فارس</t>
  </si>
  <si>
    <t>0.18%</t>
  </si>
  <si>
    <t>صنایع پتروشیمی کرمانشاه</t>
  </si>
  <si>
    <t>صنایع فروآلیاژ ایران</t>
  </si>
  <si>
    <t>غلتک سازان سپاهان</t>
  </si>
  <si>
    <t>0.03%</t>
  </si>
  <si>
    <t>فجر انرژی خلیج فارس</t>
  </si>
  <si>
    <t>1.04%</t>
  </si>
  <si>
    <t>فرآورده های سیمان شرق</t>
  </si>
  <si>
    <t>0.07%</t>
  </si>
  <si>
    <t>فرآورده‌های‌نسوزآذر</t>
  </si>
  <si>
    <t>فولاد  خوزستان</t>
  </si>
  <si>
    <t>فولاد امیرکبیرکاشان</t>
  </si>
  <si>
    <t>2.06%</t>
  </si>
  <si>
    <t>فولاد مبارکه اصفهان</t>
  </si>
  <si>
    <t>6.77%</t>
  </si>
  <si>
    <t>فولاد کاوه جنوب کیش</t>
  </si>
  <si>
    <t>0.41%</t>
  </si>
  <si>
    <t>گروه مالی صبا تامین</t>
  </si>
  <si>
    <t>1.51%</t>
  </si>
  <si>
    <t>گسترش سوخت سبززاگرس(سهامی عام)</t>
  </si>
  <si>
    <t>گسترش نفت و گاز پارسیان</t>
  </si>
  <si>
    <t>4.08%</t>
  </si>
  <si>
    <t>م .صنایع و معادن احیاء سپاهان</t>
  </si>
  <si>
    <t>0.60%</t>
  </si>
  <si>
    <t>مبین انرژی خلیج فارس</t>
  </si>
  <si>
    <t>2.62%</t>
  </si>
  <si>
    <t>مخابرات ایران</t>
  </si>
  <si>
    <t>0.57%</t>
  </si>
  <si>
    <t>مدیریت صنعت شوینده ت.ص.بهشهر</t>
  </si>
  <si>
    <t>معدنی‌وصنعتی‌چادرملو</t>
  </si>
  <si>
    <t>0.89%</t>
  </si>
  <si>
    <t>ملی‌ صنایع‌ مس‌ ایران‌</t>
  </si>
  <si>
    <t>2.34%</t>
  </si>
  <si>
    <t>مولد نیروگاهی تجارت فارس</t>
  </si>
  <si>
    <t>0.02%</t>
  </si>
  <si>
    <t>نفت ایرانول</t>
  </si>
  <si>
    <t>2.58%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</si>
  <si>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</si>
  <si>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</si>
  <si>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</si>
  <si>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</si>
  <si>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</si>
  <si>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</si>
  <si>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>0.10%</t>
  </si>
  <si>
    <t>افست‌</t>
  </si>
  <si>
    <t>0.01%</t>
  </si>
  <si>
    <t>سرمایه‌گذاری‌توکافولاد(هلدینگ</t>
  </si>
  <si>
    <t>ح.آهن و فولاد غدیر ایرانیان</t>
  </si>
  <si>
    <t/>
  </si>
  <si>
    <t>92.62%</t>
  </si>
  <si>
    <t>تاریخ سر رسید</t>
  </si>
  <si>
    <t>نرخ سود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</si>
  <si>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</si>
  <si>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</si>
  <si>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</si>
  <si>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</si>
  <si>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</si>
  <si>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</si>
  <si>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</si>
  <si>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</si>
  <si>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</si>
  <si>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207-8100-15666666-1</t>
  </si>
  <si>
    <t xml:space="preserve">بانک خاورمیانه ظفر </t>
  </si>
  <si>
    <t>1009-10-810-707074688</t>
  </si>
  <si>
    <t>بانک پاسارگاد میدان هفت تیر</t>
  </si>
  <si>
    <t>207.307.15666666.1</t>
  </si>
  <si>
    <t>207.307.15666666.2</t>
  </si>
  <si>
    <t>0.98%</t>
  </si>
  <si>
    <t>بانک صادرات بورس کالا</t>
  </si>
  <si>
    <t>0218988436008</t>
  </si>
  <si>
    <t>0407274634007</t>
  </si>
  <si>
    <t>1.23%</t>
  </si>
  <si>
    <t>0407331682003</t>
  </si>
  <si>
    <t>0.49%</t>
  </si>
  <si>
    <t>3.25%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</si>
  <si>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</si>
  <si>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</si>
  <si>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</si>
  <si>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</si>
  <si>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</si>
  <si>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</si>
  <si>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</si>
  <si>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</si>
  <si>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</si>
  <si>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دولت132-ش.خ041110</t>
  </si>
  <si>
    <t>1404/11/09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</si>
  <si>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</si>
  <si>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</si>
  <si>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</si>
  <si>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</si>
  <si>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</si>
  <si>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</si>
  <si>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</si>
  <si>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1403/03/07</t>
  </si>
  <si>
    <t>1403/03/09</t>
  </si>
  <si>
    <t>1403/04/16</t>
  </si>
  <si>
    <t>1403/04/11</t>
  </si>
  <si>
    <t>1403/04/13</t>
  </si>
  <si>
    <t>1403/04/28</t>
  </si>
  <si>
    <t>1403/05/01</t>
  </si>
  <si>
    <t>1403/04/20</t>
  </si>
  <si>
    <t>1403/03/24</t>
  </si>
  <si>
    <t>1403/04/30</t>
  </si>
  <si>
    <t>1403/03/13</t>
  </si>
  <si>
    <t>1403/02/26</t>
  </si>
  <si>
    <t>1403/02/24</t>
  </si>
  <si>
    <t>1403/02/12</t>
  </si>
  <si>
    <t>دوده‌ صنعتی‌ پارس‌</t>
  </si>
  <si>
    <t>1403/02/18</t>
  </si>
  <si>
    <t>1403/03/02</t>
  </si>
  <si>
    <t>1403/04/06</t>
  </si>
  <si>
    <t>1403/03/23</t>
  </si>
  <si>
    <t>1403/04/29</t>
  </si>
  <si>
    <t>1403/02/25</t>
  </si>
  <si>
    <t>1403/03/31</t>
  </si>
  <si>
    <t>1403/04/18</t>
  </si>
  <si>
    <t>1403/04/14</t>
  </si>
  <si>
    <t>1403/04/24</t>
  </si>
  <si>
    <t>1403/03/12</t>
  </si>
  <si>
    <t>1403/03/22</t>
  </si>
  <si>
    <t>1403/05/06</t>
  </si>
  <si>
    <t>1403/02/01</t>
  </si>
  <si>
    <t>1403/03/27</t>
  </si>
  <si>
    <t>1403/02/23</t>
  </si>
  <si>
    <t>1403/02/17</t>
  </si>
  <si>
    <t>1403/02/30</t>
  </si>
  <si>
    <t>1403/03/26</t>
  </si>
  <si>
    <t>1403/03/06</t>
  </si>
  <si>
    <t>1403/03/21</t>
  </si>
  <si>
    <t>نشاسته و گلوکز آردینه</t>
  </si>
  <si>
    <t>1403/03/10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</si>
  <si>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</si>
  <si>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</si>
  <si>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</si>
  <si>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</si>
  <si>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صدرتامین</t>
  </si>
  <si>
    <t>تمام سکه طرح جدید0211ملت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</si>
  <si>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</si>
  <si>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</si>
  <si>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</si>
  <si>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</si>
  <si>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</si>
  <si>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</si>
  <si>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</si>
  <si>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</si>
  <si>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</si>
  <si>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</si>
  <si>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</si>
  <si>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</si>
  <si>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</si>
  <si>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</si>
  <si>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</si>
  <si>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</si>
  <si>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گواهی سپرده تمام سکه بهار آزادی طرح جدید</t>
  </si>
  <si>
    <t>از ابتدای سال مالی</t>
  </si>
  <si>
    <t xml:space="preserve"> تا پایان ماه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</si>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</sst>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 ;_ * #,##0\-_ ;_ * &quot;-&quot;??_-_ ;_ @_ 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b/>
      <sz val="12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  <font>
      <b/>
      <sz val="12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10" fontId="4" fillId="0" borderId="0" xfId="2" applyNumberFormat="1" applyFont="1" applyAlignment="1">
      <alignment horizontal="center"/>
    </xf>
    <xf numFmtId="10" fontId="4" fillId="0" borderId="2" xfId="2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3" fontId="3" fillId="0" borderId="0" xfId="0" applyNumberFormat="1" applyFont="1"/>
    <xf numFmtId="164" fontId="6" fillId="0" borderId="3" xfId="0" applyNumberFormat="1" applyFont="1" applyBorder="1" applyAlignment="1">
      <alignment horizontal="center" vertical="center" readingOrder="2"/>
    </xf>
    <xf numFmtId="164" fontId="6" fillId="0" borderId="0" xfId="0" applyNumberFormat="1" applyFont="1" applyAlignment="1">
      <alignment horizontal="center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5" fillId="0" borderId="3" xfId="2" applyNumberFormat="1" applyFont="1" applyBorder="1" applyAlignment="1">
      <alignment horizontal="center" vertical="center" readingOrder="2"/>
    </xf>
    <xf numFmtId="10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165" fontId="4" fillId="0" borderId="0" xfId="1" applyNumberFormat="1" applyFont="1"/>
    <xf numFmtId="10" fontId="4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7"/>
  <sheetViews>
    <sheetView rightToLeft="1" workbookViewId="0">
      <selection activeCell="E14" sqref="E14"/>
    </sheetView>
  </sheetViews>
  <sheetFormatPr defaultRowHeight="24" x14ac:dyDescent="0.55000000000000004"/>
  <cols>
    <col min="1" max="1" width="40.140625" style="2" bestFit="1" customWidth="1"/>
    <col min="2" max="2" width="1" style="2" customWidth="1"/>
    <col min="3" max="3" width="14.285156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22.140625" style="2" bestFit="1" customWidth="1"/>
    <col min="8" max="8" width="1" style="2" customWidth="1"/>
    <col min="9" max="9" width="12.42578125" style="2" bestFit="1" customWidth="1"/>
    <col min="10" max="10" width="1" style="2" customWidth="1"/>
    <col min="11" max="11" width="17.140625" style="2" bestFit="1" customWidth="1"/>
    <col min="12" max="12" width="1" style="2" customWidth="1"/>
    <col min="13" max="13" width="12.5703125" style="2" bestFit="1" customWidth="1"/>
    <col min="14" max="14" width="1" style="2" customWidth="1"/>
    <col min="15" max="15" width="16.5703125" style="2" bestFit="1" customWidth="1"/>
    <col min="16" max="16" width="1" style="2" customWidth="1"/>
    <col min="17" max="17" width="14.28515625" style="2" bestFit="1" customWidth="1"/>
    <col min="18" max="18" width="1" style="2" customWidth="1"/>
    <col min="19" max="19" width="12.42578125" style="2" bestFit="1" customWidth="1"/>
    <col min="20" max="20" width="1" style="2" customWidth="1"/>
    <col min="21" max="21" width="19.5703125" style="2" bestFit="1" customWidth="1"/>
    <col min="22" max="22" width="1" style="2" customWidth="1"/>
    <col min="23" max="23" width="22.140625" style="2" bestFit="1" customWidth="1"/>
    <col min="24" max="24" width="1" style="2" customWidth="1"/>
    <col min="25" max="25" width="33.425781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</row>
    <row r="3" spans="1:25" ht="24.75" x14ac:dyDescent="0.55000000000000004">
      <c r="A3" s="25" t="s">
        <v>1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  <c r="L3" s="25" t="s">
        <v>1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</row>
    <row r="4" spans="1:2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  <c r="T4" s="25" t="s">
        <v>2</v>
      </c>
      <c r="U4" s="25" t="s">
        <v>2</v>
      </c>
      <c r="V4" s="25" t="s">
        <v>2</v>
      </c>
      <c r="W4" s="25" t="s">
        <v>2</v>
      </c>
      <c r="X4" s="25" t="s">
        <v>2</v>
      </c>
      <c r="Y4" s="25" t="s">
        <v>2</v>
      </c>
    </row>
    <row r="6" spans="1:25" ht="24.75" x14ac:dyDescent="0.55000000000000004">
      <c r="A6" s="24" t="s">
        <v>3</v>
      </c>
      <c r="C6" s="24" t="s">
        <v>224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24.75" x14ac:dyDescent="0.55000000000000004">
      <c r="A7" s="24" t="s">
        <v>3</v>
      </c>
      <c r="C7" s="24" t="s">
        <v>7</v>
      </c>
      <c r="E7" s="24" t="s">
        <v>8</v>
      </c>
      <c r="G7" s="24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4.75" x14ac:dyDescent="0.55000000000000004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5" x14ac:dyDescent="0.55000000000000004">
      <c r="A9" s="2" t="s">
        <v>278</v>
      </c>
      <c r="C9" s="8">
        <v>45</v>
      </c>
      <c r="D9" s="8"/>
      <c r="E9" s="8">
        <v>17644500000</v>
      </c>
      <c r="F9" s="8"/>
      <c r="G9" s="8">
        <v>18078145236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45</v>
      </c>
      <c r="R9" s="8"/>
      <c r="S9" s="8">
        <v>421853100</v>
      </c>
      <c r="T9" s="8"/>
      <c r="U9" s="8">
        <v>17644500000</v>
      </c>
      <c r="V9" s="8"/>
      <c r="W9" s="8">
        <v>18959660263.125</v>
      </c>
      <c r="X9" s="5"/>
      <c r="Y9" s="5" t="s">
        <v>15</v>
      </c>
    </row>
    <row r="10" spans="1:25" x14ac:dyDescent="0.55000000000000004">
      <c r="A10" s="2" t="s">
        <v>16</v>
      </c>
      <c r="C10" s="8">
        <v>15298882</v>
      </c>
      <c r="D10" s="8"/>
      <c r="E10" s="8">
        <v>121674628947</v>
      </c>
      <c r="F10" s="8"/>
      <c r="G10" s="8">
        <v>124248164337.657</v>
      </c>
      <c r="H10" s="8"/>
      <c r="I10" s="8">
        <v>0</v>
      </c>
      <c r="J10" s="8"/>
      <c r="K10" s="8">
        <v>0</v>
      </c>
      <c r="L10" s="8"/>
      <c r="M10" s="8">
        <v>-8083714</v>
      </c>
      <c r="N10" s="8"/>
      <c r="O10" s="8">
        <v>63863167584</v>
      </c>
      <c r="P10" s="8"/>
      <c r="Q10" s="8">
        <v>7215168</v>
      </c>
      <c r="R10" s="8"/>
      <c r="S10" s="8">
        <v>6600</v>
      </c>
      <c r="T10" s="8"/>
      <c r="U10" s="8">
        <v>49022533718</v>
      </c>
      <c r="V10" s="8"/>
      <c r="W10" s="8">
        <v>47336769152.639999</v>
      </c>
      <c r="X10" s="5"/>
      <c r="Y10" s="5" t="s">
        <v>17</v>
      </c>
    </row>
    <row r="11" spans="1:25" x14ac:dyDescent="0.55000000000000004">
      <c r="A11" s="2" t="s">
        <v>18</v>
      </c>
      <c r="C11" s="8">
        <v>141231714</v>
      </c>
      <c r="D11" s="8"/>
      <c r="E11" s="8">
        <v>86852057881</v>
      </c>
      <c r="F11" s="8"/>
      <c r="G11" s="8">
        <v>194582460028.15601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141231714</v>
      </c>
      <c r="R11" s="8"/>
      <c r="S11" s="8">
        <v>1260</v>
      </c>
      <c r="T11" s="8"/>
      <c r="U11" s="8">
        <v>86852057881</v>
      </c>
      <c r="V11" s="8"/>
      <c r="W11" s="8">
        <v>176893145480.142</v>
      </c>
      <c r="X11" s="5"/>
      <c r="Y11" s="5" t="s">
        <v>19</v>
      </c>
    </row>
    <row r="12" spans="1:25" x14ac:dyDescent="0.55000000000000004">
      <c r="A12" s="2" t="s">
        <v>20</v>
      </c>
      <c r="C12" s="8">
        <v>42871753</v>
      </c>
      <c r="D12" s="8"/>
      <c r="E12" s="8">
        <v>106431950271</v>
      </c>
      <c r="F12" s="8"/>
      <c r="G12" s="8">
        <v>102322615233.23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42871753</v>
      </c>
      <c r="R12" s="8"/>
      <c r="S12" s="8">
        <v>2450</v>
      </c>
      <c r="T12" s="8"/>
      <c r="U12" s="8">
        <v>106431950271</v>
      </c>
      <c r="V12" s="8"/>
      <c r="W12" s="8">
        <v>104410831870.64301</v>
      </c>
      <c r="X12" s="5"/>
      <c r="Y12" s="5" t="s">
        <v>21</v>
      </c>
    </row>
    <row r="13" spans="1:25" x14ac:dyDescent="0.55000000000000004">
      <c r="A13" s="2" t="s">
        <v>22</v>
      </c>
      <c r="C13" s="8">
        <v>141275282</v>
      </c>
      <c r="D13" s="8"/>
      <c r="E13" s="8">
        <v>268000395639</v>
      </c>
      <c r="F13" s="8"/>
      <c r="G13" s="8">
        <v>259944618727.457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141275282</v>
      </c>
      <c r="R13" s="8"/>
      <c r="S13" s="8">
        <v>1700</v>
      </c>
      <c r="T13" s="8"/>
      <c r="U13" s="8">
        <v>268000395639</v>
      </c>
      <c r="V13" s="8"/>
      <c r="W13" s="8">
        <v>238738979922.57001</v>
      </c>
      <c r="X13" s="5"/>
      <c r="Y13" s="5" t="s">
        <v>23</v>
      </c>
    </row>
    <row r="14" spans="1:25" x14ac:dyDescent="0.55000000000000004">
      <c r="A14" s="2" t="s">
        <v>24</v>
      </c>
      <c r="C14" s="8">
        <v>91811648</v>
      </c>
      <c r="D14" s="8"/>
      <c r="E14" s="8">
        <v>128378153488</v>
      </c>
      <c r="F14" s="8"/>
      <c r="G14" s="8">
        <v>174134323468.91501</v>
      </c>
      <c r="H14" s="8"/>
      <c r="I14" s="8">
        <v>56400000</v>
      </c>
      <c r="J14" s="8"/>
      <c r="K14" s="8">
        <v>99538996500</v>
      </c>
      <c r="L14" s="8"/>
      <c r="M14" s="8">
        <v>0</v>
      </c>
      <c r="N14" s="8"/>
      <c r="O14" s="8">
        <v>0</v>
      </c>
      <c r="P14" s="8"/>
      <c r="Q14" s="8">
        <v>148211648</v>
      </c>
      <c r="R14" s="8"/>
      <c r="S14" s="8">
        <v>1774</v>
      </c>
      <c r="T14" s="8"/>
      <c r="U14" s="8">
        <v>227917149988</v>
      </c>
      <c r="V14" s="8"/>
      <c r="W14" s="8">
        <v>261363045143.866</v>
      </c>
      <c r="X14" s="5"/>
      <c r="Y14" s="5" t="s">
        <v>25</v>
      </c>
    </row>
    <row r="15" spans="1:25" x14ac:dyDescent="0.55000000000000004">
      <c r="A15" s="2" t="s">
        <v>26</v>
      </c>
      <c r="C15" s="8">
        <v>57363734</v>
      </c>
      <c r="D15" s="8"/>
      <c r="E15" s="8">
        <v>106310843607</v>
      </c>
      <c r="F15" s="8"/>
      <c r="G15" s="8">
        <v>170497035150.27301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57363734</v>
      </c>
      <c r="R15" s="8"/>
      <c r="S15" s="8">
        <v>2807</v>
      </c>
      <c r="T15" s="8"/>
      <c r="U15" s="8">
        <v>106310843607</v>
      </c>
      <c r="V15" s="8"/>
      <c r="W15" s="8">
        <v>160061932330.039</v>
      </c>
      <c r="X15" s="5"/>
      <c r="Y15" s="5" t="s">
        <v>27</v>
      </c>
    </row>
    <row r="16" spans="1:25" x14ac:dyDescent="0.55000000000000004">
      <c r="A16" s="2" t="s">
        <v>28</v>
      </c>
      <c r="C16" s="8">
        <v>31125000</v>
      </c>
      <c r="D16" s="8"/>
      <c r="E16" s="8">
        <v>110674477590</v>
      </c>
      <c r="F16" s="8"/>
      <c r="G16" s="8">
        <v>86012661375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31125000</v>
      </c>
      <c r="R16" s="8"/>
      <c r="S16" s="8">
        <v>2636</v>
      </c>
      <c r="T16" s="8"/>
      <c r="U16" s="8">
        <v>110674477590</v>
      </c>
      <c r="V16" s="8"/>
      <c r="W16" s="8">
        <v>81557329275</v>
      </c>
      <c r="X16" s="5"/>
      <c r="Y16" s="5" t="s">
        <v>29</v>
      </c>
    </row>
    <row r="17" spans="1:25" x14ac:dyDescent="0.55000000000000004">
      <c r="A17" s="2" t="s">
        <v>30</v>
      </c>
      <c r="C17" s="8">
        <v>26704196</v>
      </c>
      <c r="D17" s="8"/>
      <c r="E17" s="8">
        <v>56900263433</v>
      </c>
      <c r="F17" s="8"/>
      <c r="G17" s="8">
        <v>70238879765.434799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26704196</v>
      </c>
      <c r="R17" s="8"/>
      <c r="S17" s="8">
        <v>2487</v>
      </c>
      <c r="T17" s="8"/>
      <c r="U17" s="8">
        <v>56900263433</v>
      </c>
      <c r="V17" s="8"/>
      <c r="W17" s="8">
        <v>66018176106.0606</v>
      </c>
      <c r="X17" s="5"/>
      <c r="Y17" s="5" t="s">
        <v>31</v>
      </c>
    </row>
    <row r="18" spans="1:25" x14ac:dyDescent="0.55000000000000004">
      <c r="A18" s="2" t="s">
        <v>32</v>
      </c>
      <c r="C18" s="8">
        <v>9649922</v>
      </c>
      <c r="D18" s="8"/>
      <c r="E18" s="8">
        <v>118235356301</v>
      </c>
      <c r="F18" s="8"/>
      <c r="G18" s="8">
        <v>144463124759.34601</v>
      </c>
      <c r="H18" s="8"/>
      <c r="I18" s="8">
        <v>15503009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25152931</v>
      </c>
      <c r="R18" s="8"/>
      <c r="S18" s="8">
        <v>5520</v>
      </c>
      <c r="T18" s="8"/>
      <c r="U18" s="8">
        <v>118235356301</v>
      </c>
      <c r="V18" s="8"/>
      <c r="W18" s="8">
        <v>138018056254.23599</v>
      </c>
      <c r="X18" s="5"/>
      <c r="Y18" s="5" t="s">
        <v>33</v>
      </c>
    </row>
    <row r="19" spans="1:25" x14ac:dyDescent="0.55000000000000004">
      <c r="A19" s="2" t="s">
        <v>34</v>
      </c>
      <c r="C19" s="8">
        <v>255421848</v>
      </c>
      <c r="D19" s="8"/>
      <c r="E19" s="8">
        <v>1030460907577</v>
      </c>
      <c r="F19" s="8"/>
      <c r="G19" s="8">
        <v>1158047423388.0701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255421848</v>
      </c>
      <c r="R19" s="8"/>
      <c r="S19" s="8">
        <v>4013</v>
      </c>
      <c r="T19" s="8"/>
      <c r="U19" s="8">
        <v>1030460907577</v>
      </c>
      <c r="V19" s="8"/>
      <c r="W19" s="8">
        <v>1018909079161.66</v>
      </c>
      <c r="X19" s="5"/>
      <c r="Y19" s="5" t="s">
        <v>35</v>
      </c>
    </row>
    <row r="20" spans="1:25" x14ac:dyDescent="0.55000000000000004">
      <c r="A20" s="2" t="s">
        <v>36</v>
      </c>
      <c r="C20" s="8">
        <v>40133393</v>
      </c>
      <c r="D20" s="8"/>
      <c r="E20" s="8">
        <v>332300315275</v>
      </c>
      <c r="F20" s="8"/>
      <c r="G20" s="8">
        <v>335114634217.85999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40133393</v>
      </c>
      <c r="R20" s="8"/>
      <c r="S20" s="8">
        <v>7460</v>
      </c>
      <c r="T20" s="8"/>
      <c r="U20" s="8">
        <v>332300315275</v>
      </c>
      <c r="V20" s="8"/>
      <c r="W20" s="8">
        <v>297613710864.909</v>
      </c>
      <c r="X20" s="5"/>
      <c r="Y20" s="5" t="s">
        <v>37</v>
      </c>
    </row>
    <row r="21" spans="1:25" x14ac:dyDescent="0.55000000000000004">
      <c r="A21" s="2" t="s">
        <v>38</v>
      </c>
      <c r="C21" s="8">
        <v>13718781</v>
      </c>
      <c r="D21" s="8"/>
      <c r="E21" s="8">
        <v>155483235366</v>
      </c>
      <c r="F21" s="8"/>
      <c r="G21" s="8">
        <v>147826752103.06201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13718781</v>
      </c>
      <c r="R21" s="8"/>
      <c r="S21" s="8">
        <v>10600</v>
      </c>
      <c r="T21" s="8"/>
      <c r="U21" s="8">
        <v>155483235366</v>
      </c>
      <c r="V21" s="8"/>
      <c r="W21" s="8">
        <v>144553835082.32999</v>
      </c>
      <c r="X21" s="5"/>
      <c r="Y21" s="5" t="s">
        <v>39</v>
      </c>
    </row>
    <row r="22" spans="1:25" x14ac:dyDescent="0.55000000000000004">
      <c r="A22" s="2" t="s">
        <v>40</v>
      </c>
      <c r="C22" s="8">
        <v>36648453</v>
      </c>
      <c r="D22" s="8"/>
      <c r="E22" s="8">
        <v>77969839054</v>
      </c>
      <c r="F22" s="8"/>
      <c r="G22" s="8">
        <v>102697282672.408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36648453</v>
      </c>
      <c r="R22" s="8"/>
      <c r="S22" s="8">
        <v>2154</v>
      </c>
      <c r="T22" s="8"/>
      <c r="U22" s="8">
        <v>77969839054</v>
      </c>
      <c r="V22" s="8"/>
      <c r="W22" s="8">
        <v>78471070193.816101</v>
      </c>
      <c r="X22" s="5"/>
      <c r="Y22" s="5" t="s">
        <v>41</v>
      </c>
    </row>
    <row r="23" spans="1:25" x14ac:dyDescent="0.55000000000000004">
      <c r="A23" s="2" t="s">
        <v>42</v>
      </c>
      <c r="C23" s="8">
        <v>23336597</v>
      </c>
      <c r="D23" s="8"/>
      <c r="E23" s="8">
        <v>411890937050</v>
      </c>
      <c r="F23" s="8"/>
      <c r="G23" s="8">
        <v>264686261867.96899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23336597</v>
      </c>
      <c r="R23" s="8"/>
      <c r="S23" s="8">
        <v>11090</v>
      </c>
      <c r="T23" s="8"/>
      <c r="U23" s="8">
        <v>411890937050</v>
      </c>
      <c r="V23" s="8"/>
      <c r="W23" s="8">
        <v>257262983708.65601</v>
      </c>
      <c r="X23" s="5"/>
      <c r="Y23" s="5" t="s">
        <v>43</v>
      </c>
    </row>
    <row r="24" spans="1:25" x14ac:dyDescent="0.55000000000000004">
      <c r="A24" s="2" t="s">
        <v>44</v>
      </c>
      <c r="C24" s="8">
        <v>9745544</v>
      </c>
      <c r="D24" s="8"/>
      <c r="E24" s="8">
        <v>180382071265</v>
      </c>
      <c r="F24" s="8"/>
      <c r="G24" s="8">
        <v>544150133601.44397</v>
      </c>
      <c r="H24" s="8"/>
      <c r="I24" s="8">
        <v>0</v>
      </c>
      <c r="J24" s="8"/>
      <c r="K24" s="8">
        <v>0</v>
      </c>
      <c r="L24" s="8"/>
      <c r="M24" s="8">
        <v>-1016101</v>
      </c>
      <c r="N24" s="8"/>
      <c r="O24" s="8">
        <v>59926797977</v>
      </c>
      <c r="P24" s="8"/>
      <c r="Q24" s="8">
        <v>8729443</v>
      </c>
      <c r="R24" s="8"/>
      <c r="S24" s="8">
        <v>59530</v>
      </c>
      <c r="T24" s="8"/>
      <c r="U24" s="8">
        <v>161574870358</v>
      </c>
      <c r="V24" s="8"/>
      <c r="W24" s="8">
        <v>516571742526.349</v>
      </c>
      <c r="X24" s="5"/>
      <c r="Y24" s="5" t="s">
        <v>45</v>
      </c>
    </row>
    <row r="25" spans="1:25" x14ac:dyDescent="0.55000000000000004">
      <c r="A25" s="2" t="s">
        <v>46</v>
      </c>
      <c r="C25" s="8">
        <v>13567513</v>
      </c>
      <c r="D25" s="8"/>
      <c r="E25" s="8">
        <v>1139108662396</v>
      </c>
      <c r="F25" s="8"/>
      <c r="G25" s="8">
        <v>2416697236675.8999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13567513</v>
      </c>
      <c r="R25" s="8"/>
      <c r="S25" s="8">
        <v>193940</v>
      </c>
      <c r="T25" s="8"/>
      <c r="U25" s="8">
        <v>1139108662396</v>
      </c>
      <c r="V25" s="8"/>
      <c r="W25" s="8">
        <v>2615627334566.2402</v>
      </c>
      <c r="X25" s="5"/>
      <c r="Y25" s="5" t="s">
        <v>47</v>
      </c>
    </row>
    <row r="26" spans="1:25" x14ac:dyDescent="0.55000000000000004">
      <c r="A26" s="2" t="s">
        <v>48</v>
      </c>
      <c r="C26" s="8">
        <v>14961097</v>
      </c>
      <c r="D26" s="8"/>
      <c r="E26" s="8">
        <v>157918314128</v>
      </c>
      <c r="F26" s="8"/>
      <c r="G26" s="8">
        <v>174300759701.802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14961097</v>
      </c>
      <c r="R26" s="8"/>
      <c r="S26" s="8">
        <v>10710</v>
      </c>
      <c r="T26" s="8"/>
      <c r="U26" s="8">
        <v>157918314128</v>
      </c>
      <c r="V26" s="8"/>
      <c r="W26" s="8">
        <v>159279960444.224</v>
      </c>
      <c r="X26" s="5"/>
      <c r="Y26" s="5" t="s">
        <v>27</v>
      </c>
    </row>
    <row r="27" spans="1:25" x14ac:dyDescent="0.55000000000000004">
      <c r="A27" s="2" t="s">
        <v>49</v>
      </c>
      <c r="C27" s="8">
        <v>2186978</v>
      </c>
      <c r="D27" s="8"/>
      <c r="E27" s="8">
        <v>103969305422</v>
      </c>
      <c r="F27" s="8"/>
      <c r="G27" s="8">
        <v>381748338446.03998</v>
      </c>
      <c r="H27" s="8"/>
      <c r="I27" s="8">
        <v>0</v>
      </c>
      <c r="J27" s="8"/>
      <c r="K27" s="8">
        <v>0</v>
      </c>
      <c r="L27" s="8"/>
      <c r="M27" s="8">
        <v>-201442</v>
      </c>
      <c r="N27" s="8"/>
      <c r="O27" s="8">
        <v>33965672035</v>
      </c>
      <c r="P27" s="8"/>
      <c r="Q27" s="8">
        <v>1985536</v>
      </c>
      <c r="R27" s="8"/>
      <c r="S27" s="8">
        <v>168540</v>
      </c>
      <c r="T27" s="8"/>
      <c r="U27" s="8">
        <v>94392718553</v>
      </c>
      <c r="V27" s="8"/>
      <c r="W27" s="8">
        <v>332651116127.23199</v>
      </c>
      <c r="X27" s="5"/>
      <c r="Y27" s="5" t="s">
        <v>50</v>
      </c>
    </row>
    <row r="28" spans="1:25" x14ac:dyDescent="0.55000000000000004">
      <c r="A28" s="2" t="s">
        <v>51</v>
      </c>
      <c r="C28" s="8">
        <v>999790</v>
      </c>
      <c r="D28" s="8"/>
      <c r="E28" s="8">
        <v>131463776904</v>
      </c>
      <c r="F28" s="8"/>
      <c r="G28" s="8">
        <v>105347172447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999790</v>
      </c>
      <c r="R28" s="8"/>
      <c r="S28" s="8">
        <v>102350</v>
      </c>
      <c r="T28" s="8"/>
      <c r="U28" s="8">
        <v>131463776904</v>
      </c>
      <c r="V28" s="8"/>
      <c r="W28" s="8">
        <v>101719651886.325</v>
      </c>
      <c r="X28" s="5"/>
      <c r="Y28" s="5" t="s">
        <v>52</v>
      </c>
    </row>
    <row r="29" spans="1:25" x14ac:dyDescent="0.55000000000000004">
      <c r="A29" s="2" t="s">
        <v>53</v>
      </c>
      <c r="C29" s="8">
        <v>7345812</v>
      </c>
      <c r="D29" s="8"/>
      <c r="E29" s="8">
        <v>317879441408</v>
      </c>
      <c r="F29" s="8"/>
      <c r="G29" s="8">
        <v>196791714081.26999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7345812</v>
      </c>
      <c r="R29" s="8"/>
      <c r="S29" s="8">
        <v>24160</v>
      </c>
      <c r="T29" s="8"/>
      <c r="U29" s="8">
        <v>317879441408</v>
      </c>
      <c r="V29" s="8"/>
      <c r="W29" s="8">
        <v>176418842753.37601</v>
      </c>
      <c r="X29" s="5"/>
      <c r="Y29" s="5" t="s">
        <v>54</v>
      </c>
    </row>
    <row r="30" spans="1:25" x14ac:dyDescent="0.55000000000000004">
      <c r="A30" s="2" t="s">
        <v>55</v>
      </c>
      <c r="C30" s="8">
        <v>2503858</v>
      </c>
      <c r="D30" s="8"/>
      <c r="E30" s="8">
        <v>208718058628</v>
      </c>
      <c r="F30" s="8"/>
      <c r="G30" s="8">
        <v>412545127442.17499</v>
      </c>
      <c r="H30" s="8"/>
      <c r="I30" s="8">
        <v>0</v>
      </c>
      <c r="J30" s="8"/>
      <c r="K30" s="8">
        <v>0</v>
      </c>
      <c r="L30" s="8"/>
      <c r="M30" s="8">
        <v>-275605</v>
      </c>
      <c r="N30" s="8"/>
      <c r="O30" s="8">
        <v>47829395110</v>
      </c>
      <c r="P30" s="8"/>
      <c r="Q30" s="8">
        <v>2228253</v>
      </c>
      <c r="R30" s="8"/>
      <c r="S30" s="8">
        <v>177760</v>
      </c>
      <c r="T30" s="8"/>
      <c r="U30" s="8">
        <v>185744015976</v>
      </c>
      <c r="V30" s="8"/>
      <c r="W30" s="8">
        <v>393737492472.98401</v>
      </c>
      <c r="X30" s="5"/>
      <c r="Y30" s="5" t="s">
        <v>56</v>
      </c>
    </row>
    <row r="31" spans="1:25" x14ac:dyDescent="0.55000000000000004">
      <c r="A31" s="2" t="s">
        <v>57</v>
      </c>
      <c r="C31" s="8">
        <v>3890102</v>
      </c>
      <c r="D31" s="8"/>
      <c r="E31" s="8">
        <v>221268209326</v>
      </c>
      <c r="F31" s="8"/>
      <c r="G31" s="8">
        <v>177377266816.49701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3890102</v>
      </c>
      <c r="R31" s="8"/>
      <c r="S31" s="8">
        <v>45980</v>
      </c>
      <c r="T31" s="8"/>
      <c r="U31" s="8">
        <v>221268209326</v>
      </c>
      <c r="V31" s="8"/>
      <c r="W31" s="8">
        <v>177802631964.73801</v>
      </c>
      <c r="X31" s="5"/>
      <c r="Y31" s="5" t="s">
        <v>19</v>
      </c>
    </row>
    <row r="32" spans="1:25" x14ac:dyDescent="0.55000000000000004">
      <c r="A32" s="2" t="s">
        <v>58</v>
      </c>
      <c r="C32" s="8">
        <v>31546557</v>
      </c>
      <c r="D32" s="8"/>
      <c r="E32" s="8">
        <v>123528393218</v>
      </c>
      <c r="F32" s="8"/>
      <c r="G32" s="8">
        <v>751358165460.96594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31546557</v>
      </c>
      <c r="R32" s="8"/>
      <c r="S32" s="8">
        <v>25080</v>
      </c>
      <c r="T32" s="8"/>
      <c r="U32" s="8">
        <v>123528393218</v>
      </c>
      <c r="V32" s="8"/>
      <c r="W32" s="8">
        <v>786480083045.11804</v>
      </c>
      <c r="X32" s="5"/>
      <c r="Y32" s="5" t="s">
        <v>59</v>
      </c>
    </row>
    <row r="33" spans="1:25" x14ac:dyDescent="0.55000000000000004">
      <c r="A33" s="2" t="s">
        <v>60</v>
      </c>
      <c r="C33" s="8">
        <v>16189409</v>
      </c>
      <c r="D33" s="8"/>
      <c r="E33" s="8">
        <v>225099590211</v>
      </c>
      <c r="F33" s="8"/>
      <c r="G33" s="8">
        <v>350829187958.60999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16189409</v>
      </c>
      <c r="R33" s="8"/>
      <c r="S33" s="8">
        <v>20600</v>
      </c>
      <c r="T33" s="8"/>
      <c r="U33" s="8">
        <v>225099590211</v>
      </c>
      <c r="V33" s="8"/>
      <c r="W33" s="8">
        <v>331517489538.87</v>
      </c>
      <c r="X33" s="5"/>
      <c r="Y33" s="5" t="s">
        <v>50</v>
      </c>
    </row>
    <row r="34" spans="1:25" x14ac:dyDescent="0.55000000000000004">
      <c r="A34" s="2" t="s">
        <v>61</v>
      </c>
      <c r="C34" s="8">
        <v>101377822</v>
      </c>
      <c r="D34" s="8"/>
      <c r="E34" s="8">
        <v>369568718111</v>
      </c>
      <c r="F34" s="8"/>
      <c r="G34" s="8">
        <v>654027309494.55896</v>
      </c>
      <c r="H34" s="8"/>
      <c r="I34" s="8">
        <v>0</v>
      </c>
      <c r="J34" s="8"/>
      <c r="K34" s="8">
        <v>0</v>
      </c>
      <c r="L34" s="8"/>
      <c r="M34" s="8">
        <v>-16643713</v>
      </c>
      <c r="N34" s="8"/>
      <c r="O34" s="8">
        <v>113746035748</v>
      </c>
      <c r="P34" s="8"/>
      <c r="Q34" s="8">
        <v>84734109</v>
      </c>
      <c r="R34" s="8"/>
      <c r="S34" s="8">
        <v>7070</v>
      </c>
      <c r="T34" s="8"/>
      <c r="U34" s="8">
        <v>308894740730</v>
      </c>
      <c r="V34" s="8"/>
      <c r="W34" s="8">
        <v>595505683233.75098</v>
      </c>
      <c r="X34" s="5"/>
      <c r="Y34" s="5" t="s">
        <v>62</v>
      </c>
    </row>
    <row r="35" spans="1:25" x14ac:dyDescent="0.55000000000000004">
      <c r="A35" s="2" t="s">
        <v>63</v>
      </c>
      <c r="C35" s="8">
        <v>27666416</v>
      </c>
      <c r="D35" s="8"/>
      <c r="E35" s="8">
        <v>51952661834</v>
      </c>
      <c r="F35" s="8"/>
      <c r="G35" s="8">
        <v>259341981777.86401</v>
      </c>
      <c r="H35" s="8"/>
      <c r="I35" s="8">
        <v>0</v>
      </c>
      <c r="J35" s="8"/>
      <c r="K35" s="8">
        <v>0</v>
      </c>
      <c r="L35" s="8"/>
      <c r="M35" s="8">
        <v>-66416</v>
      </c>
      <c r="N35" s="8"/>
      <c r="O35" s="8">
        <v>582303680</v>
      </c>
      <c r="P35" s="8"/>
      <c r="Q35" s="8">
        <v>27600000</v>
      </c>
      <c r="R35" s="8"/>
      <c r="S35" s="8">
        <v>8810</v>
      </c>
      <c r="T35" s="8"/>
      <c r="U35" s="8">
        <v>51827944271</v>
      </c>
      <c r="V35" s="8"/>
      <c r="W35" s="8">
        <v>241709221800</v>
      </c>
      <c r="X35" s="5"/>
      <c r="Y35" s="5" t="s">
        <v>23</v>
      </c>
    </row>
    <row r="36" spans="1:25" x14ac:dyDescent="0.55000000000000004">
      <c r="A36" s="2" t="s">
        <v>64</v>
      </c>
      <c r="C36" s="8">
        <v>375100</v>
      </c>
      <c r="D36" s="8"/>
      <c r="E36" s="8">
        <v>769111791800</v>
      </c>
      <c r="F36" s="8"/>
      <c r="G36" s="8">
        <v>1503682421329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375100</v>
      </c>
      <c r="R36" s="8"/>
      <c r="S36" s="8">
        <v>4215210</v>
      </c>
      <c r="T36" s="8"/>
      <c r="U36" s="8">
        <v>769111791800</v>
      </c>
      <c r="V36" s="8"/>
      <c r="W36" s="8">
        <v>1579148864411.25</v>
      </c>
      <c r="X36" s="5"/>
      <c r="Y36" s="5" t="s">
        <v>65</v>
      </c>
    </row>
    <row r="37" spans="1:25" x14ac:dyDescent="0.55000000000000004">
      <c r="A37" s="2" t="s">
        <v>66</v>
      </c>
      <c r="C37" s="8">
        <v>361300</v>
      </c>
      <c r="D37" s="8"/>
      <c r="E37" s="8">
        <v>454585270646</v>
      </c>
      <c r="F37" s="8"/>
      <c r="G37" s="8">
        <v>1451455574394.25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361300</v>
      </c>
      <c r="R37" s="8"/>
      <c r="S37" s="8">
        <v>4211032</v>
      </c>
      <c r="T37" s="8"/>
      <c r="U37" s="8">
        <v>454585270646</v>
      </c>
      <c r="V37" s="8"/>
      <c r="W37" s="8">
        <v>1519544054273</v>
      </c>
      <c r="X37" s="5"/>
      <c r="Y37" s="5" t="s">
        <v>67</v>
      </c>
    </row>
    <row r="38" spans="1:25" x14ac:dyDescent="0.55000000000000004">
      <c r="A38" s="2" t="s">
        <v>68</v>
      </c>
      <c r="C38" s="8">
        <v>4300</v>
      </c>
      <c r="D38" s="8"/>
      <c r="E38" s="8">
        <v>10887084000</v>
      </c>
      <c r="F38" s="8"/>
      <c r="G38" s="8">
        <v>17272994633.875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4300</v>
      </c>
      <c r="R38" s="8"/>
      <c r="S38" s="8">
        <v>4207809</v>
      </c>
      <c r="T38" s="8"/>
      <c r="U38" s="8">
        <v>10887084000</v>
      </c>
      <c r="V38" s="8"/>
      <c r="W38" s="8">
        <v>18070961726.625</v>
      </c>
      <c r="X38" s="5"/>
      <c r="Y38" s="5" t="s">
        <v>69</v>
      </c>
    </row>
    <row r="39" spans="1:25" x14ac:dyDescent="0.55000000000000004">
      <c r="A39" s="2" t="s">
        <v>70</v>
      </c>
      <c r="C39" s="8">
        <v>25100</v>
      </c>
      <c r="D39" s="8"/>
      <c r="E39" s="8">
        <v>70624171200</v>
      </c>
      <c r="F39" s="8"/>
      <c r="G39" s="8">
        <v>101169625392.875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25100</v>
      </c>
      <c r="R39" s="8"/>
      <c r="S39" s="8">
        <v>4215501</v>
      </c>
      <c r="T39" s="8"/>
      <c r="U39" s="8">
        <v>70624171200</v>
      </c>
      <c r="V39" s="8"/>
      <c r="W39" s="8">
        <v>105676813756.125</v>
      </c>
      <c r="X39" s="5"/>
      <c r="Y39" s="5" t="s">
        <v>21</v>
      </c>
    </row>
    <row r="40" spans="1:25" x14ac:dyDescent="0.55000000000000004">
      <c r="A40" s="2" t="s">
        <v>71</v>
      </c>
      <c r="C40" s="8">
        <v>59238540</v>
      </c>
      <c r="D40" s="8"/>
      <c r="E40" s="8">
        <v>134618049029</v>
      </c>
      <c r="F40" s="8"/>
      <c r="G40" s="8">
        <v>169356339295.81201</v>
      </c>
      <c r="H40" s="8"/>
      <c r="I40" s="8">
        <v>0</v>
      </c>
      <c r="J40" s="8"/>
      <c r="K40" s="8">
        <v>0</v>
      </c>
      <c r="L40" s="8"/>
      <c r="M40" s="8">
        <v>-238540</v>
      </c>
      <c r="N40" s="8"/>
      <c r="O40" s="8">
        <v>625524378</v>
      </c>
      <c r="P40" s="8"/>
      <c r="Q40" s="8">
        <v>59000000</v>
      </c>
      <c r="R40" s="8"/>
      <c r="S40" s="8">
        <v>2595</v>
      </c>
      <c r="T40" s="8"/>
      <c r="U40" s="8">
        <v>134075973052</v>
      </c>
      <c r="V40" s="8"/>
      <c r="W40" s="8">
        <v>152194025250</v>
      </c>
      <c r="X40" s="5"/>
      <c r="Y40" s="5" t="s">
        <v>72</v>
      </c>
    </row>
    <row r="41" spans="1:25" x14ac:dyDescent="0.55000000000000004">
      <c r="A41" s="2" t="s">
        <v>73</v>
      </c>
      <c r="C41" s="8">
        <v>17408214</v>
      </c>
      <c r="D41" s="8"/>
      <c r="E41" s="8">
        <v>76126119822</v>
      </c>
      <c r="F41" s="8"/>
      <c r="G41" s="8">
        <v>125977743722.37601</v>
      </c>
      <c r="H41" s="8"/>
      <c r="I41" s="8">
        <v>0</v>
      </c>
      <c r="J41" s="8"/>
      <c r="K41" s="8">
        <v>0</v>
      </c>
      <c r="L41" s="8"/>
      <c r="M41" s="8">
        <v>-17408214</v>
      </c>
      <c r="N41" s="8"/>
      <c r="O41" s="8">
        <v>0</v>
      </c>
      <c r="P41" s="8"/>
      <c r="Q41" s="8">
        <v>0</v>
      </c>
      <c r="R41" s="8"/>
      <c r="S41" s="8">
        <v>0</v>
      </c>
      <c r="T41" s="8"/>
      <c r="U41" s="8">
        <v>0</v>
      </c>
      <c r="V41" s="8"/>
      <c r="W41" s="8">
        <v>0</v>
      </c>
      <c r="X41" s="5"/>
      <c r="Y41" s="5" t="s">
        <v>74</v>
      </c>
    </row>
    <row r="42" spans="1:25" x14ac:dyDescent="0.55000000000000004">
      <c r="A42" s="2" t="s">
        <v>75</v>
      </c>
      <c r="C42" s="8">
        <v>15857396</v>
      </c>
      <c r="D42" s="8"/>
      <c r="E42" s="8">
        <v>17680996540</v>
      </c>
      <c r="F42" s="8"/>
      <c r="G42" s="8">
        <v>29981310627.2076</v>
      </c>
      <c r="H42" s="8"/>
      <c r="I42" s="8">
        <v>0</v>
      </c>
      <c r="J42" s="8"/>
      <c r="K42" s="8">
        <v>0</v>
      </c>
      <c r="L42" s="8"/>
      <c r="M42" s="8">
        <v>-15857396</v>
      </c>
      <c r="N42" s="8"/>
      <c r="O42" s="8">
        <v>0</v>
      </c>
      <c r="P42" s="8"/>
      <c r="Q42" s="8">
        <v>0</v>
      </c>
      <c r="R42" s="8"/>
      <c r="S42" s="8">
        <v>0</v>
      </c>
      <c r="T42" s="8"/>
      <c r="U42" s="8">
        <v>0</v>
      </c>
      <c r="V42" s="8"/>
      <c r="W42" s="8">
        <v>0</v>
      </c>
      <c r="X42" s="5"/>
      <c r="Y42" s="5" t="s">
        <v>74</v>
      </c>
    </row>
    <row r="43" spans="1:25" x14ac:dyDescent="0.55000000000000004">
      <c r="A43" s="2" t="s">
        <v>76</v>
      </c>
      <c r="C43" s="8">
        <v>139553000</v>
      </c>
      <c r="D43" s="8"/>
      <c r="E43" s="8">
        <v>447588445066</v>
      </c>
      <c r="F43" s="8"/>
      <c r="G43" s="8">
        <v>451958425139.70001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139553000</v>
      </c>
      <c r="R43" s="8"/>
      <c r="S43" s="8">
        <v>3170</v>
      </c>
      <c r="T43" s="8"/>
      <c r="U43" s="8">
        <v>447588445066</v>
      </c>
      <c r="V43" s="8"/>
      <c r="W43" s="8">
        <v>439750831090.5</v>
      </c>
      <c r="X43" s="5"/>
      <c r="Y43" s="5" t="s">
        <v>77</v>
      </c>
    </row>
    <row r="44" spans="1:25" x14ac:dyDescent="0.55000000000000004">
      <c r="A44" s="2" t="s">
        <v>78</v>
      </c>
      <c r="C44" s="8">
        <v>44870119</v>
      </c>
      <c r="D44" s="8"/>
      <c r="E44" s="8">
        <v>109914014758</v>
      </c>
      <c r="F44" s="8"/>
      <c r="G44" s="8">
        <v>189117321197.86801</v>
      </c>
      <c r="H44" s="8"/>
      <c r="I44" s="8">
        <v>0</v>
      </c>
      <c r="J44" s="8"/>
      <c r="K44" s="8">
        <v>0</v>
      </c>
      <c r="L44" s="8"/>
      <c r="M44" s="8">
        <v>-70119</v>
      </c>
      <c r="N44" s="8"/>
      <c r="O44" s="8">
        <v>254550947</v>
      </c>
      <c r="P44" s="8"/>
      <c r="Q44" s="8">
        <v>44800000</v>
      </c>
      <c r="R44" s="8"/>
      <c r="S44" s="8">
        <v>3591</v>
      </c>
      <c r="T44" s="8"/>
      <c r="U44" s="8">
        <v>109742250988</v>
      </c>
      <c r="V44" s="8"/>
      <c r="W44" s="8">
        <v>159919583040</v>
      </c>
      <c r="X44" s="5"/>
      <c r="Y44" s="5" t="s">
        <v>27</v>
      </c>
    </row>
    <row r="45" spans="1:25" x14ac:dyDescent="0.55000000000000004">
      <c r="A45" s="2" t="s">
        <v>79</v>
      </c>
      <c r="C45" s="8">
        <v>29089643</v>
      </c>
      <c r="D45" s="8"/>
      <c r="E45" s="8">
        <v>511409264402</v>
      </c>
      <c r="F45" s="8"/>
      <c r="G45" s="8">
        <v>405121000334.341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29089643</v>
      </c>
      <c r="R45" s="8"/>
      <c r="S45" s="8">
        <v>13220</v>
      </c>
      <c r="T45" s="8"/>
      <c r="U45" s="8">
        <v>511409264402</v>
      </c>
      <c r="V45" s="8"/>
      <c r="W45" s="8">
        <v>382276918231.263</v>
      </c>
      <c r="X45" s="5"/>
      <c r="Y45" s="5" t="s">
        <v>80</v>
      </c>
    </row>
    <row r="46" spans="1:25" x14ac:dyDescent="0.55000000000000004">
      <c r="A46" s="2" t="s">
        <v>81</v>
      </c>
      <c r="C46" s="8">
        <v>21644108</v>
      </c>
      <c r="D46" s="8"/>
      <c r="E46" s="8">
        <v>227717379818</v>
      </c>
      <c r="F46" s="8"/>
      <c r="G46" s="8">
        <v>417827622324.70801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21644108</v>
      </c>
      <c r="R46" s="8"/>
      <c r="S46" s="8">
        <v>20740</v>
      </c>
      <c r="T46" s="8"/>
      <c r="U46" s="8">
        <v>227717379818</v>
      </c>
      <c r="V46" s="8"/>
      <c r="W46" s="8">
        <v>446227852060.47601</v>
      </c>
      <c r="X46" s="5"/>
      <c r="Y46" s="5" t="s">
        <v>82</v>
      </c>
    </row>
    <row r="47" spans="1:25" x14ac:dyDescent="0.55000000000000004">
      <c r="A47" s="2" t="s">
        <v>83</v>
      </c>
      <c r="C47" s="8">
        <v>3300000</v>
      </c>
      <c r="D47" s="8"/>
      <c r="E47" s="8">
        <v>50046113998</v>
      </c>
      <c r="F47" s="8"/>
      <c r="G47" s="8">
        <v>44186516550</v>
      </c>
      <c r="H47" s="8"/>
      <c r="I47" s="8">
        <v>0</v>
      </c>
      <c r="J47" s="8"/>
      <c r="K47" s="8">
        <v>0</v>
      </c>
      <c r="L47" s="8"/>
      <c r="M47" s="8">
        <v>-300000</v>
      </c>
      <c r="N47" s="8"/>
      <c r="O47" s="8">
        <v>3608401523</v>
      </c>
      <c r="P47" s="8"/>
      <c r="Q47" s="8">
        <v>3000000</v>
      </c>
      <c r="R47" s="8"/>
      <c r="S47" s="8">
        <v>12040</v>
      </c>
      <c r="T47" s="8"/>
      <c r="U47" s="8">
        <v>45496467273</v>
      </c>
      <c r="V47" s="8"/>
      <c r="W47" s="8">
        <v>35905086000</v>
      </c>
      <c r="X47" s="5"/>
      <c r="Y47" s="5" t="s">
        <v>84</v>
      </c>
    </row>
    <row r="48" spans="1:25" x14ac:dyDescent="0.55000000000000004">
      <c r="A48" s="2" t="s">
        <v>85</v>
      </c>
      <c r="C48" s="8">
        <v>5779305</v>
      </c>
      <c r="D48" s="8"/>
      <c r="E48" s="8">
        <v>123695091220</v>
      </c>
      <c r="F48" s="8"/>
      <c r="G48" s="8">
        <v>88184493376.087494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5779305</v>
      </c>
      <c r="R48" s="8"/>
      <c r="S48" s="8">
        <v>13220</v>
      </c>
      <c r="T48" s="8"/>
      <c r="U48" s="8">
        <v>123695091220</v>
      </c>
      <c r="V48" s="8"/>
      <c r="W48" s="8">
        <v>75947817748.005005</v>
      </c>
      <c r="X48" s="5"/>
      <c r="Y48" s="5" t="s">
        <v>41</v>
      </c>
    </row>
    <row r="49" spans="1:25" x14ac:dyDescent="0.55000000000000004">
      <c r="A49" s="2" t="s">
        <v>86</v>
      </c>
      <c r="C49" s="8">
        <v>139867225</v>
      </c>
      <c r="D49" s="8"/>
      <c r="E49" s="8">
        <v>229975270292</v>
      </c>
      <c r="F49" s="8"/>
      <c r="G49" s="8">
        <v>227600319573.41599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139867225</v>
      </c>
      <c r="R49" s="8"/>
      <c r="S49" s="8">
        <v>1540</v>
      </c>
      <c r="T49" s="8"/>
      <c r="U49" s="8">
        <v>229975270292</v>
      </c>
      <c r="V49" s="8"/>
      <c r="W49" s="8">
        <v>214113923117.32501</v>
      </c>
      <c r="X49" s="5"/>
      <c r="Y49" s="5" t="s">
        <v>87</v>
      </c>
    </row>
    <row r="50" spans="1:25" x14ac:dyDescent="0.55000000000000004">
      <c r="A50" s="2" t="s">
        <v>88</v>
      </c>
      <c r="C50" s="8">
        <v>13359573</v>
      </c>
      <c r="D50" s="8"/>
      <c r="E50" s="8">
        <v>115056179264</v>
      </c>
      <c r="F50" s="8"/>
      <c r="G50" s="8">
        <v>97210211517.557999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13359573</v>
      </c>
      <c r="R50" s="8"/>
      <c r="S50" s="8">
        <v>5740</v>
      </c>
      <c r="T50" s="8"/>
      <c r="U50" s="8">
        <v>115056179264</v>
      </c>
      <c r="V50" s="8"/>
      <c r="W50" s="8">
        <v>76227679523.330994</v>
      </c>
      <c r="X50" s="5"/>
      <c r="Y50" s="5" t="s">
        <v>41</v>
      </c>
    </row>
    <row r="51" spans="1:25" x14ac:dyDescent="0.55000000000000004">
      <c r="A51" s="2" t="s">
        <v>89</v>
      </c>
      <c r="C51" s="8">
        <v>11359792</v>
      </c>
      <c r="D51" s="8"/>
      <c r="E51" s="8">
        <v>91092876655</v>
      </c>
      <c r="F51" s="8"/>
      <c r="G51" s="8">
        <v>51097210600.139999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11359792</v>
      </c>
      <c r="R51" s="8"/>
      <c r="S51" s="8">
        <v>4237</v>
      </c>
      <c r="T51" s="8"/>
      <c r="U51" s="8">
        <v>91092876655</v>
      </c>
      <c r="V51" s="8"/>
      <c r="W51" s="8">
        <v>47845056643.711197</v>
      </c>
      <c r="X51" s="5"/>
      <c r="Y51" s="5" t="s">
        <v>17</v>
      </c>
    </row>
    <row r="52" spans="1:25" x14ac:dyDescent="0.55000000000000004">
      <c r="A52" s="2" t="s">
        <v>90</v>
      </c>
      <c r="C52" s="8">
        <v>1650201451</v>
      </c>
      <c r="D52" s="8"/>
      <c r="E52" s="8">
        <v>1663349016793</v>
      </c>
      <c r="F52" s="8"/>
      <c r="G52" s="8">
        <v>1858553658431.3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1650201451</v>
      </c>
      <c r="R52" s="8"/>
      <c r="S52" s="8">
        <v>1097</v>
      </c>
      <c r="T52" s="8"/>
      <c r="U52" s="8">
        <v>1663349016793</v>
      </c>
      <c r="V52" s="8"/>
      <c r="W52" s="8">
        <v>1799499879346.1101</v>
      </c>
      <c r="X52" s="5"/>
      <c r="Y52" s="5" t="s">
        <v>91</v>
      </c>
    </row>
    <row r="53" spans="1:25" x14ac:dyDescent="0.55000000000000004">
      <c r="A53" s="2" t="s">
        <v>92</v>
      </c>
      <c r="C53" s="8">
        <v>5315146</v>
      </c>
      <c r="D53" s="8"/>
      <c r="E53" s="8">
        <v>97835505258</v>
      </c>
      <c r="F53" s="8"/>
      <c r="G53" s="8">
        <v>133778748714.51601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5315146</v>
      </c>
      <c r="R53" s="8"/>
      <c r="S53" s="8">
        <v>23800</v>
      </c>
      <c r="T53" s="8"/>
      <c r="U53" s="8">
        <v>97835505258</v>
      </c>
      <c r="V53" s="8"/>
      <c r="W53" s="8">
        <v>125747796974.94</v>
      </c>
      <c r="X53" s="5"/>
      <c r="Y53" s="5" t="s">
        <v>93</v>
      </c>
    </row>
    <row r="54" spans="1:25" x14ac:dyDescent="0.55000000000000004">
      <c r="A54" s="2" t="s">
        <v>94</v>
      </c>
      <c r="C54" s="8">
        <v>151200055</v>
      </c>
      <c r="D54" s="8"/>
      <c r="E54" s="8">
        <v>339733872308</v>
      </c>
      <c r="F54" s="8"/>
      <c r="G54" s="8">
        <v>667033240317.66504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151200055</v>
      </c>
      <c r="R54" s="8"/>
      <c r="S54" s="8">
        <v>3891</v>
      </c>
      <c r="T54" s="8"/>
      <c r="U54" s="8">
        <v>339733872308</v>
      </c>
      <c r="V54" s="8"/>
      <c r="W54" s="8">
        <v>584818913491.67004</v>
      </c>
      <c r="X54" s="5"/>
      <c r="Y54" s="5" t="s">
        <v>95</v>
      </c>
    </row>
    <row r="55" spans="1:25" x14ac:dyDescent="0.55000000000000004">
      <c r="A55" s="2" t="s">
        <v>96</v>
      </c>
      <c r="C55" s="8">
        <v>141290388</v>
      </c>
      <c r="D55" s="8"/>
      <c r="E55" s="8">
        <v>361885951513</v>
      </c>
      <c r="F55" s="8"/>
      <c r="G55" s="8">
        <v>624018062380.39001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141290388</v>
      </c>
      <c r="R55" s="8"/>
      <c r="S55" s="8">
        <v>4159</v>
      </c>
      <c r="T55" s="8"/>
      <c r="U55" s="8">
        <v>361885951513</v>
      </c>
      <c r="V55" s="8"/>
      <c r="W55" s="8">
        <v>584130344686.03296</v>
      </c>
      <c r="X55" s="5"/>
      <c r="Y55" s="5" t="s">
        <v>95</v>
      </c>
    </row>
    <row r="56" spans="1:25" x14ac:dyDescent="0.55000000000000004">
      <c r="A56" s="2" t="s">
        <v>97</v>
      </c>
      <c r="C56" s="8">
        <v>17439506</v>
      </c>
      <c r="D56" s="8"/>
      <c r="E56" s="8">
        <v>90862152949</v>
      </c>
      <c r="F56" s="8"/>
      <c r="G56" s="8">
        <v>69481649684.714401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17439506</v>
      </c>
      <c r="R56" s="8"/>
      <c r="S56" s="8">
        <v>3666</v>
      </c>
      <c r="T56" s="8"/>
      <c r="U56" s="8">
        <v>90862152949</v>
      </c>
      <c r="V56" s="8"/>
      <c r="W56" s="8">
        <v>63552826283.473801</v>
      </c>
      <c r="X56" s="5"/>
      <c r="Y56" s="5" t="s">
        <v>31</v>
      </c>
    </row>
    <row r="57" spans="1:25" x14ac:dyDescent="0.55000000000000004">
      <c r="A57" s="2" t="s">
        <v>98</v>
      </c>
      <c r="C57" s="8">
        <v>49951230</v>
      </c>
      <c r="D57" s="8"/>
      <c r="E57" s="8">
        <v>237232702686</v>
      </c>
      <c r="F57" s="8"/>
      <c r="G57" s="8">
        <v>858518008938.13501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49951230</v>
      </c>
      <c r="R57" s="8"/>
      <c r="S57" s="8">
        <v>17150</v>
      </c>
      <c r="T57" s="8"/>
      <c r="U57" s="8">
        <v>237232702686</v>
      </c>
      <c r="V57" s="8"/>
      <c r="W57" s="8">
        <v>851566446112.72498</v>
      </c>
      <c r="X57" s="5"/>
      <c r="Y57" s="5" t="s">
        <v>99</v>
      </c>
    </row>
    <row r="58" spans="1:25" x14ac:dyDescent="0.55000000000000004">
      <c r="A58" s="2" t="s">
        <v>100</v>
      </c>
      <c r="C58" s="8">
        <v>97130985</v>
      </c>
      <c r="D58" s="8"/>
      <c r="E58" s="8">
        <v>1193401462525</v>
      </c>
      <c r="F58" s="8"/>
      <c r="G58" s="8">
        <v>2130925937958.25</v>
      </c>
      <c r="H58" s="8"/>
      <c r="I58" s="8">
        <v>194261970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291392955</v>
      </c>
      <c r="R58" s="8"/>
      <c r="S58" s="8">
        <v>7333</v>
      </c>
      <c r="T58" s="8"/>
      <c r="U58" s="8">
        <v>1193401462525</v>
      </c>
      <c r="V58" s="8"/>
      <c r="W58" s="8">
        <v>2124070671007.8601</v>
      </c>
      <c r="X58" s="5"/>
      <c r="Y58" s="5" t="s">
        <v>101</v>
      </c>
    </row>
    <row r="59" spans="1:25" x14ac:dyDescent="0.55000000000000004">
      <c r="A59" s="2" t="s">
        <v>102</v>
      </c>
      <c r="C59" s="8">
        <v>3072902</v>
      </c>
      <c r="D59" s="8"/>
      <c r="E59" s="8">
        <v>33867156639</v>
      </c>
      <c r="F59" s="8"/>
      <c r="G59" s="8">
        <v>84093639957.242996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3072902</v>
      </c>
      <c r="R59" s="8"/>
      <c r="S59" s="8">
        <v>25650</v>
      </c>
      <c r="T59" s="8"/>
      <c r="U59" s="8">
        <v>33867156639</v>
      </c>
      <c r="V59" s="8"/>
      <c r="W59" s="8">
        <v>78350957679.014999</v>
      </c>
      <c r="X59" s="5"/>
      <c r="Y59" s="5" t="s">
        <v>41</v>
      </c>
    </row>
    <row r="60" spans="1:25" x14ac:dyDescent="0.55000000000000004">
      <c r="A60" s="2" t="s">
        <v>103</v>
      </c>
      <c r="C60" s="8">
        <v>6118000</v>
      </c>
      <c r="D60" s="8"/>
      <c r="E60" s="8">
        <v>295235658182</v>
      </c>
      <c r="F60" s="8"/>
      <c r="G60" s="8">
        <v>240466380966</v>
      </c>
      <c r="H60" s="8"/>
      <c r="I60" s="8">
        <v>0</v>
      </c>
      <c r="J60" s="8"/>
      <c r="K60" s="8">
        <v>0</v>
      </c>
      <c r="L60" s="8"/>
      <c r="M60" s="8">
        <v>-290017</v>
      </c>
      <c r="N60" s="8"/>
      <c r="O60" s="8">
        <v>11412625457</v>
      </c>
      <c r="P60" s="8"/>
      <c r="Q60" s="8">
        <v>5827983</v>
      </c>
      <c r="R60" s="8"/>
      <c r="S60" s="8">
        <v>38050</v>
      </c>
      <c r="T60" s="8"/>
      <c r="U60" s="8">
        <v>281240339463</v>
      </c>
      <c r="V60" s="8"/>
      <c r="W60" s="8">
        <v>220435312368.758</v>
      </c>
      <c r="X60" s="5"/>
      <c r="Y60" s="5" t="s">
        <v>104</v>
      </c>
    </row>
    <row r="61" spans="1:25" x14ac:dyDescent="0.55000000000000004">
      <c r="A61" s="2" t="s">
        <v>105</v>
      </c>
      <c r="C61" s="8">
        <v>112991797</v>
      </c>
      <c r="D61" s="8"/>
      <c r="E61" s="8">
        <v>226042241270</v>
      </c>
      <c r="F61" s="8"/>
      <c r="G61" s="8">
        <v>621463770304.83398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112991797</v>
      </c>
      <c r="R61" s="8"/>
      <c r="S61" s="8">
        <v>5220</v>
      </c>
      <c r="T61" s="8"/>
      <c r="U61" s="8">
        <v>226042241270</v>
      </c>
      <c r="V61" s="8"/>
      <c r="W61" s="8">
        <v>586307768116.97705</v>
      </c>
      <c r="X61" s="5"/>
      <c r="Y61" s="5" t="s">
        <v>95</v>
      </c>
    </row>
    <row r="62" spans="1:25" x14ac:dyDescent="0.55000000000000004">
      <c r="A62" s="2" t="s">
        <v>106</v>
      </c>
      <c r="C62" s="8">
        <v>6601911</v>
      </c>
      <c r="D62" s="8"/>
      <c r="E62" s="8">
        <v>121041784644</v>
      </c>
      <c r="F62" s="8"/>
      <c r="G62" s="8">
        <v>224835691108.383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6601911</v>
      </c>
      <c r="R62" s="8"/>
      <c r="S62" s="8">
        <v>34280</v>
      </c>
      <c r="T62" s="8"/>
      <c r="U62" s="8">
        <v>121041784644</v>
      </c>
      <c r="V62" s="8"/>
      <c r="W62" s="8">
        <v>224966943700.974</v>
      </c>
      <c r="X62" s="5"/>
      <c r="Y62" s="5" t="s">
        <v>107</v>
      </c>
    </row>
    <row r="63" spans="1:25" x14ac:dyDescent="0.55000000000000004">
      <c r="A63" s="2" t="s">
        <v>108</v>
      </c>
      <c r="C63" s="8">
        <v>6470000</v>
      </c>
      <c r="D63" s="8"/>
      <c r="E63" s="8">
        <v>77902503255</v>
      </c>
      <c r="F63" s="8"/>
      <c r="G63" s="8">
        <v>192109009545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6470000</v>
      </c>
      <c r="R63" s="8"/>
      <c r="S63" s="8">
        <v>30230</v>
      </c>
      <c r="T63" s="8"/>
      <c r="U63" s="8">
        <v>77902503255</v>
      </c>
      <c r="V63" s="8"/>
      <c r="W63" s="8">
        <v>194424350805</v>
      </c>
      <c r="X63" s="5"/>
      <c r="Y63" s="5" t="s">
        <v>109</v>
      </c>
    </row>
    <row r="64" spans="1:25" x14ac:dyDescent="0.55000000000000004">
      <c r="A64" s="2" t="s">
        <v>110</v>
      </c>
      <c r="C64" s="8">
        <v>3083596</v>
      </c>
      <c r="D64" s="8"/>
      <c r="E64" s="8">
        <v>83539587535</v>
      </c>
      <c r="F64" s="8"/>
      <c r="G64" s="8">
        <v>150258486558.276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3083596</v>
      </c>
      <c r="R64" s="8"/>
      <c r="S64" s="8">
        <v>47110</v>
      </c>
      <c r="T64" s="8"/>
      <c r="U64" s="8">
        <v>83539587535</v>
      </c>
      <c r="V64" s="8"/>
      <c r="W64" s="8">
        <v>144403861725.01801</v>
      </c>
      <c r="X64" s="5"/>
      <c r="Y64" s="5" t="s">
        <v>39</v>
      </c>
    </row>
    <row r="65" spans="1:25" x14ac:dyDescent="0.55000000000000004">
      <c r="A65" s="2" t="s">
        <v>111</v>
      </c>
      <c r="C65" s="8">
        <v>11741531</v>
      </c>
      <c r="D65" s="8"/>
      <c r="E65" s="8">
        <v>132866986914</v>
      </c>
      <c r="F65" s="8"/>
      <c r="G65" s="8">
        <v>291091422130.31702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11741531</v>
      </c>
      <c r="R65" s="8"/>
      <c r="S65" s="8">
        <v>25340</v>
      </c>
      <c r="T65" s="8"/>
      <c r="U65" s="8">
        <v>132866986914</v>
      </c>
      <c r="V65" s="8"/>
      <c r="W65" s="8">
        <v>295760089686.53699</v>
      </c>
      <c r="X65" s="5"/>
      <c r="Y65" s="5" t="s">
        <v>37</v>
      </c>
    </row>
    <row r="66" spans="1:25" x14ac:dyDescent="0.55000000000000004">
      <c r="A66" s="2" t="s">
        <v>112</v>
      </c>
      <c r="C66" s="8">
        <v>11481221</v>
      </c>
      <c r="D66" s="8"/>
      <c r="E66" s="8">
        <v>214094602308</v>
      </c>
      <c r="F66" s="8"/>
      <c r="G66" s="8">
        <v>688654852732.91699</v>
      </c>
      <c r="H66" s="8"/>
      <c r="I66" s="8">
        <v>0</v>
      </c>
      <c r="J66" s="8"/>
      <c r="K66" s="8">
        <v>0</v>
      </c>
      <c r="L66" s="8"/>
      <c r="M66" s="8">
        <v>-32291</v>
      </c>
      <c r="N66" s="8"/>
      <c r="O66" s="8">
        <v>1869807079</v>
      </c>
      <c r="P66" s="8"/>
      <c r="Q66" s="8">
        <v>11448930</v>
      </c>
      <c r="R66" s="8"/>
      <c r="S66" s="8">
        <v>56950</v>
      </c>
      <c r="T66" s="8"/>
      <c r="U66" s="8">
        <v>213492460012</v>
      </c>
      <c r="V66" s="8"/>
      <c r="W66" s="8">
        <v>648137064947.17505</v>
      </c>
      <c r="X66" s="5"/>
      <c r="Y66" s="5" t="s">
        <v>113</v>
      </c>
    </row>
    <row r="67" spans="1:25" x14ac:dyDescent="0.55000000000000004">
      <c r="A67" s="2" t="s">
        <v>114</v>
      </c>
      <c r="C67" s="8">
        <v>5327559</v>
      </c>
      <c r="D67" s="8"/>
      <c r="E67" s="8">
        <v>152108726568</v>
      </c>
      <c r="F67" s="8"/>
      <c r="G67" s="8">
        <v>175769594194.901</v>
      </c>
      <c r="H67" s="8"/>
      <c r="I67" s="8">
        <v>114315855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119643414</v>
      </c>
      <c r="R67" s="8"/>
      <c r="S67" s="8">
        <v>1348</v>
      </c>
      <c r="T67" s="8"/>
      <c r="U67" s="8">
        <v>152108726568</v>
      </c>
      <c r="V67" s="8"/>
      <c r="W67" s="8">
        <v>160319710105.672</v>
      </c>
      <c r="X67" s="5"/>
      <c r="Y67" s="5" t="s">
        <v>27</v>
      </c>
    </row>
    <row r="68" spans="1:25" x14ac:dyDescent="0.55000000000000004">
      <c r="A68" s="2" t="s">
        <v>115</v>
      </c>
      <c r="C68" s="8">
        <v>44861843</v>
      </c>
      <c r="D68" s="8"/>
      <c r="E68" s="8">
        <v>363083666190</v>
      </c>
      <c r="F68" s="8"/>
      <c r="G68" s="8">
        <v>855330470354.99695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44861843</v>
      </c>
      <c r="R68" s="8"/>
      <c r="S68" s="8">
        <v>18970</v>
      </c>
      <c r="T68" s="8"/>
      <c r="U68" s="8">
        <v>363083666190</v>
      </c>
      <c r="V68" s="8"/>
      <c r="W68" s="8">
        <v>845965538197.82495</v>
      </c>
      <c r="X68" s="5"/>
      <c r="Y68" s="5" t="s">
        <v>116</v>
      </c>
    </row>
    <row r="69" spans="1:25" x14ac:dyDescent="0.55000000000000004">
      <c r="A69" s="2" t="s">
        <v>117</v>
      </c>
      <c r="C69" s="8">
        <v>59638785</v>
      </c>
      <c r="D69" s="8"/>
      <c r="E69" s="8">
        <v>251856537166</v>
      </c>
      <c r="F69" s="8"/>
      <c r="G69" s="8">
        <v>209450139631.94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59638785</v>
      </c>
      <c r="R69" s="8"/>
      <c r="S69" s="8">
        <v>3550</v>
      </c>
      <c r="T69" s="8"/>
      <c r="U69" s="8">
        <v>251856537166</v>
      </c>
      <c r="V69" s="8"/>
      <c r="W69" s="8">
        <v>210457966513.83701</v>
      </c>
      <c r="X69" s="5"/>
      <c r="Y69" s="5" t="s">
        <v>118</v>
      </c>
    </row>
    <row r="70" spans="1:25" x14ac:dyDescent="0.55000000000000004">
      <c r="A70" s="2" t="s">
        <v>119</v>
      </c>
      <c r="C70" s="8">
        <v>119221</v>
      </c>
      <c r="D70" s="8"/>
      <c r="E70" s="8">
        <v>399999586299</v>
      </c>
      <c r="F70" s="8"/>
      <c r="G70" s="8">
        <v>528885287011.021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119221</v>
      </c>
      <c r="R70" s="8"/>
      <c r="S70" s="8">
        <v>4728660</v>
      </c>
      <c r="T70" s="8"/>
      <c r="U70" s="8">
        <v>399999586299</v>
      </c>
      <c r="V70" s="8"/>
      <c r="W70" s="8">
        <v>562402560482.73596</v>
      </c>
      <c r="X70" s="5"/>
      <c r="Y70" s="5" t="s">
        <v>120</v>
      </c>
    </row>
    <row r="71" spans="1:25" x14ac:dyDescent="0.55000000000000004">
      <c r="A71" s="2" t="s">
        <v>121</v>
      </c>
      <c r="C71" s="8">
        <v>7841567</v>
      </c>
      <c r="D71" s="8"/>
      <c r="E71" s="8">
        <v>42608421427</v>
      </c>
      <c r="F71" s="8"/>
      <c r="G71" s="8">
        <v>39442242962.331001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7841567</v>
      </c>
      <c r="R71" s="8"/>
      <c r="S71" s="8">
        <v>4950</v>
      </c>
      <c r="T71" s="8"/>
      <c r="U71" s="8">
        <v>42608421427</v>
      </c>
      <c r="V71" s="8"/>
      <c r="W71" s="8">
        <v>38584802897.932503</v>
      </c>
      <c r="X71" s="5"/>
      <c r="Y71" s="5" t="s">
        <v>84</v>
      </c>
    </row>
    <row r="72" spans="1:25" x14ac:dyDescent="0.55000000000000004">
      <c r="A72" s="2" t="s">
        <v>122</v>
      </c>
      <c r="C72" s="8">
        <v>89707193</v>
      </c>
      <c r="D72" s="8"/>
      <c r="E72" s="8">
        <v>305725708135</v>
      </c>
      <c r="F72" s="8"/>
      <c r="G72" s="8">
        <v>227570606634.61099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89707193</v>
      </c>
      <c r="R72" s="8"/>
      <c r="S72" s="8">
        <v>2281</v>
      </c>
      <c r="T72" s="8"/>
      <c r="U72" s="8">
        <v>305725708135</v>
      </c>
      <c r="V72" s="8"/>
      <c r="W72" s="8">
        <v>203404605694.96399</v>
      </c>
      <c r="X72" s="5"/>
      <c r="Y72" s="5" t="s">
        <v>123</v>
      </c>
    </row>
    <row r="73" spans="1:25" x14ac:dyDescent="0.55000000000000004">
      <c r="A73" s="2" t="s">
        <v>124</v>
      </c>
      <c r="C73" s="8">
        <v>21000000</v>
      </c>
      <c r="D73" s="8"/>
      <c r="E73" s="8">
        <v>101619000000</v>
      </c>
      <c r="F73" s="8"/>
      <c r="G73" s="8">
        <v>78865938900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21000000</v>
      </c>
      <c r="R73" s="8"/>
      <c r="S73" s="8">
        <v>3427</v>
      </c>
      <c r="T73" s="8"/>
      <c r="U73" s="8">
        <v>101619000000</v>
      </c>
      <c r="V73" s="8"/>
      <c r="W73" s="8">
        <v>71538796350</v>
      </c>
      <c r="X73" s="5"/>
      <c r="Y73" s="5" t="s">
        <v>125</v>
      </c>
    </row>
    <row r="74" spans="1:25" x14ac:dyDescent="0.55000000000000004">
      <c r="A74" s="2" t="s">
        <v>126</v>
      </c>
      <c r="C74" s="8">
        <v>5038077</v>
      </c>
      <c r="D74" s="8"/>
      <c r="E74" s="8">
        <v>79552703266</v>
      </c>
      <c r="F74" s="8"/>
      <c r="G74" s="8">
        <v>81331551175.643997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5038077</v>
      </c>
      <c r="R74" s="8"/>
      <c r="S74" s="8">
        <v>16600</v>
      </c>
      <c r="T74" s="8"/>
      <c r="U74" s="8">
        <v>79552703266</v>
      </c>
      <c r="V74" s="8"/>
      <c r="W74" s="8">
        <v>83134467334.710007</v>
      </c>
      <c r="X74" s="5"/>
      <c r="Y74" s="5" t="s">
        <v>29</v>
      </c>
    </row>
    <row r="75" spans="1:25" x14ac:dyDescent="0.55000000000000004">
      <c r="A75" s="2" t="s">
        <v>127</v>
      </c>
      <c r="C75" s="8">
        <v>62370972</v>
      </c>
      <c r="D75" s="8"/>
      <c r="E75" s="8">
        <v>157402809997</v>
      </c>
      <c r="F75" s="8"/>
      <c r="G75" s="8">
        <v>78615828460.648804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62370972</v>
      </c>
      <c r="R75" s="8"/>
      <c r="S75" s="8">
        <v>1066</v>
      </c>
      <c r="T75" s="8"/>
      <c r="U75" s="8">
        <v>157402809997</v>
      </c>
      <c r="V75" s="8"/>
      <c r="W75" s="8">
        <v>66091855787.895599</v>
      </c>
      <c r="X75" s="5"/>
      <c r="Y75" s="5" t="s">
        <v>31</v>
      </c>
    </row>
    <row r="76" spans="1:25" x14ac:dyDescent="0.55000000000000004">
      <c r="A76" s="2" t="s">
        <v>128</v>
      </c>
      <c r="C76" s="8">
        <v>3415695</v>
      </c>
      <c r="D76" s="8"/>
      <c r="E76" s="8">
        <v>16235359335</v>
      </c>
      <c r="F76" s="8"/>
      <c r="G76" s="8">
        <v>11133423524.7652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3415695</v>
      </c>
      <c r="R76" s="8"/>
      <c r="S76" s="8">
        <v>3049</v>
      </c>
      <c r="T76" s="8"/>
      <c r="U76" s="8">
        <v>16235359335</v>
      </c>
      <c r="V76" s="8"/>
      <c r="W76" s="8">
        <v>10352488053.3727</v>
      </c>
      <c r="X76" s="5"/>
      <c r="Y76" s="5" t="s">
        <v>129</v>
      </c>
    </row>
    <row r="77" spans="1:25" x14ac:dyDescent="0.55000000000000004">
      <c r="A77" s="2" t="s">
        <v>130</v>
      </c>
      <c r="C77" s="8">
        <v>17408214</v>
      </c>
      <c r="D77" s="8"/>
      <c r="E77" s="8">
        <v>93540997770</v>
      </c>
      <c r="F77" s="8"/>
      <c r="G77" s="8">
        <v>220114958811.62399</v>
      </c>
      <c r="H77" s="8"/>
      <c r="I77" s="8">
        <v>17408214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34816428</v>
      </c>
      <c r="R77" s="8"/>
      <c r="S77" s="8">
        <v>12160</v>
      </c>
      <c r="T77" s="8"/>
      <c r="U77" s="8">
        <v>187075331592</v>
      </c>
      <c r="V77" s="8"/>
      <c r="W77" s="8">
        <v>420848726281.34399</v>
      </c>
      <c r="X77" s="5"/>
      <c r="Y77" s="5" t="s">
        <v>131</v>
      </c>
    </row>
    <row r="78" spans="1:25" x14ac:dyDescent="0.55000000000000004">
      <c r="A78" s="2" t="s">
        <v>132</v>
      </c>
      <c r="C78" s="8">
        <v>1721275</v>
      </c>
      <c r="D78" s="8"/>
      <c r="E78" s="8">
        <v>29774613377</v>
      </c>
      <c r="F78" s="8"/>
      <c r="G78" s="8">
        <v>27770072305.162498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1721275</v>
      </c>
      <c r="R78" s="8"/>
      <c r="S78" s="8">
        <v>15860</v>
      </c>
      <c r="T78" s="8"/>
      <c r="U78" s="8">
        <v>29774613377</v>
      </c>
      <c r="V78" s="8"/>
      <c r="W78" s="8">
        <v>27136989942.075001</v>
      </c>
      <c r="X78" s="5"/>
      <c r="Y78" s="5" t="s">
        <v>133</v>
      </c>
    </row>
    <row r="79" spans="1:25" x14ac:dyDescent="0.55000000000000004">
      <c r="A79" s="2" t="s">
        <v>134</v>
      </c>
      <c r="C79" s="8">
        <v>16680623</v>
      </c>
      <c r="D79" s="8"/>
      <c r="E79" s="8">
        <v>82517739235</v>
      </c>
      <c r="F79" s="8"/>
      <c r="G79" s="8">
        <v>78496221169.772095</v>
      </c>
      <c r="H79" s="8"/>
      <c r="I79" s="8">
        <v>2343491</v>
      </c>
      <c r="J79" s="8"/>
      <c r="K79" s="8">
        <v>9711025013</v>
      </c>
      <c r="L79" s="8"/>
      <c r="M79" s="8">
        <v>0</v>
      </c>
      <c r="N79" s="8"/>
      <c r="O79" s="8">
        <v>0</v>
      </c>
      <c r="P79" s="8"/>
      <c r="Q79" s="8">
        <v>19024114</v>
      </c>
      <c r="R79" s="8"/>
      <c r="S79" s="8">
        <v>3989</v>
      </c>
      <c r="T79" s="8"/>
      <c r="U79" s="8">
        <v>92228764248</v>
      </c>
      <c r="V79" s="8"/>
      <c r="W79" s="8">
        <v>75435661961.061295</v>
      </c>
      <c r="X79" s="5"/>
      <c r="Y79" s="5" t="s">
        <v>41</v>
      </c>
    </row>
    <row r="80" spans="1:25" x14ac:dyDescent="0.55000000000000004">
      <c r="A80" s="2" t="s">
        <v>135</v>
      </c>
      <c r="C80" s="8">
        <v>346399418</v>
      </c>
      <c r="D80" s="8"/>
      <c r="E80" s="8">
        <v>614061649279</v>
      </c>
      <c r="F80" s="8"/>
      <c r="G80" s="8">
        <v>1026128257559.4399</v>
      </c>
      <c r="H80" s="8"/>
      <c r="I80" s="8">
        <v>0</v>
      </c>
      <c r="J80" s="8"/>
      <c r="K80" s="8">
        <v>0</v>
      </c>
      <c r="L80" s="8"/>
      <c r="M80" s="8">
        <v>-34000000</v>
      </c>
      <c r="N80" s="8"/>
      <c r="O80" s="8">
        <v>99569148840</v>
      </c>
      <c r="P80" s="8"/>
      <c r="Q80" s="8">
        <v>312399418</v>
      </c>
      <c r="R80" s="8"/>
      <c r="S80" s="8">
        <v>2726</v>
      </c>
      <c r="T80" s="8"/>
      <c r="U80" s="8">
        <v>553789908073</v>
      </c>
      <c r="V80" s="8"/>
      <c r="W80" s="8">
        <v>846533788627.86499</v>
      </c>
      <c r="X80" s="5"/>
      <c r="Y80" s="5" t="s">
        <v>116</v>
      </c>
    </row>
    <row r="81" spans="1:25" x14ac:dyDescent="0.55000000000000004">
      <c r="A81" s="2" t="s">
        <v>136</v>
      </c>
      <c r="C81" s="8">
        <v>235866759</v>
      </c>
      <c r="D81" s="8"/>
      <c r="E81" s="8">
        <v>443312670505</v>
      </c>
      <c r="F81" s="8"/>
      <c r="G81" s="8">
        <v>919799729048.43604</v>
      </c>
      <c r="H81" s="8"/>
      <c r="I81" s="8">
        <v>75000</v>
      </c>
      <c r="J81" s="8"/>
      <c r="K81" s="8">
        <v>253284830</v>
      </c>
      <c r="L81" s="8"/>
      <c r="M81" s="8">
        <v>0</v>
      </c>
      <c r="N81" s="8"/>
      <c r="O81" s="8">
        <v>0</v>
      </c>
      <c r="P81" s="8"/>
      <c r="Q81" s="8">
        <v>235941759</v>
      </c>
      <c r="R81" s="8"/>
      <c r="S81" s="8">
        <v>3570</v>
      </c>
      <c r="T81" s="8"/>
      <c r="U81" s="8">
        <v>443565955335</v>
      </c>
      <c r="V81" s="8"/>
      <c r="W81" s="8">
        <v>837300322756.20203</v>
      </c>
      <c r="X81" s="5"/>
      <c r="Y81" s="5" t="s">
        <v>137</v>
      </c>
    </row>
    <row r="82" spans="1:25" x14ac:dyDescent="0.55000000000000004">
      <c r="A82" s="2" t="s">
        <v>138</v>
      </c>
      <c r="C82" s="8">
        <v>615648882</v>
      </c>
      <c r="D82" s="8"/>
      <c r="E82" s="8">
        <v>1093606952915</v>
      </c>
      <c r="F82" s="8"/>
      <c r="G82" s="8">
        <v>2937531701530.0801</v>
      </c>
      <c r="H82" s="8"/>
      <c r="I82" s="8">
        <v>21650000</v>
      </c>
      <c r="J82" s="8"/>
      <c r="K82" s="8">
        <v>99443541110</v>
      </c>
      <c r="L82" s="8"/>
      <c r="M82" s="8">
        <v>0</v>
      </c>
      <c r="N82" s="8"/>
      <c r="O82" s="8">
        <v>0</v>
      </c>
      <c r="P82" s="8"/>
      <c r="Q82" s="8">
        <v>637298882</v>
      </c>
      <c r="R82" s="8"/>
      <c r="S82" s="8">
        <v>4346</v>
      </c>
      <c r="T82" s="8"/>
      <c r="U82" s="8">
        <v>1193050494025</v>
      </c>
      <c r="V82" s="8"/>
      <c r="W82" s="8">
        <v>2753221220572.0298</v>
      </c>
      <c r="X82" s="5"/>
      <c r="Y82" s="5" t="s">
        <v>139</v>
      </c>
    </row>
    <row r="83" spans="1:25" x14ac:dyDescent="0.55000000000000004">
      <c r="A83" s="2" t="s">
        <v>140</v>
      </c>
      <c r="C83" s="8">
        <v>24204616</v>
      </c>
      <c r="D83" s="8"/>
      <c r="E83" s="8">
        <v>134542824910</v>
      </c>
      <c r="F83" s="8"/>
      <c r="G83" s="8">
        <v>190319334410.26801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24204616</v>
      </c>
      <c r="R83" s="8"/>
      <c r="S83" s="8">
        <v>7000</v>
      </c>
      <c r="T83" s="8"/>
      <c r="U83" s="8">
        <v>134542824910</v>
      </c>
      <c r="V83" s="8"/>
      <c r="W83" s="8">
        <v>168424189743.60001</v>
      </c>
      <c r="X83" s="5"/>
      <c r="Y83" s="5" t="s">
        <v>141</v>
      </c>
    </row>
    <row r="84" spans="1:25" x14ac:dyDescent="0.55000000000000004">
      <c r="A84" s="2" t="s">
        <v>142</v>
      </c>
      <c r="C84" s="8">
        <v>216822218</v>
      </c>
      <c r="D84" s="8"/>
      <c r="E84" s="8">
        <v>657034704452</v>
      </c>
      <c r="F84" s="8"/>
      <c r="G84" s="8">
        <v>617715072551.11096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216822218</v>
      </c>
      <c r="R84" s="8"/>
      <c r="S84" s="8">
        <v>2851</v>
      </c>
      <c r="T84" s="8"/>
      <c r="U84" s="8">
        <v>657034704452</v>
      </c>
      <c r="V84" s="8"/>
      <c r="W84" s="8">
        <v>614482090664.06799</v>
      </c>
      <c r="X84" s="5"/>
      <c r="Y84" s="5" t="s">
        <v>143</v>
      </c>
    </row>
    <row r="85" spans="1:25" x14ac:dyDescent="0.55000000000000004">
      <c r="A85" s="2" t="s">
        <v>144</v>
      </c>
      <c r="C85" s="8">
        <v>48600000</v>
      </c>
      <c r="D85" s="8"/>
      <c r="E85" s="8">
        <v>74363193133</v>
      </c>
      <c r="F85" s="8"/>
      <c r="G85" s="8">
        <v>81983478510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48600000</v>
      </c>
      <c r="R85" s="8"/>
      <c r="S85" s="8">
        <v>1611</v>
      </c>
      <c r="T85" s="8"/>
      <c r="U85" s="8">
        <v>74363193133</v>
      </c>
      <c r="V85" s="8"/>
      <c r="W85" s="8">
        <v>77828747130</v>
      </c>
      <c r="X85" s="5"/>
      <c r="Y85" s="5" t="s">
        <v>41</v>
      </c>
    </row>
    <row r="86" spans="1:25" x14ac:dyDescent="0.55000000000000004">
      <c r="A86" s="2" t="s">
        <v>145</v>
      </c>
      <c r="C86" s="8">
        <v>47100253</v>
      </c>
      <c r="D86" s="8"/>
      <c r="E86" s="8">
        <v>1632032519835</v>
      </c>
      <c r="F86" s="8"/>
      <c r="G86" s="8">
        <v>1538505413414.2</v>
      </c>
      <c r="H86" s="8"/>
      <c r="I86" s="8">
        <v>0</v>
      </c>
      <c r="J86" s="8"/>
      <c r="K86" s="8">
        <v>0</v>
      </c>
      <c r="L86" s="8"/>
      <c r="M86" s="8">
        <v>-20253</v>
      </c>
      <c r="N86" s="8"/>
      <c r="O86" s="8">
        <v>714502237</v>
      </c>
      <c r="P86" s="8"/>
      <c r="Q86" s="8">
        <v>47080000</v>
      </c>
      <c r="R86" s="8"/>
      <c r="S86" s="8">
        <v>35440</v>
      </c>
      <c r="T86" s="8"/>
      <c r="U86" s="8">
        <v>1631330749621</v>
      </c>
      <c r="V86" s="8"/>
      <c r="W86" s="8">
        <v>1658587534560</v>
      </c>
      <c r="X86" s="5"/>
      <c r="Y86" s="5" t="s">
        <v>146</v>
      </c>
    </row>
    <row r="87" spans="1:25" x14ac:dyDescent="0.55000000000000004">
      <c r="A87" s="2" t="s">
        <v>147</v>
      </c>
      <c r="C87" s="8">
        <v>38033483</v>
      </c>
      <c r="D87" s="8"/>
      <c r="E87" s="8">
        <v>288689014588</v>
      </c>
      <c r="F87" s="8"/>
      <c r="G87" s="8">
        <v>238941401465.26801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38033483</v>
      </c>
      <c r="R87" s="8"/>
      <c r="S87" s="8">
        <v>6500</v>
      </c>
      <c r="T87" s="8"/>
      <c r="U87" s="8">
        <v>288689014588</v>
      </c>
      <c r="V87" s="8"/>
      <c r="W87" s="8">
        <v>245746694544.97501</v>
      </c>
      <c r="X87" s="5"/>
      <c r="Y87" s="5" t="s">
        <v>148</v>
      </c>
    </row>
    <row r="88" spans="1:25" x14ac:dyDescent="0.55000000000000004">
      <c r="A88" s="2" t="s">
        <v>149</v>
      </c>
      <c r="C88" s="8">
        <v>150945796</v>
      </c>
      <c r="D88" s="8"/>
      <c r="E88" s="8">
        <v>758283116645</v>
      </c>
      <c r="F88" s="8"/>
      <c r="G88" s="8">
        <v>1206383254850.95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150945796</v>
      </c>
      <c r="R88" s="8"/>
      <c r="S88" s="8">
        <v>7110</v>
      </c>
      <c r="T88" s="8"/>
      <c r="U88" s="8">
        <v>758283116645</v>
      </c>
      <c r="V88" s="8"/>
      <c r="W88" s="8">
        <v>1066838923133.12</v>
      </c>
      <c r="X88" s="5"/>
      <c r="Y88" s="5" t="s">
        <v>150</v>
      </c>
    </row>
    <row r="89" spans="1:25" x14ac:dyDescent="0.55000000000000004">
      <c r="A89" s="2" t="s">
        <v>151</v>
      </c>
      <c r="C89" s="8">
        <v>32200000</v>
      </c>
      <c r="D89" s="8"/>
      <c r="E89" s="8">
        <v>348268593618</v>
      </c>
      <c r="F89" s="8"/>
      <c r="G89" s="8">
        <v>231932938860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32200000</v>
      </c>
      <c r="R89" s="8"/>
      <c r="S89" s="8">
        <v>7220</v>
      </c>
      <c r="T89" s="8"/>
      <c r="U89" s="8">
        <v>348268593618</v>
      </c>
      <c r="V89" s="8"/>
      <c r="W89" s="8">
        <v>231100720200</v>
      </c>
      <c r="X89" s="5"/>
      <c r="Y89" s="5" t="s">
        <v>152</v>
      </c>
    </row>
    <row r="90" spans="1:25" x14ac:dyDescent="0.55000000000000004">
      <c r="A90" s="2" t="s">
        <v>153</v>
      </c>
      <c r="C90" s="8">
        <v>2101747</v>
      </c>
      <c r="D90" s="8"/>
      <c r="E90" s="8">
        <v>32778102421</v>
      </c>
      <c r="F90" s="8"/>
      <c r="G90" s="8">
        <v>29500091467.542</v>
      </c>
      <c r="H90" s="8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2101747</v>
      </c>
      <c r="R90" s="8"/>
      <c r="S90" s="8">
        <v>12830</v>
      </c>
      <c r="T90" s="8"/>
      <c r="U90" s="8">
        <v>32778102421</v>
      </c>
      <c r="V90" s="8"/>
      <c r="W90" s="8">
        <v>26804969796.640499</v>
      </c>
      <c r="X90" s="5"/>
      <c r="Y90" s="5" t="s">
        <v>133</v>
      </c>
    </row>
    <row r="91" spans="1:25" x14ac:dyDescent="0.55000000000000004">
      <c r="A91" s="2" t="s">
        <v>154</v>
      </c>
      <c r="C91" s="8">
        <v>108164141</v>
      </c>
      <c r="D91" s="8"/>
      <c r="E91" s="8">
        <v>228775066364</v>
      </c>
      <c r="F91" s="8"/>
      <c r="G91" s="8">
        <v>335571681370.83698</v>
      </c>
      <c r="H91" s="8"/>
      <c r="I91" s="8">
        <v>15857396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v>124021537</v>
      </c>
      <c r="R91" s="8"/>
      <c r="S91" s="8">
        <v>2948</v>
      </c>
      <c r="T91" s="8"/>
      <c r="U91" s="8">
        <v>262313458904</v>
      </c>
      <c r="V91" s="8"/>
      <c r="W91" s="8">
        <v>363440078904.09802</v>
      </c>
      <c r="X91" s="5"/>
      <c r="Y91" s="5" t="s">
        <v>155</v>
      </c>
    </row>
    <row r="92" spans="1:25" x14ac:dyDescent="0.55000000000000004">
      <c r="A92" s="2" t="s">
        <v>156</v>
      </c>
      <c r="C92" s="8">
        <v>159660476</v>
      </c>
      <c r="D92" s="8"/>
      <c r="E92" s="8">
        <v>363826392936</v>
      </c>
      <c r="F92" s="8"/>
      <c r="G92" s="8">
        <v>1220483715530.3799</v>
      </c>
      <c r="H92" s="8"/>
      <c r="I92" s="8">
        <v>0</v>
      </c>
      <c r="J92" s="8"/>
      <c r="K92" s="8">
        <v>0</v>
      </c>
      <c r="L92" s="8"/>
      <c r="M92" s="8">
        <v>-10860476</v>
      </c>
      <c r="N92" s="8"/>
      <c r="O92" s="8">
        <v>67886461663</v>
      </c>
      <c r="P92" s="8"/>
      <c r="Q92" s="8">
        <v>148800000</v>
      </c>
      <c r="R92" s="8"/>
      <c r="S92" s="8">
        <v>6420</v>
      </c>
      <c r="T92" s="8"/>
      <c r="U92" s="8">
        <v>339078077585</v>
      </c>
      <c r="V92" s="8"/>
      <c r="W92" s="8">
        <v>949611988800</v>
      </c>
      <c r="X92" s="5"/>
      <c r="Y92" s="5" t="s">
        <v>157</v>
      </c>
    </row>
    <row r="93" spans="1:25" x14ac:dyDescent="0.55000000000000004">
      <c r="A93" s="2" t="s">
        <v>158</v>
      </c>
      <c r="C93" s="8">
        <v>2140332</v>
      </c>
      <c r="D93" s="8"/>
      <c r="E93" s="8">
        <v>12636306405</v>
      </c>
      <c r="F93" s="8"/>
      <c r="G93" s="8">
        <v>8450815381.7111998</v>
      </c>
      <c r="H93" s="8"/>
      <c r="I93" s="8"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2140332</v>
      </c>
      <c r="R93" s="8"/>
      <c r="S93" s="8">
        <v>3749</v>
      </c>
      <c r="T93" s="8"/>
      <c r="U93" s="8">
        <v>12636306405</v>
      </c>
      <c r="V93" s="8"/>
      <c r="W93" s="8">
        <v>7976361245.2254</v>
      </c>
      <c r="X93" s="5"/>
      <c r="Y93" s="5" t="s">
        <v>159</v>
      </c>
    </row>
    <row r="94" spans="1:25" x14ac:dyDescent="0.55000000000000004">
      <c r="A94" s="2" t="s">
        <v>160</v>
      </c>
      <c r="C94" s="8">
        <v>15218593</v>
      </c>
      <c r="D94" s="8"/>
      <c r="E94" s="8">
        <v>488130818457</v>
      </c>
      <c r="F94" s="8"/>
      <c r="G94" s="8">
        <v>1061988574489.83</v>
      </c>
      <c r="H94" s="8"/>
      <c r="I94" s="8">
        <v>0</v>
      </c>
      <c r="J94" s="8"/>
      <c r="K94" s="8">
        <v>0</v>
      </c>
      <c r="L94" s="8"/>
      <c r="M94" s="8">
        <v>0</v>
      </c>
      <c r="N94" s="8"/>
      <c r="O94" s="8">
        <v>0</v>
      </c>
      <c r="P94" s="8"/>
      <c r="Q94" s="8">
        <v>15218593</v>
      </c>
      <c r="R94" s="8"/>
      <c r="S94" s="8">
        <v>69300</v>
      </c>
      <c r="T94" s="8"/>
      <c r="U94" s="8">
        <v>488130818457</v>
      </c>
      <c r="V94" s="8"/>
      <c r="W94" s="8">
        <v>1048373336355.34</v>
      </c>
      <c r="X94" s="5"/>
      <c r="Y94" s="5" t="s">
        <v>161</v>
      </c>
    </row>
    <row r="95" spans="1:25" x14ac:dyDescent="0.55000000000000004">
      <c r="A95" s="2" t="s">
        <v>162</v>
      </c>
      <c r="C95" s="8">
        <v>55256136</v>
      </c>
      <c r="D95" s="8"/>
      <c r="E95" s="8">
        <v>191951098989</v>
      </c>
      <c r="F95" s="8"/>
      <c r="G95" s="8">
        <v>248766022456.33301</v>
      </c>
      <c r="H95" s="8"/>
      <c r="I95" s="8"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55256136</v>
      </c>
      <c r="R95" s="8"/>
      <c r="S95" s="8">
        <v>4227</v>
      </c>
      <c r="T95" s="8"/>
      <c r="U95" s="8">
        <v>191951098989</v>
      </c>
      <c r="V95" s="8"/>
      <c r="W95" s="8">
        <v>232177959135.112</v>
      </c>
      <c r="X95" s="5"/>
      <c r="Y95" s="5" t="s">
        <v>152</v>
      </c>
    </row>
    <row r="96" spans="1:25" x14ac:dyDescent="0.55000000000000004">
      <c r="A96" s="2" t="s">
        <v>163</v>
      </c>
      <c r="C96" s="8">
        <v>2650933</v>
      </c>
      <c r="D96" s="8"/>
      <c r="E96" s="8">
        <v>25920542092</v>
      </c>
      <c r="F96" s="8"/>
      <c r="G96" s="8">
        <v>29750955820.258499</v>
      </c>
      <c r="H96" s="8"/>
      <c r="I96" s="8"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2650933</v>
      </c>
      <c r="R96" s="8"/>
      <c r="S96" s="8">
        <v>11060</v>
      </c>
      <c r="T96" s="8"/>
      <c r="U96" s="8">
        <v>25920542092</v>
      </c>
      <c r="V96" s="8"/>
      <c r="W96" s="8">
        <v>29144869032.069</v>
      </c>
      <c r="X96" s="5"/>
      <c r="Y96" s="5" t="s">
        <v>133</v>
      </c>
    </row>
    <row r="97" spans="1:25" x14ac:dyDescent="0.55000000000000004">
      <c r="A97" s="2" t="s">
        <v>164</v>
      </c>
      <c r="C97" s="8">
        <v>2421993</v>
      </c>
      <c r="D97" s="8"/>
      <c r="E97" s="8">
        <v>22119810257</v>
      </c>
      <c r="F97" s="8"/>
      <c r="G97" s="8">
        <v>21908997489.014999</v>
      </c>
      <c r="H97" s="8"/>
      <c r="I97" s="8">
        <v>0</v>
      </c>
      <c r="J97" s="8"/>
      <c r="K97" s="8">
        <v>0</v>
      </c>
      <c r="L97" s="8"/>
      <c r="M97" s="8">
        <v>0</v>
      </c>
      <c r="N97" s="8"/>
      <c r="O97" s="8">
        <v>0</v>
      </c>
      <c r="P97" s="8"/>
      <c r="Q97" s="8">
        <v>2421993</v>
      </c>
      <c r="R97" s="8"/>
      <c r="S97" s="8">
        <v>6950</v>
      </c>
      <c r="T97" s="8"/>
      <c r="U97" s="8">
        <v>22119810257</v>
      </c>
      <c r="V97" s="8"/>
      <c r="W97" s="8">
        <v>16732695884.467501</v>
      </c>
      <c r="X97" s="5"/>
      <c r="Y97" s="5" t="s">
        <v>69</v>
      </c>
    </row>
    <row r="98" spans="1:25" x14ac:dyDescent="0.55000000000000004">
      <c r="A98" s="2" t="s">
        <v>165</v>
      </c>
      <c r="C98" s="8">
        <v>2639418</v>
      </c>
      <c r="D98" s="8"/>
      <c r="E98" s="8">
        <v>27497064097</v>
      </c>
      <c r="F98" s="8"/>
      <c r="G98" s="8">
        <v>42031889675.657997</v>
      </c>
      <c r="H98" s="8"/>
      <c r="I98" s="8">
        <v>0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2639418</v>
      </c>
      <c r="R98" s="8"/>
      <c r="S98" s="8">
        <v>13610</v>
      </c>
      <c r="T98" s="8"/>
      <c r="U98" s="8">
        <v>27497064097</v>
      </c>
      <c r="V98" s="8"/>
      <c r="W98" s="8">
        <v>35708740230.069</v>
      </c>
      <c r="X98" s="5"/>
      <c r="Y98" s="5" t="s">
        <v>84</v>
      </c>
    </row>
    <row r="99" spans="1:25" x14ac:dyDescent="0.55000000000000004">
      <c r="A99" s="2" t="s">
        <v>166</v>
      </c>
      <c r="C99" s="8">
        <v>13733515</v>
      </c>
      <c r="D99" s="8"/>
      <c r="E99" s="8">
        <v>149977658579</v>
      </c>
      <c r="F99" s="8"/>
      <c r="G99" s="8">
        <v>121910579230.74699</v>
      </c>
      <c r="H99" s="8"/>
      <c r="I99" s="8">
        <v>0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8">
        <v>13733515</v>
      </c>
      <c r="R99" s="8"/>
      <c r="S99" s="8">
        <v>7750</v>
      </c>
      <c r="T99" s="8"/>
      <c r="U99" s="8">
        <v>149977658579</v>
      </c>
      <c r="V99" s="8"/>
      <c r="W99" s="8">
        <v>105801454539.563</v>
      </c>
      <c r="X99" s="5"/>
      <c r="Y99" s="5" t="s">
        <v>21</v>
      </c>
    </row>
    <row r="100" spans="1:25" x14ac:dyDescent="0.55000000000000004">
      <c r="A100" s="2" t="s">
        <v>167</v>
      </c>
      <c r="C100" s="8">
        <v>16226811</v>
      </c>
      <c r="D100" s="8"/>
      <c r="E100" s="8">
        <v>89794414652</v>
      </c>
      <c r="F100" s="8"/>
      <c r="G100" s="8">
        <v>56923692743.686996</v>
      </c>
      <c r="H100" s="8"/>
      <c r="I100" s="8">
        <v>0</v>
      </c>
      <c r="J100" s="8"/>
      <c r="K100" s="8">
        <v>0</v>
      </c>
      <c r="L100" s="8"/>
      <c r="M100" s="8">
        <v>0</v>
      </c>
      <c r="N100" s="8"/>
      <c r="O100" s="8">
        <v>0</v>
      </c>
      <c r="P100" s="8"/>
      <c r="Q100" s="8">
        <v>16226811</v>
      </c>
      <c r="R100" s="8"/>
      <c r="S100" s="8">
        <v>2470</v>
      </c>
      <c r="T100" s="8"/>
      <c r="U100" s="8">
        <v>89794414652</v>
      </c>
      <c r="V100" s="8"/>
      <c r="W100" s="8">
        <v>39841745842.138496</v>
      </c>
      <c r="X100" s="5"/>
      <c r="Y100" s="5" t="s">
        <v>168</v>
      </c>
    </row>
    <row r="101" spans="1:25" x14ac:dyDescent="0.55000000000000004">
      <c r="A101" s="2" t="s">
        <v>169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v>686284</v>
      </c>
      <c r="J101" s="8"/>
      <c r="K101" s="8">
        <v>4959568667</v>
      </c>
      <c r="L101" s="8"/>
      <c r="M101" s="8">
        <v>0</v>
      </c>
      <c r="N101" s="8"/>
      <c r="O101" s="8">
        <v>0</v>
      </c>
      <c r="P101" s="8"/>
      <c r="Q101" s="8">
        <v>686284</v>
      </c>
      <c r="R101" s="8"/>
      <c r="S101" s="8">
        <v>7250</v>
      </c>
      <c r="T101" s="8"/>
      <c r="U101" s="8">
        <v>4959568667</v>
      </c>
      <c r="V101" s="8"/>
      <c r="W101" s="8">
        <v>4945954423.9499998</v>
      </c>
      <c r="X101" s="5"/>
      <c r="Y101" s="5" t="s">
        <v>170</v>
      </c>
    </row>
    <row r="102" spans="1:25" x14ac:dyDescent="0.55000000000000004">
      <c r="A102" s="2" t="s">
        <v>171</v>
      </c>
      <c r="C102" s="8">
        <v>0</v>
      </c>
      <c r="D102" s="8"/>
      <c r="E102" s="8">
        <v>0</v>
      </c>
      <c r="F102" s="8"/>
      <c r="G102" s="8">
        <v>0</v>
      </c>
      <c r="H102" s="8"/>
      <c r="I102" s="8">
        <v>67000000</v>
      </c>
      <c r="J102" s="8"/>
      <c r="K102" s="8">
        <v>201592836712</v>
      </c>
      <c r="L102" s="8"/>
      <c r="M102" s="8">
        <v>0</v>
      </c>
      <c r="N102" s="8"/>
      <c r="O102" s="8">
        <v>0</v>
      </c>
      <c r="P102" s="8"/>
      <c r="Q102" s="8">
        <v>67000000</v>
      </c>
      <c r="R102" s="8"/>
      <c r="S102" s="8">
        <v>3058</v>
      </c>
      <c r="T102" s="8"/>
      <c r="U102" s="8">
        <v>201592836712</v>
      </c>
      <c r="V102" s="8"/>
      <c r="W102" s="8">
        <v>203666928300</v>
      </c>
      <c r="X102" s="5"/>
      <c r="Y102" s="5" t="s">
        <v>123</v>
      </c>
    </row>
    <row r="103" spans="1:25" x14ac:dyDescent="0.55000000000000004">
      <c r="A103" s="2" t="s">
        <v>172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v>1443033</v>
      </c>
      <c r="J103" s="8"/>
      <c r="K103" s="8">
        <v>0</v>
      </c>
      <c r="L103" s="8"/>
      <c r="M103" s="8">
        <v>0</v>
      </c>
      <c r="N103" s="8"/>
      <c r="O103" s="8">
        <v>0</v>
      </c>
      <c r="P103" s="8"/>
      <c r="Q103" s="8">
        <v>1443033</v>
      </c>
      <c r="R103" s="8"/>
      <c r="S103" s="8">
        <v>5600</v>
      </c>
      <c r="T103" s="8"/>
      <c r="U103" s="8">
        <v>8360933202</v>
      </c>
      <c r="V103" s="8"/>
      <c r="W103" s="8">
        <v>8032902940.4399996</v>
      </c>
      <c r="X103" s="5"/>
      <c r="Y103" s="5" t="s">
        <v>159</v>
      </c>
    </row>
    <row r="104" spans="1:25" x14ac:dyDescent="0.55000000000000004">
      <c r="A104" s="2" t="s">
        <v>173</v>
      </c>
      <c r="C104" s="5" t="s">
        <v>173</v>
      </c>
      <c r="D104" s="5"/>
      <c r="E104" s="6">
        <f>SUM(E9:E103)</f>
        <v>24722712751513</v>
      </c>
      <c r="F104" s="5"/>
      <c r="G104" s="6">
        <f>SUM(G9:G103)</f>
        <v>38763194398965.297</v>
      </c>
      <c r="H104" s="5"/>
      <c r="I104" s="5" t="s">
        <v>173</v>
      </c>
      <c r="J104" s="5"/>
      <c r="K104" s="6">
        <f>SUM(K9:K103)</f>
        <v>415499252832</v>
      </c>
      <c r="L104" s="5"/>
      <c r="M104" s="5" t="s">
        <v>173</v>
      </c>
      <c r="N104" s="5"/>
      <c r="O104" s="6">
        <f>SUM(O9:O103)</f>
        <v>505854394258</v>
      </c>
      <c r="P104" s="5"/>
      <c r="Q104" s="5" t="s">
        <v>173</v>
      </c>
      <c r="R104" s="5"/>
      <c r="S104" s="5" t="s">
        <v>173</v>
      </c>
      <c r="T104" s="5"/>
      <c r="U104" s="6">
        <f>SUM(U9:U103)</f>
        <v>24889447152688</v>
      </c>
      <c r="V104" s="5"/>
      <c r="W104" s="6">
        <f>SUM(W9:W103)</f>
        <v>37646210935937.18</v>
      </c>
      <c r="X104" s="5"/>
      <c r="Y104" s="7" t="s">
        <v>174</v>
      </c>
    </row>
    <row r="105" spans="1:25" x14ac:dyDescent="0.55000000000000004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x14ac:dyDescent="0.55000000000000004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x14ac:dyDescent="0.55000000000000004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25"/>
  <sheetViews>
    <sheetView rightToLeft="1" topLeftCell="A4" workbookViewId="0">
      <selection activeCell="D18" sqref="D18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6.5703125" style="2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6.570312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6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</row>
    <row r="3" spans="1:16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  <c r="F3" s="25" t="s">
        <v>200</v>
      </c>
      <c r="G3" s="25" t="s">
        <v>200</v>
      </c>
      <c r="H3" s="25" t="s">
        <v>200</v>
      </c>
      <c r="I3" s="25" t="s">
        <v>200</v>
      </c>
      <c r="J3" s="25" t="s">
        <v>200</v>
      </c>
      <c r="K3" s="25" t="s">
        <v>200</v>
      </c>
      <c r="L3" s="25" t="s">
        <v>200</v>
      </c>
      <c r="M3" s="25" t="s">
        <v>200</v>
      </c>
    </row>
    <row r="4" spans="1:16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</row>
    <row r="6" spans="1:16" ht="25.5" thickBot="1" x14ac:dyDescent="0.6">
      <c r="A6" s="24" t="s">
        <v>201</v>
      </c>
      <c r="B6" s="24" t="s">
        <v>201</v>
      </c>
      <c r="C6" s="24" t="s">
        <v>202</v>
      </c>
      <c r="D6" s="24" t="s">
        <v>202</v>
      </c>
      <c r="E6" s="24" t="s">
        <v>202</v>
      </c>
      <c r="F6" s="24" t="s">
        <v>202</v>
      </c>
      <c r="G6" s="24" t="s">
        <v>202</v>
      </c>
      <c r="I6" s="24" t="s">
        <v>203</v>
      </c>
      <c r="J6" s="24" t="s">
        <v>203</v>
      </c>
      <c r="K6" s="24" t="s">
        <v>203</v>
      </c>
      <c r="L6" s="24" t="s">
        <v>203</v>
      </c>
      <c r="M6" s="24" t="s">
        <v>203</v>
      </c>
    </row>
    <row r="7" spans="1:16" ht="25.5" thickBot="1" x14ac:dyDescent="0.6">
      <c r="A7" s="24" t="s">
        <v>204</v>
      </c>
      <c r="C7" s="24" t="s">
        <v>206</v>
      </c>
      <c r="E7" s="24" t="s">
        <v>207</v>
      </c>
      <c r="G7" s="24" t="s">
        <v>208</v>
      </c>
      <c r="I7" s="24" t="s">
        <v>206</v>
      </c>
      <c r="K7" s="24" t="s">
        <v>207</v>
      </c>
      <c r="M7" s="24" t="s">
        <v>208</v>
      </c>
    </row>
    <row r="8" spans="1:16" x14ac:dyDescent="0.55000000000000004">
      <c r="A8" s="2" t="s">
        <v>183</v>
      </c>
      <c r="C8" s="8">
        <v>3824966</v>
      </c>
      <c r="D8" s="8"/>
      <c r="E8" s="8">
        <v>0</v>
      </c>
      <c r="F8" s="8"/>
      <c r="G8" s="8">
        <v>3824966</v>
      </c>
      <c r="H8" s="8"/>
      <c r="I8" s="8">
        <v>5945097</v>
      </c>
      <c r="J8" s="8"/>
      <c r="K8" s="8">
        <v>0</v>
      </c>
      <c r="L8" s="8"/>
      <c r="M8" s="8">
        <v>5945097</v>
      </c>
      <c r="N8" s="5"/>
      <c r="O8" s="5"/>
      <c r="P8" s="5"/>
    </row>
    <row r="9" spans="1:16" x14ac:dyDescent="0.55000000000000004">
      <c r="A9" s="2" t="s">
        <v>185</v>
      </c>
      <c r="C9" s="8">
        <v>39863</v>
      </c>
      <c r="D9" s="8"/>
      <c r="E9" s="8">
        <v>0</v>
      </c>
      <c r="F9" s="8"/>
      <c r="G9" s="8">
        <v>39863</v>
      </c>
      <c r="H9" s="8"/>
      <c r="I9" s="8">
        <v>39863</v>
      </c>
      <c r="J9" s="8"/>
      <c r="K9" s="8">
        <v>0</v>
      </c>
      <c r="L9" s="8"/>
      <c r="M9" s="8">
        <v>39863</v>
      </c>
      <c r="N9" s="5"/>
      <c r="O9" s="5"/>
      <c r="P9" s="5"/>
    </row>
    <row r="10" spans="1:16" x14ac:dyDescent="0.55000000000000004">
      <c r="A10" s="2" t="s">
        <v>187</v>
      </c>
      <c r="C10" s="8">
        <v>3558612026</v>
      </c>
      <c r="D10" s="8"/>
      <c r="E10" s="8">
        <v>0</v>
      </c>
      <c r="F10" s="8"/>
      <c r="G10" s="8">
        <v>3558612026</v>
      </c>
      <c r="H10" s="8"/>
      <c r="I10" s="8">
        <v>15029046898</v>
      </c>
      <c r="J10" s="8"/>
      <c r="K10" s="8">
        <v>0</v>
      </c>
      <c r="L10" s="8"/>
      <c r="M10" s="8">
        <v>15029046898</v>
      </c>
      <c r="N10" s="5"/>
      <c r="O10" s="5"/>
      <c r="P10" s="5"/>
    </row>
    <row r="11" spans="1:16" x14ac:dyDescent="0.55000000000000004">
      <c r="A11" s="2" t="s">
        <v>189</v>
      </c>
      <c r="C11" s="8">
        <v>2053215089</v>
      </c>
      <c r="D11" s="8"/>
      <c r="E11" s="8">
        <v>-19175995</v>
      </c>
      <c r="F11" s="8"/>
      <c r="G11" s="8">
        <v>2072391084</v>
      </c>
      <c r="H11" s="8"/>
      <c r="I11" s="8">
        <v>39797731892</v>
      </c>
      <c r="J11" s="8"/>
      <c r="K11" s="8">
        <v>86517173</v>
      </c>
      <c r="L11" s="8"/>
      <c r="M11" s="8">
        <v>39711214719</v>
      </c>
      <c r="N11" s="5"/>
      <c r="O11" s="5"/>
      <c r="P11" s="5"/>
    </row>
    <row r="12" spans="1:16" x14ac:dyDescent="0.55000000000000004">
      <c r="A12" s="2" t="s">
        <v>185</v>
      </c>
      <c r="C12" s="8">
        <v>11553933678</v>
      </c>
      <c r="D12" s="8"/>
      <c r="E12" s="8">
        <v>-24895897</v>
      </c>
      <c r="F12" s="8"/>
      <c r="G12" s="8">
        <v>11578829575</v>
      </c>
      <c r="H12" s="8"/>
      <c r="I12" s="8">
        <v>43953477044</v>
      </c>
      <c r="J12" s="8"/>
      <c r="K12" s="8">
        <v>62823401</v>
      </c>
      <c r="L12" s="8"/>
      <c r="M12" s="8">
        <v>43890653643</v>
      </c>
      <c r="N12" s="5"/>
      <c r="O12" s="5"/>
      <c r="P12" s="5"/>
    </row>
    <row r="13" spans="1:16" x14ac:dyDescent="0.55000000000000004">
      <c r="A13" s="2" t="s">
        <v>193</v>
      </c>
      <c r="C13" s="8">
        <v>177863</v>
      </c>
      <c r="D13" s="8"/>
      <c r="E13" s="8">
        <v>0</v>
      </c>
      <c r="F13" s="8"/>
      <c r="G13" s="8">
        <v>177863</v>
      </c>
      <c r="H13" s="8"/>
      <c r="I13" s="8">
        <v>185789</v>
      </c>
      <c r="J13" s="8"/>
      <c r="K13" s="8">
        <v>0</v>
      </c>
      <c r="L13" s="8"/>
      <c r="M13" s="8">
        <v>185789</v>
      </c>
      <c r="N13" s="5"/>
      <c r="O13" s="5"/>
      <c r="P13" s="5"/>
    </row>
    <row r="14" spans="1:16" x14ac:dyDescent="0.55000000000000004">
      <c r="A14" s="2" t="s">
        <v>193</v>
      </c>
      <c r="C14" s="8">
        <v>11010928936</v>
      </c>
      <c r="D14" s="8"/>
      <c r="E14" s="8">
        <v>0</v>
      </c>
      <c r="F14" s="8"/>
      <c r="G14" s="8">
        <v>11010928936</v>
      </c>
      <c r="H14" s="8"/>
      <c r="I14" s="8">
        <v>23551912542</v>
      </c>
      <c r="J14" s="8"/>
      <c r="K14" s="8">
        <v>0</v>
      </c>
      <c r="L14" s="8"/>
      <c r="M14" s="8">
        <v>23551912542</v>
      </c>
      <c r="N14" s="5"/>
      <c r="O14" s="5"/>
      <c r="P14" s="5"/>
    </row>
    <row r="15" spans="1:16" x14ac:dyDescent="0.55000000000000004">
      <c r="A15" s="2" t="s">
        <v>193</v>
      </c>
      <c r="C15" s="8">
        <v>3409836048</v>
      </c>
      <c r="D15" s="8"/>
      <c r="E15" s="8">
        <v>0</v>
      </c>
      <c r="F15" s="8"/>
      <c r="G15" s="8">
        <v>3409836048</v>
      </c>
      <c r="H15" s="8"/>
      <c r="I15" s="8">
        <v>3409836048</v>
      </c>
      <c r="J15" s="8"/>
      <c r="K15" s="8">
        <v>0</v>
      </c>
      <c r="L15" s="8"/>
      <c r="M15" s="8">
        <v>3409836048</v>
      </c>
      <c r="N15" s="5"/>
      <c r="O15" s="5"/>
      <c r="P15" s="5"/>
    </row>
    <row r="16" spans="1:16" ht="24.75" thickBot="1" x14ac:dyDescent="0.6">
      <c r="A16" s="2" t="s">
        <v>173</v>
      </c>
      <c r="C16" s="14">
        <f>SUM(C8:C15)</f>
        <v>31590568469</v>
      </c>
      <c r="D16" s="8"/>
      <c r="E16" s="14">
        <f>SUM(E8:E15)</f>
        <v>-44071892</v>
      </c>
      <c r="F16" s="8"/>
      <c r="G16" s="14">
        <f>SUM(G8:G15)</f>
        <v>31634640361</v>
      </c>
      <c r="H16" s="8"/>
      <c r="I16" s="14">
        <f>SUM(I8:I15)</f>
        <v>125748175173</v>
      </c>
      <c r="J16" s="8"/>
      <c r="K16" s="14">
        <f>SUM(K8:K15)</f>
        <v>149340574</v>
      </c>
      <c r="L16" s="8"/>
      <c r="M16" s="14">
        <f>SUM(M8:M15)</f>
        <v>125598834599</v>
      </c>
      <c r="N16" s="5"/>
      <c r="O16" s="5"/>
      <c r="P16" s="5"/>
    </row>
    <row r="17" spans="3:16" ht="24.75" thickTop="1" x14ac:dyDescent="0.55000000000000004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3:16" x14ac:dyDescent="0.55000000000000004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3:16" x14ac:dyDescent="0.55000000000000004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3:16" x14ac:dyDescent="0.55000000000000004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3:16" x14ac:dyDescent="0.55000000000000004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3:16" x14ac:dyDescent="0.55000000000000004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3:16" x14ac:dyDescent="0.55000000000000004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3:16" x14ac:dyDescent="0.55000000000000004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3:16" x14ac:dyDescent="0.55000000000000004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7"/>
  <sheetViews>
    <sheetView rightToLeft="1" topLeftCell="A46" workbookViewId="0">
      <selection activeCell="M59" sqref="M59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6.5703125" style="2" bestFit="1" customWidth="1"/>
    <col min="6" max="6" width="1" style="2" customWidth="1"/>
    <col min="7" max="7" width="16.5703125" style="2" bestFit="1" customWidth="1"/>
    <col min="8" max="8" width="1" style="2" customWidth="1"/>
    <col min="9" max="9" width="29.5703125" style="2" bestFit="1" customWidth="1"/>
    <col min="10" max="10" width="1" style="2" customWidth="1"/>
    <col min="11" max="11" width="11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2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7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  <c r="F3" s="25" t="s">
        <v>200</v>
      </c>
      <c r="G3" s="25" t="s">
        <v>200</v>
      </c>
      <c r="H3" s="25" t="s">
        <v>200</v>
      </c>
      <c r="I3" s="25" t="s">
        <v>200</v>
      </c>
      <c r="J3" s="25" t="s">
        <v>200</v>
      </c>
      <c r="K3" s="25" t="s">
        <v>200</v>
      </c>
      <c r="L3" s="25" t="s">
        <v>200</v>
      </c>
      <c r="M3" s="25" t="s">
        <v>200</v>
      </c>
      <c r="N3" s="25" t="s">
        <v>200</v>
      </c>
      <c r="O3" s="25" t="s">
        <v>200</v>
      </c>
      <c r="P3" s="25" t="s">
        <v>200</v>
      </c>
      <c r="Q3" s="25" t="s">
        <v>200</v>
      </c>
    </row>
    <row r="4" spans="1:17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7" ht="24.75" x14ac:dyDescent="0.55000000000000004">
      <c r="A6" s="24" t="s">
        <v>3</v>
      </c>
      <c r="C6" s="24" t="s">
        <v>202</v>
      </c>
      <c r="D6" s="24" t="s">
        <v>202</v>
      </c>
      <c r="E6" s="24" t="s">
        <v>202</v>
      </c>
      <c r="F6" s="24" t="s">
        <v>202</v>
      </c>
      <c r="G6" s="24" t="s">
        <v>202</v>
      </c>
      <c r="H6" s="24" t="s">
        <v>202</v>
      </c>
      <c r="I6" s="24" t="s">
        <v>202</v>
      </c>
      <c r="K6" s="24" t="s">
        <v>203</v>
      </c>
      <c r="L6" s="24" t="s">
        <v>203</v>
      </c>
      <c r="M6" s="24" t="s">
        <v>203</v>
      </c>
      <c r="N6" s="24" t="s">
        <v>203</v>
      </c>
      <c r="O6" s="24" t="s">
        <v>203</v>
      </c>
      <c r="P6" s="24" t="s">
        <v>203</v>
      </c>
      <c r="Q6" s="24" t="s">
        <v>203</v>
      </c>
    </row>
    <row r="7" spans="1:17" ht="24.75" x14ac:dyDescent="0.55000000000000004">
      <c r="A7" s="24" t="s">
        <v>3</v>
      </c>
      <c r="C7" s="24" t="s">
        <v>7</v>
      </c>
      <c r="E7" s="24" t="s">
        <v>256</v>
      </c>
      <c r="G7" s="24" t="s">
        <v>257</v>
      </c>
      <c r="I7" s="24" t="s">
        <v>259</v>
      </c>
      <c r="K7" s="24" t="s">
        <v>7</v>
      </c>
      <c r="M7" s="24" t="s">
        <v>256</v>
      </c>
      <c r="O7" s="24" t="s">
        <v>257</v>
      </c>
      <c r="Q7" s="24" t="s">
        <v>259</v>
      </c>
    </row>
    <row r="8" spans="1:17" x14ac:dyDescent="0.55000000000000004">
      <c r="A8" s="2" t="s">
        <v>55</v>
      </c>
      <c r="C8" s="8">
        <v>275605</v>
      </c>
      <c r="D8" s="8"/>
      <c r="E8" s="8">
        <v>47829395110</v>
      </c>
      <c r="F8" s="8"/>
      <c r="G8" s="8">
        <v>47760344108</v>
      </c>
      <c r="H8" s="8"/>
      <c r="I8" s="8">
        <f>E8-G8</f>
        <v>69051002</v>
      </c>
      <c r="J8" s="8"/>
      <c r="K8" s="8">
        <v>2317526</v>
      </c>
      <c r="L8" s="8"/>
      <c r="M8" s="8">
        <v>397069929979</v>
      </c>
      <c r="N8" s="8"/>
      <c r="O8" s="8">
        <v>401610421397</v>
      </c>
      <c r="P8" s="8"/>
      <c r="Q8" s="8">
        <f>M8-O8</f>
        <v>-4540491418</v>
      </c>
    </row>
    <row r="9" spans="1:17" x14ac:dyDescent="0.55000000000000004">
      <c r="A9" s="2" t="s">
        <v>145</v>
      </c>
      <c r="C9" s="8">
        <v>20253</v>
      </c>
      <c r="D9" s="8"/>
      <c r="E9" s="8">
        <v>714502237</v>
      </c>
      <c r="F9" s="8"/>
      <c r="G9" s="8">
        <v>715779989</v>
      </c>
      <c r="H9" s="8"/>
      <c r="I9" s="8">
        <f t="shared" ref="I9:I52" si="0">E9-G9</f>
        <v>-1277752</v>
      </c>
      <c r="J9" s="8"/>
      <c r="K9" s="8">
        <v>457601</v>
      </c>
      <c r="L9" s="8"/>
      <c r="M9" s="8">
        <v>14278268588</v>
      </c>
      <c r="N9" s="8"/>
      <c r="O9" s="8">
        <v>16202063213</v>
      </c>
      <c r="P9" s="8"/>
      <c r="Q9" s="8">
        <f t="shared" ref="Q9:Q52" si="1">M9-O9</f>
        <v>-1923794625</v>
      </c>
    </row>
    <row r="10" spans="1:17" x14ac:dyDescent="0.55000000000000004">
      <c r="A10" s="2" t="s">
        <v>135</v>
      </c>
      <c r="C10" s="8">
        <v>34000000</v>
      </c>
      <c r="D10" s="8"/>
      <c r="E10" s="8">
        <v>99569148840</v>
      </c>
      <c r="F10" s="8"/>
      <c r="G10" s="8">
        <v>132486984000</v>
      </c>
      <c r="H10" s="8"/>
      <c r="I10" s="8">
        <f t="shared" si="0"/>
        <v>-32917835160</v>
      </c>
      <c r="J10" s="8"/>
      <c r="K10" s="8">
        <v>34000000</v>
      </c>
      <c r="L10" s="8"/>
      <c r="M10" s="8">
        <v>99569148840</v>
      </c>
      <c r="N10" s="8"/>
      <c r="O10" s="8">
        <v>132486984000</v>
      </c>
      <c r="P10" s="8"/>
      <c r="Q10" s="8">
        <f t="shared" si="1"/>
        <v>-32917835160</v>
      </c>
    </row>
    <row r="11" spans="1:17" x14ac:dyDescent="0.55000000000000004">
      <c r="A11" s="2" t="s">
        <v>49</v>
      </c>
      <c r="C11" s="8">
        <v>201442</v>
      </c>
      <c r="D11" s="8"/>
      <c r="E11" s="8">
        <v>33965672035</v>
      </c>
      <c r="F11" s="8"/>
      <c r="G11" s="8">
        <v>36212019335</v>
      </c>
      <c r="H11" s="8"/>
      <c r="I11" s="8">
        <f t="shared" si="0"/>
        <v>-2246347300</v>
      </c>
      <c r="J11" s="8"/>
      <c r="K11" s="8">
        <v>206291</v>
      </c>
      <c r="L11" s="8"/>
      <c r="M11" s="8">
        <v>34823176544</v>
      </c>
      <c r="N11" s="8"/>
      <c r="O11" s="8">
        <v>37083694925</v>
      </c>
      <c r="P11" s="8"/>
      <c r="Q11" s="8">
        <f t="shared" si="1"/>
        <v>-2260518381</v>
      </c>
    </row>
    <row r="12" spans="1:17" x14ac:dyDescent="0.55000000000000004">
      <c r="A12" s="2" t="s">
        <v>75</v>
      </c>
      <c r="C12" s="8">
        <v>15857396</v>
      </c>
      <c r="D12" s="8"/>
      <c r="E12" s="8">
        <v>17680996540</v>
      </c>
      <c r="F12" s="8"/>
      <c r="G12" s="8">
        <v>17680996540</v>
      </c>
      <c r="H12" s="8"/>
      <c r="I12" s="8">
        <f t="shared" si="0"/>
        <v>0</v>
      </c>
      <c r="J12" s="8"/>
      <c r="K12" s="8">
        <v>15857397</v>
      </c>
      <c r="L12" s="8"/>
      <c r="M12" s="8">
        <v>17680996541</v>
      </c>
      <c r="N12" s="8"/>
      <c r="O12" s="8">
        <v>17680997655</v>
      </c>
      <c r="P12" s="8"/>
      <c r="Q12" s="8">
        <f t="shared" si="1"/>
        <v>-1114</v>
      </c>
    </row>
    <row r="13" spans="1:17" x14ac:dyDescent="0.55000000000000004">
      <c r="A13" s="2" t="s">
        <v>63</v>
      </c>
      <c r="C13" s="8">
        <v>66416</v>
      </c>
      <c r="D13" s="8"/>
      <c r="E13" s="8">
        <v>582303680</v>
      </c>
      <c r="F13" s="8"/>
      <c r="G13" s="8">
        <v>606071171</v>
      </c>
      <c r="H13" s="8"/>
      <c r="I13" s="8">
        <f t="shared" si="0"/>
        <v>-23767491</v>
      </c>
      <c r="J13" s="8"/>
      <c r="K13" s="8">
        <v>819330</v>
      </c>
      <c r="L13" s="8"/>
      <c r="M13" s="8">
        <v>7228118124</v>
      </c>
      <c r="N13" s="8"/>
      <c r="O13" s="8">
        <v>7476696750</v>
      </c>
      <c r="P13" s="8"/>
      <c r="Q13" s="8">
        <f t="shared" si="1"/>
        <v>-248578626</v>
      </c>
    </row>
    <row r="14" spans="1:17" x14ac:dyDescent="0.55000000000000004">
      <c r="A14" s="2" t="s">
        <v>83</v>
      </c>
      <c r="C14" s="8">
        <v>300000</v>
      </c>
      <c r="D14" s="8"/>
      <c r="E14" s="8">
        <v>3608401523</v>
      </c>
      <c r="F14" s="8"/>
      <c r="G14" s="8">
        <v>3784348345</v>
      </c>
      <c r="H14" s="8"/>
      <c r="I14" s="8">
        <f t="shared" si="0"/>
        <v>-175946822</v>
      </c>
      <c r="J14" s="8"/>
      <c r="K14" s="8">
        <v>500000</v>
      </c>
      <c r="L14" s="8"/>
      <c r="M14" s="8">
        <v>6481206035</v>
      </c>
      <c r="N14" s="8"/>
      <c r="O14" s="8">
        <v>6307247252</v>
      </c>
      <c r="P14" s="8"/>
      <c r="Q14" s="8">
        <f t="shared" si="1"/>
        <v>173958783</v>
      </c>
    </row>
    <row r="15" spans="1:17" x14ac:dyDescent="0.55000000000000004">
      <c r="A15" s="2" t="s">
        <v>112</v>
      </c>
      <c r="C15" s="8">
        <v>32291</v>
      </c>
      <c r="D15" s="8"/>
      <c r="E15" s="8">
        <v>1869807079</v>
      </c>
      <c r="F15" s="8"/>
      <c r="G15" s="8">
        <v>2238254061</v>
      </c>
      <c r="H15" s="8"/>
      <c r="I15" s="8">
        <f t="shared" si="0"/>
        <v>-368446982</v>
      </c>
      <c r="J15" s="8"/>
      <c r="K15" s="8">
        <v>32291</v>
      </c>
      <c r="L15" s="8"/>
      <c r="M15" s="8">
        <v>1869807079</v>
      </c>
      <c r="N15" s="8"/>
      <c r="O15" s="8">
        <v>2238254061</v>
      </c>
      <c r="P15" s="8"/>
      <c r="Q15" s="8">
        <f t="shared" si="1"/>
        <v>-368446982</v>
      </c>
    </row>
    <row r="16" spans="1:17" x14ac:dyDescent="0.55000000000000004">
      <c r="A16" s="2" t="s">
        <v>103</v>
      </c>
      <c r="C16" s="8">
        <v>290017</v>
      </c>
      <c r="D16" s="8"/>
      <c r="E16" s="8">
        <v>11412625457</v>
      </c>
      <c r="F16" s="8"/>
      <c r="G16" s="8">
        <v>14844124126</v>
      </c>
      <c r="H16" s="8"/>
      <c r="I16" s="8">
        <f t="shared" si="0"/>
        <v>-3431498669</v>
      </c>
      <c r="J16" s="8"/>
      <c r="K16" s="8">
        <v>290017</v>
      </c>
      <c r="L16" s="8"/>
      <c r="M16" s="8">
        <v>11412625457</v>
      </c>
      <c r="N16" s="8"/>
      <c r="O16" s="8">
        <v>14844124126</v>
      </c>
      <c r="P16" s="8"/>
      <c r="Q16" s="8">
        <f t="shared" si="1"/>
        <v>-3431498669</v>
      </c>
    </row>
    <row r="17" spans="1:17" x14ac:dyDescent="0.55000000000000004">
      <c r="A17" s="2" t="s">
        <v>73</v>
      </c>
      <c r="C17" s="8">
        <v>17408214</v>
      </c>
      <c r="D17" s="8"/>
      <c r="E17" s="8">
        <v>76126119822</v>
      </c>
      <c r="F17" s="8"/>
      <c r="G17" s="8">
        <v>76126119822</v>
      </c>
      <c r="H17" s="8"/>
      <c r="I17" s="8">
        <f t="shared" si="0"/>
        <v>0</v>
      </c>
      <c r="J17" s="8"/>
      <c r="K17" s="8">
        <v>17408214</v>
      </c>
      <c r="L17" s="8"/>
      <c r="M17" s="8">
        <v>76126119822</v>
      </c>
      <c r="N17" s="8"/>
      <c r="O17" s="8">
        <v>76126119822</v>
      </c>
      <c r="P17" s="8"/>
      <c r="Q17" s="8">
        <f t="shared" si="1"/>
        <v>0</v>
      </c>
    </row>
    <row r="18" spans="1:17" x14ac:dyDescent="0.55000000000000004">
      <c r="A18" s="2" t="s">
        <v>61</v>
      </c>
      <c r="C18" s="8">
        <v>16643713</v>
      </c>
      <c r="D18" s="8"/>
      <c r="E18" s="8">
        <v>113746035748</v>
      </c>
      <c r="F18" s="8"/>
      <c r="G18" s="8">
        <v>96951841855</v>
      </c>
      <c r="H18" s="8"/>
      <c r="I18" s="8">
        <f t="shared" si="0"/>
        <v>16794193893</v>
      </c>
      <c r="J18" s="8"/>
      <c r="K18" s="8">
        <v>17196925</v>
      </c>
      <c r="L18" s="8"/>
      <c r="M18" s="8">
        <v>117201981644</v>
      </c>
      <c r="N18" s="8"/>
      <c r="O18" s="8">
        <v>100174375310</v>
      </c>
      <c r="P18" s="8"/>
      <c r="Q18" s="8">
        <f t="shared" si="1"/>
        <v>17027606334</v>
      </c>
    </row>
    <row r="19" spans="1:17" x14ac:dyDescent="0.55000000000000004">
      <c r="A19" s="2" t="s">
        <v>78</v>
      </c>
      <c r="C19" s="8">
        <v>70119</v>
      </c>
      <c r="D19" s="8"/>
      <c r="E19" s="8">
        <v>254550947</v>
      </c>
      <c r="F19" s="8"/>
      <c r="G19" s="8">
        <v>327528719</v>
      </c>
      <c r="H19" s="8"/>
      <c r="I19" s="8">
        <f t="shared" si="0"/>
        <v>-72977772</v>
      </c>
      <c r="J19" s="8"/>
      <c r="K19" s="8">
        <v>1571859</v>
      </c>
      <c r="L19" s="8"/>
      <c r="M19" s="8">
        <v>5875142688</v>
      </c>
      <c r="N19" s="8"/>
      <c r="O19" s="8">
        <v>7342217722</v>
      </c>
      <c r="P19" s="8"/>
      <c r="Q19" s="8">
        <f t="shared" si="1"/>
        <v>-1467075034</v>
      </c>
    </row>
    <row r="20" spans="1:17" x14ac:dyDescent="0.55000000000000004">
      <c r="A20" s="2" t="s">
        <v>16</v>
      </c>
      <c r="C20" s="8">
        <v>8083714</v>
      </c>
      <c r="D20" s="8"/>
      <c r="E20" s="8">
        <v>63863167584</v>
      </c>
      <c r="F20" s="8"/>
      <c r="G20" s="8">
        <v>70793776118</v>
      </c>
      <c r="H20" s="8"/>
      <c r="I20" s="8">
        <f t="shared" si="0"/>
        <v>-6930608534</v>
      </c>
      <c r="J20" s="8"/>
      <c r="K20" s="8">
        <v>30384832</v>
      </c>
      <c r="L20" s="8"/>
      <c r="M20" s="8">
        <v>247326362883</v>
      </c>
      <c r="N20" s="8"/>
      <c r="O20" s="8">
        <v>266097612047</v>
      </c>
      <c r="P20" s="8"/>
      <c r="Q20" s="8">
        <f t="shared" si="1"/>
        <v>-18771249164</v>
      </c>
    </row>
    <row r="21" spans="1:17" x14ac:dyDescent="0.55000000000000004">
      <c r="A21" s="2" t="s">
        <v>71</v>
      </c>
      <c r="C21" s="8">
        <v>238540</v>
      </c>
      <c r="D21" s="8"/>
      <c r="E21" s="8">
        <v>625524378</v>
      </c>
      <c r="F21" s="8"/>
      <c r="G21" s="8">
        <v>774910404</v>
      </c>
      <c r="H21" s="8"/>
      <c r="I21" s="8">
        <f t="shared" si="0"/>
        <v>-149386026</v>
      </c>
      <c r="J21" s="8"/>
      <c r="K21" s="8">
        <v>238540</v>
      </c>
      <c r="L21" s="8"/>
      <c r="M21" s="8">
        <v>625524378</v>
      </c>
      <c r="N21" s="8"/>
      <c r="O21" s="8">
        <v>774910404</v>
      </c>
      <c r="P21" s="8"/>
      <c r="Q21" s="8">
        <f t="shared" si="1"/>
        <v>-149386026</v>
      </c>
    </row>
    <row r="22" spans="1:17" x14ac:dyDescent="0.55000000000000004">
      <c r="A22" s="2" t="s">
        <v>44</v>
      </c>
      <c r="C22" s="8">
        <v>1016101</v>
      </c>
      <c r="D22" s="8"/>
      <c r="E22" s="8">
        <v>59926797977</v>
      </c>
      <c r="F22" s="8"/>
      <c r="G22" s="8">
        <v>69966522919</v>
      </c>
      <c r="H22" s="8"/>
      <c r="I22" s="8">
        <f t="shared" si="0"/>
        <v>-10039724942</v>
      </c>
      <c r="J22" s="8"/>
      <c r="K22" s="8">
        <v>1470557</v>
      </c>
      <c r="L22" s="8"/>
      <c r="M22" s="8">
        <v>88099292369</v>
      </c>
      <c r="N22" s="8"/>
      <c r="O22" s="8">
        <v>101259382901</v>
      </c>
      <c r="P22" s="8"/>
      <c r="Q22" s="8">
        <f t="shared" si="1"/>
        <v>-13160090532</v>
      </c>
    </row>
    <row r="23" spans="1:17" x14ac:dyDescent="0.55000000000000004">
      <c r="A23" s="2" t="s">
        <v>156</v>
      </c>
      <c r="C23" s="8">
        <v>10860476</v>
      </c>
      <c r="D23" s="8"/>
      <c r="E23" s="8">
        <v>67886461663</v>
      </c>
      <c r="F23" s="8"/>
      <c r="G23" s="8">
        <v>77190371471</v>
      </c>
      <c r="H23" s="8"/>
      <c r="I23" s="8">
        <f t="shared" si="0"/>
        <v>-9303909808</v>
      </c>
      <c r="J23" s="8"/>
      <c r="K23" s="8">
        <v>42277204</v>
      </c>
      <c r="L23" s="8"/>
      <c r="M23" s="8">
        <v>284529552704</v>
      </c>
      <c r="N23" s="8"/>
      <c r="O23" s="8">
        <v>300483430062</v>
      </c>
      <c r="P23" s="8"/>
      <c r="Q23" s="8">
        <f t="shared" si="1"/>
        <v>-15953877358</v>
      </c>
    </row>
    <row r="24" spans="1:17" x14ac:dyDescent="0.55000000000000004">
      <c r="A24" s="2" t="s">
        <v>36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266607</v>
      </c>
      <c r="L24" s="8"/>
      <c r="M24" s="8">
        <v>2655507341</v>
      </c>
      <c r="N24" s="8"/>
      <c r="O24" s="8">
        <v>2854272797</v>
      </c>
      <c r="P24" s="8"/>
      <c r="Q24" s="8">
        <f t="shared" si="1"/>
        <v>-198765456</v>
      </c>
    </row>
    <row r="25" spans="1:17" x14ac:dyDescent="0.55000000000000004">
      <c r="A25" s="2" t="s">
        <v>140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555384</v>
      </c>
      <c r="L25" s="8"/>
      <c r="M25" s="8">
        <v>6408238631</v>
      </c>
      <c r="N25" s="8"/>
      <c r="O25" s="8">
        <v>6404121746</v>
      </c>
      <c r="P25" s="8"/>
      <c r="Q25" s="8">
        <f t="shared" si="1"/>
        <v>4116885</v>
      </c>
    </row>
    <row r="26" spans="1:17" x14ac:dyDescent="0.55000000000000004">
      <c r="A26" s="2" t="s">
        <v>32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11502903</v>
      </c>
      <c r="L26" s="8"/>
      <c r="M26" s="8">
        <v>161112433761</v>
      </c>
      <c r="N26" s="8"/>
      <c r="O26" s="8">
        <v>160425483932</v>
      </c>
      <c r="P26" s="8"/>
      <c r="Q26" s="8">
        <f t="shared" si="1"/>
        <v>686949829</v>
      </c>
    </row>
    <row r="27" spans="1:17" x14ac:dyDescent="0.55000000000000004">
      <c r="A27" s="2" t="s">
        <v>92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4854</v>
      </c>
      <c r="L27" s="8"/>
      <c r="M27" s="8">
        <v>127672650</v>
      </c>
      <c r="N27" s="8"/>
      <c r="O27" s="8">
        <v>136213098</v>
      </c>
      <c r="P27" s="8"/>
      <c r="Q27" s="8">
        <f t="shared" si="1"/>
        <v>-8540448</v>
      </c>
    </row>
    <row r="28" spans="1:17" x14ac:dyDescent="0.55000000000000004">
      <c r="A28" s="2" t="s">
        <v>128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500000</v>
      </c>
      <c r="L28" s="8"/>
      <c r="M28" s="8">
        <v>2300549333</v>
      </c>
      <c r="N28" s="8"/>
      <c r="O28" s="8">
        <v>2260122211</v>
      </c>
      <c r="P28" s="8"/>
      <c r="Q28" s="8">
        <f t="shared" si="1"/>
        <v>40427122</v>
      </c>
    </row>
    <row r="29" spans="1:17" x14ac:dyDescent="0.55000000000000004">
      <c r="A29" s="2" t="s">
        <v>86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527250</v>
      </c>
      <c r="L29" s="8"/>
      <c r="M29" s="8">
        <v>854327381</v>
      </c>
      <c r="N29" s="8"/>
      <c r="O29" s="8">
        <v>880509609</v>
      </c>
      <c r="P29" s="8"/>
      <c r="Q29" s="8">
        <f t="shared" si="1"/>
        <v>-26182228</v>
      </c>
    </row>
    <row r="30" spans="1:17" x14ac:dyDescent="0.55000000000000004">
      <c r="A30" s="2" t="s">
        <v>58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72750</v>
      </c>
      <c r="L30" s="8"/>
      <c r="M30" s="8">
        <v>1751667698</v>
      </c>
      <c r="N30" s="8"/>
      <c r="O30" s="8">
        <v>1893262655</v>
      </c>
      <c r="P30" s="8"/>
      <c r="Q30" s="8">
        <f t="shared" si="1"/>
        <v>-141594957</v>
      </c>
    </row>
    <row r="31" spans="1:17" x14ac:dyDescent="0.55000000000000004">
      <c r="A31" s="2" t="s">
        <v>53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1301110</v>
      </c>
      <c r="L31" s="8"/>
      <c r="M31" s="8">
        <v>36901261913</v>
      </c>
      <c r="N31" s="8"/>
      <c r="O31" s="8">
        <v>39965083413</v>
      </c>
      <c r="P31" s="8"/>
      <c r="Q31" s="8">
        <f t="shared" si="1"/>
        <v>-3063821500</v>
      </c>
    </row>
    <row r="32" spans="1:17" x14ac:dyDescent="0.55000000000000004">
      <c r="A32" s="2" t="s">
        <v>144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3600000</v>
      </c>
      <c r="L32" s="8"/>
      <c r="M32" s="8">
        <v>5977421522</v>
      </c>
      <c r="N32" s="8"/>
      <c r="O32" s="8">
        <v>5460913084</v>
      </c>
      <c r="P32" s="8"/>
      <c r="Q32" s="8">
        <f t="shared" si="1"/>
        <v>516508438</v>
      </c>
    </row>
    <row r="33" spans="1:17" x14ac:dyDescent="0.55000000000000004">
      <c r="A33" s="2" t="s">
        <v>30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500000</v>
      </c>
      <c r="L33" s="8"/>
      <c r="M33" s="8">
        <v>1751516160</v>
      </c>
      <c r="N33" s="8"/>
      <c r="O33" s="8">
        <v>1306181694</v>
      </c>
      <c r="P33" s="8"/>
      <c r="Q33" s="8">
        <f t="shared" si="1"/>
        <v>445334466</v>
      </c>
    </row>
    <row r="34" spans="1:17" x14ac:dyDescent="0.55000000000000004">
      <c r="A34" s="2" t="s">
        <v>102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318782</v>
      </c>
      <c r="L34" s="8"/>
      <c r="M34" s="8">
        <v>8017590281</v>
      </c>
      <c r="N34" s="8"/>
      <c r="O34" s="8">
        <v>9547752416</v>
      </c>
      <c r="P34" s="8"/>
      <c r="Q34" s="8">
        <f t="shared" si="1"/>
        <v>-1530162135</v>
      </c>
    </row>
    <row r="35" spans="1:17" x14ac:dyDescent="0.55000000000000004">
      <c r="A35" s="2" t="s">
        <v>48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7643407</v>
      </c>
      <c r="L35" s="8"/>
      <c r="M35" s="8">
        <v>117325228008</v>
      </c>
      <c r="N35" s="8"/>
      <c r="O35" s="8">
        <v>134787255500</v>
      </c>
      <c r="P35" s="8"/>
      <c r="Q35" s="8">
        <f t="shared" si="1"/>
        <v>-17462027492</v>
      </c>
    </row>
    <row r="36" spans="1:17" x14ac:dyDescent="0.55000000000000004">
      <c r="A36" s="2" t="s">
        <v>42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79770</v>
      </c>
      <c r="L36" s="8"/>
      <c r="M36" s="8">
        <v>1022117319</v>
      </c>
      <c r="N36" s="8"/>
      <c r="O36" s="8">
        <v>1008637085</v>
      </c>
      <c r="P36" s="8"/>
      <c r="Q36" s="8">
        <f t="shared" si="1"/>
        <v>13480234</v>
      </c>
    </row>
    <row r="37" spans="1:17" x14ac:dyDescent="0.55000000000000004">
      <c r="A37" s="2" t="s">
        <v>138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2155047</v>
      </c>
      <c r="L37" s="8"/>
      <c r="M37" s="8">
        <v>10320278260</v>
      </c>
      <c r="N37" s="8"/>
      <c r="O37" s="8">
        <v>10861077947</v>
      </c>
      <c r="P37" s="8"/>
      <c r="Q37" s="8">
        <f t="shared" si="1"/>
        <v>-540799687</v>
      </c>
    </row>
    <row r="38" spans="1:17" x14ac:dyDescent="0.55000000000000004">
      <c r="A38" s="2" t="s">
        <v>260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17667741</v>
      </c>
      <c r="L38" s="8"/>
      <c r="M38" s="8">
        <v>164463876736</v>
      </c>
      <c r="N38" s="8"/>
      <c r="O38" s="8">
        <v>152267897548</v>
      </c>
      <c r="P38" s="8"/>
      <c r="Q38" s="8">
        <f t="shared" si="1"/>
        <v>12195979188</v>
      </c>
    </row>
    <row r="39" spans="1:17" x14ac:dyDescent="0.55000000000000004">
      <c r="A39" s="2" t="s">
        <v>90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1600000</v>
      </c>
      <c r="L39" s="8"/>
      <c r="M39" s="8">
        <v>1906985551</v>
      </c>
      <c r="N39" s="8"/>
      <c r="O39" s="8">
        <v>1767808295</v>
      </c>
      <c r="P39" s="8"/>
      <c r="Q39" s="8">
        <f t="shared" si="1"/>
        <v>139177256</v>
      </c>
    </row>
    <row r="40" spans="1:17" x14ac:dyDescent="0.55000000000000004">
      <c r="A40" s="2" t="s">
        <v>34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400000</v>
      </c>
      <c r="L40" s="8"/>
      <c r="M40" s="8">
        <v>2107386046</v>
      </c>
      <c r="N40" s="8"/>
      <c r="O40" s="8">
        <v>2282338776</v>
      </c>
      <c r="P40" s="8"/>
      <c r="Q40" s="8">
        <f t="shared" si="1"/>
        <v>-174952730</v>
      </c>
    </row>
    <row r="41" spans="1:17" x14ac:dyDescent="0.55000000000000004">
      <c r="A41" s="2" t="s">
        <v>232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8831842</v>
      </c>
      <c r="L41" s="8"/>
      <c r="M41" s="8">
        <v>45689959230</v>
      </c>
      <c r="N41" s="8"/>
      <c r="O41" s="8">
        <v>37338331173</v>
      </c>
      <c r="P41" s="8"/>
      <c r="Q41" s="8">
        <f t="shared" si="1"/>
        <v>8351628057</v>
      </c>
    </row>
    <row r="42" spans="1:17" x14ac:dyDescent="0.55000000000000004">
      <c r="A42" s="2" t="s">
        <v>105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81998</v>
      </c>
      <c r="L42" s="8"/>
      <c r="M42" s="8">
        <v>13018540712</v>
      </c>
      <c r="N42" s="8"/>
      <c r="O42" s="8">
        <v>12837691965</v>
      </c>
      <c r="P42" s="8"/>
      <c r="Q42" s="8">
        <f t="shared" si="1"/>
        <v>180848747</v>
      </c>
    </row>
    <row r="43" spans="1:17" x14ac:dyDescent="0.55000000000000004">
      <c r="A43" s="2" t="s">
        <v>254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572500</v>
      </c>
      <c r="L43" s="8"/>
      <c r="M43" s="8">
        <v>6941219026</v>
      </c>
      <c r="N43" s="8"/>
      <c r="O43" s="8">
        <v>9065661446</v>
      </c>
      <c r="P43" s="8"/>
      <c r="Q43" s="8">
        <f t="shared" si="1"/>
        <v>-2124442420</v>
      </c>
    </row>
    <row r="44" spans="1:17" x14ac:dyDescent="0.55000000000000004">
      <c r="A44" s="2" t="s">
        <v>160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1646212</v>
      </c>
      <c r="L44" s="8"/>
      <c r="M44" s="8">
        <v>122330288442</v>
      </c>
      <c r="N44" s="8"/>
      <c r="O44" s="8">
        <v>130422437646</v>
      </c>
      <c r="P44" s="8"/>
      <c r="Q44" s="8">
        <f t="shared" si="1"/>
        <v>-8092149204</v>
      </c>
    </row>
    <row r="45" spans="1:17" x14ac:dyDescent="0.55000000000000004">
      <c r="A45" s="2" t="s">
        <v>38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200000</v>
      </c>
      <c r="L45" s="8"/>
      <c r="M45" s="8">
        <v>2601113846</v>
      </c>
      <c r="N45" s="8"/>
      <c r="O45" s="8">
        <v>2506994105</v>
      </c>
      <c r="P45" s="8"/>
      <c r="Q45" s="8">
        <f t="shared" si="1"/>
        <v>94119741</v>
      </c>
    </row>
    <row r="46" spans="1:17" x14ac:dyDescent="0.55000000000000004">
      <c r="A46" s="2" t="s">
        <v>115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1000131</v>
      </c>
      <c r="L46" s="8"/>
      <c r="M46" s="8">
        <v>21299717638</v>
      </c>
      <c r="N46" s="8"/>
      <c r="O46" s="8">
        <v>25948103673</v>
      </c>
      <c r="P46" s="8"/>
      <c r="Q46" s="8">
        <f t="shared" si="1"/>
        <v>-4648386035</v>
      </c>
    </row>
    <row r="47" spans="1:17" x14ac:dyDescent="0.55000000000000004">
      <c r="A47" s="2" t="s">
        <v>166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100000</v>
      </c>
      <c r="L47" s="8"/>
      <c r="M47" s="8">
        <v>1133217005</v>
      </c>
      <c r="N47" s="8"/>
      <c r="O47" s="8">
        <v>1024865551</v>
      </c>
      <c r="P47" s="8"/>
      <c r="Q47" s="8">
        <f t="shared" si="1"/>
        <v>108351454</v>
      </c>
    </row>
    <row r="48" spans="1:17" x14ac:dyDescent="0.55000000000000004">
      <c r="A48" s="2" t="s">
        <v>130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4491786</v>
      </c>
      <c r="L48" s="8"/>
      <c r="M48" s="8">
        <v>96786475938</v>
      </c>
      <c r="N48" s="8"/>
      <c r="O48" s="8">
        <v>100195942760</v>
      </c>
      <c r="P48" s="8"/>
      <c r="Q48" s="8">
        <f t="shared" si="1"/>
        <v>-3409466822</v>
      </c>
    </row>
    <row r="49" spans="1:17" x14ac:dyDescent="0.55000000000000004">
      <c r="A49" s="2" t="s">
        <v>261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4500</v>
      </c>
      <c r="L49" s="8"/>
      <c r="M49" s="8">
        <v>17644500000</v>
      </c>
      <c r="N49" s="8"/>
      <c r="O49" s="8">
        <v>20174867353</v>
      </c>
      <c r="P49" s="8"/>
      <c r="Q49" s="8">
        <f t="shared" si="1"/>
        <v>-2530367353</v>
      </c>
    </row>
    <row r="50" spans="1:17" x14ac:dyDescent="0.55000000000000004">
      <c r="A50" s="2" t="s">
        <v>100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12543657</v>
      </c>
      <c r="L50" s="8"/>
      <c r="M50" s="8">
        <v>246410762109</v>
      </c>
      <c r="N50" s="8"/>
      <c r="O50" s="8">
        <v>270122310511</v>
      </c>
      <c r="P50" s="8"/>
      <c r="Q50" s="8">
        <f t="shared" si="1"/>
        <v>-23711548402</v>
      </c>
    </row>
    <row r="51" spans="1:17" x14ac:dyDescent="0.55000000000000004">
      <c r="A51" s="2" t="s">
        <v>209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53116</v>
      </c>
      <c r="L51" s="8"/>
      <c r="M51" s="8">
        <v>46495941209</v>
      </c>
      <c r="N51" s="8"/>
      <c r="O51" s="8">
        <v>47505243593</v>
      </c>
      <c r="P51" s="8"/>
      <c r="Q51" s="8">
        <f t="shared" si="1"/>
        <v>-1009302384</v>
      </c>
    </row>
    <row r="52" spans="1:17" x14ac:dyDescent="0.55000000000000004">
      <c r="A52" s="2" t="s">
        <v>262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100000</v>
      </c>
      <c r="L52" s="8"/>
      <c r="M52" s="8">
        <v>87337467221</v>
      </c>
      <c r="N52" s="8"/>
      <c r="O52" s="8">
        <v>87054219968</v>
      </c>
      <c r="P52" s="8"/>
      <c r="Q52" s="8">
        <f t="shared" si="1"/>
        <v>283247253</v>
      </c>
    </row>
    <row r="53" spans="1:17" ht="24.75" thickBot="1" x14ac:dyDescent="0.6">
      <c r="A53" s="2" t="s">
        <v>173</v>
      </c>
      <c r="C53" s="8" t="s">
        <v>173</v>
      </c>
      <c r="D53" s="8"/>
      <c r="E53" s="14">
        <f>SUM(E8:E52)</f>
        <v>599661510620</v>
      </c>
      <c r="F53" s="8"/>
      <c r="G53" s="14">
        <f>SUM(G8:G52)</f>
        <v>648459992983</v>
      </c>
      <c r="H53" s="8"/>
      <c r="I53" s="14">
        <f>SUM(I8:I52)</f>
        <v>-48798482363</v>
      </c>
      <c r="J53" s="8"/>
      <c r="K53" s="8" t="s">
        <v>173</v>
      </c>
      <c r="L53" s="8"/>
      <c r="M53" s="14">
        <f>SUM(M8:M52)</f>
        <v>2642890514642</v>
      </c>
      <c r="N53" s="8"/>
      <c r="O53" s="14">
        <f>SUM(O8:O52)</f>
        <v>2766494133197</v>
      </c>
      <c r="P53" s="8"/>
      <c r="Q53" s="14">
        <f>SUM(Q8:Q52)</f>
        <v>-123603618555</v>
      </c>
    </row>
    <row r="54" spans="1:17" ht="24.75" thickTop="1" x14ac:dyDescent="0.55000000000000004">
      <c r="I54" s="21"/>
      <c r="J54" s="21"/>
      <c r="K54" s="21"/>
      <c r="L54" s="21"/>
      <c r="M54" s="21"/>
      <c r="N54" s="21"/>
      <c r="O54" s="21"/>
      <c r="P54" s="21"/>
      <c r="Q54" s="21"/>
    </row>
    <row r="57" spans="1:17" x14ac:dyDescent="0.55000000000000004">
      <c r="I57" s="21"/>
      <c r="J57" s="21"/>
      <c r="K57" s="21"/>
      <c r="L57" s="21"/>
      <c r="M57" s="21"/>
      <c r="N57" s="21"/>
      <c r="O57" s="21"/>
      <c r="P57" s="21"/>
      <c r="Q57" s="2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3"/>
  <sheetViews>
    <sheetView rightToLeft="1" topLeftCell="A91" workbookViewId="0">
      <selection activeCell="A39" sqref="A39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4.28515625" style="2" bestFit="1" customWidth="1"/>
    <col min="4" max="4" width="1" style="2" customWidth="1"/>
    <col min="5" max="5" width="24" style="2" bestFit="1" customWidth="1"/>
    <col min="6" max="6" width="1" style="2" customWidth="1"/>
    <col min="7" max="7" width="24" style="2" bestFit="1" customWidth="1"/>
    <col min="8" max="8" width="1" style="2" customWidth="1"/>
    <col min="9" max="9" width="34.7109375" style="2" bestFit="1" customWidth="1"/>
    <col min="10" max="10" width="1" style="2" customWidth="1"/>
    <col min="11" max="11" width="14.28515625" style="2" bestFit="1" customWidth="1"/>
    <col min="12" max="12" width="1" style="2" customWidth="1"/>
    <col min="13" max="13" width="24" style="2" bestFit="1" customWidth="1"/>
    <col min="14" max="14" width="1" style="2" customWidth="1"/>
    <col min="15" max="15" width="24" style="2" bestFit="1" customWidth="1"/>
    <col min="16" max="16" width="1" style="2" customWidth="1"/>
    <col min="17" max="17" width="34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7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  <c r="F3" s="25" t="s">
        <v>200</v>
      </c>
      <c r="G3" s="25" t="s">
        <v>200</v>
      </c>
      <c r="H3" s="25" t="s">
        <v>200</v>
      </c>
      <c r="I3" s="25" t="s">
        <v>200</v>
      </c>
      <c r="J3" s="25" t="s">
        <v>200</v>
      </c>
      <c r="K3" s="25" t="s">
        <v>200</v>
      </c>
      <c r="L3" s="25" t="s">
        <v>200</v>
      </c>
      <c r="M3" s="25" t="s">
        <v>200</v>
      </c>
      <c r="N3" s="25" t="s">
        <v>200</v>
      </c>
      <c r="O3" s="25" t="s">
        <v>200</v>
      </c>
      <c r="P3" s="25" t="s">
        <v>200</v>
      </c>
      <c r="Q3" s="25" t="s">
        <v>200</v>
      </c>
    </row>
    <row r="4" spans="1:17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7" ht="24.75" x14ac:dyDescent="0.55000000000000004">
      <c r="A6" s="24" t="s">
        <v>3</v>
      </c>
      <c r="C6" s="24" t="s">
        <v>202</v>
      </c>
      <c r="D6" s="24" t="s">
        <v>202</v>
      </c>
      <c r="E6" s="24" t="s">
        <v>202</v>
      </c>
      <c r="F6" s="24" t="s">
        <v>202</v>
      </c>
      <c r="G6" s="24" t="s">
        <v>202</v>
      </c>
      <c r="H6" s="24" t="s">
        <v>202</v>
      </c>
      <c r="I6" s="24" t="s">
        <v>202</v>
      </c>
      <c r="K6" s="24" t="s">
        <v>203</v>
      </c>
      <c r="L6" s="24" t="s">
        <v>203</v>
      </c>
      <c r="M6" s="24" t="s">
        <v>203</v>
      </c>
      <c r="N6" s="24" t="s">
        <v>203</v>
      </c>
      <c r="O6" s="24" t="s">
        <v>203</v>
      </c>
      <c r="P6" s="24" t="s">
        <v>203</v>
      </c>
      <c r="Q6" s="24" t="s">
        <v>203</v>
      </c>
    </row>
    <row r="7" spans="1:17" ht="24.75" x14ac:dyDescent="0.55000000000000004">
      <c r="A7" s="24" t="s">
        <v>3</v>
      </c>
      <c r="C7" s="24" t="s">
        <v>7</v>
      </c>
      <c r="E7" s="24" t="s">
        <v>256</v>
      </c>
      <c r="G7" s="24" t="s">
        <v>257</v>
      </c>
      <c r="I7" s="24" t="s">
        <v>258</v>
      </c>
      <c r="K7" s="24" t="s">
        <v>7</v>
      </c>
      <c r="M7" s="24" t="s">
        <v>256</v>
      </c>
      <c r="O7" s="24" t="s">
        <v>257</v>
      </c>
      <c r="Q7" s="24" t="s">
        <v>258</v>
      </c>
    </row>
    <row r="8" spans="1:17" x14ac:dyDescent="0.55000000000000004">
      <c r="A8" s="2" t="s">
        <v>115</v>
      </c>
      <c r="C8" s="8">
        <v>44861843</v>
      </c>
      <c r="E8" s="8">
        <v>845965538197</v>
      </c>
      <c r="F8" s="8"/>
      <c r="G8" s="8">
        <v>855330470354</v>
      </c>
      <c r="H8" s="8"/>
      <c r="I8" s="8">
        <v>-9364932156</v>
      </c>
      <c r="J8" s="8"/>
      <c r="K8" s="8">
        <v>44861843</v>
      </c>
      <c r="L8" s="8"/>
      <c r="M8" s="8">
        <v>845965538197</v>
      </c>
      <c r="N8" s="8"/>
      <c r="O8" s="8">
        <v>1163927282474</v>
      </c>
      <c r="P8" s="8"/>
      <c r="Q8" s="8">
        <v>-317961744276</v>
      </c>
    </row>
    <row r="9" spans="1:17" x14ac:dyDescent="0.55000000000000004">
      <c r="A9" s="2" t="s">
        <v>96</v>
      </c>
      <c r="C9" s="3">
        <v>141290388</v>
      </c>
      <c r="E9" s="8">
        <v>584130344686</v>
      </c>
      <c r="F9" s="8"/>
      <c r="G9" s="8">
        <v>624018062380</v>
      </c>
      <c r="H9" s="8"/>
      <c r="I9" s="8">
        <v>-39887717693</v>
      </c>
      <c r="J9" s="8"/>
      <c r="K9" s="8">
        <v>141290388</v>
      </c>
      <c r="L9" s="8"/>
      <c r="M9" s="8">
        <v>584130344686</v>
      </c>
      <c r="N9" s="8"/>
      <c r="O9" s="8">
        <v>601546108749</v>
      </c>
      <c r="P9" s="8"/>
      <c r="Q9" s="8">
        <v>-17415764062</v>
      </c>
    </row>
    <row r="10" spans="1:17" x14ac:dyDescent="0.55000000000000004">
      <c r="A10" s="2" t="s">
        <v>142</v>
      </c>
      <c r="C10" s="3">
        <v>216822218</v>
      </c>
      <c r="E10" s="8">
        <v>614482090664</v>
      </c>
      <c r="F10" s="8"/>
      <c r="G10" s="8">
        <v>617715072551</v>
      </c>
      <c r="H10" s="8"/>
      <c r="I10" s="8">
        <v>-3232981886</v>
      </c>
      <c r="J10" s="8"/>
      <c r="K10" s="8">
        <v>216822218</v>
      </c>
      <c r="L10" s="8"/>
      <c r="M10" s="8">
        <v>614482090664</v>
      </c>
      <c r="N10" s="8"/>
      <c r="O10" s="8">
        <v>646998257231</v>
      </c>
      <c r="P10" s="8"/>
      <c r="Q10" s="8">
        <v>-32516166566</v>
      </c>
    </row>
    <row r="11" spans="1:17" x14ac:dyDescent="0.55000000000000004">
      <c r="A11" s="2" t="s">
        <v>78</v>
      </c>
      <c r="C11" s="3">
        <v>44800000</v>
      </c>
      <c r="E11" s="8">
        <v>159919583040</v>
      </c>
      <c r="F11" s="8"/>
      <c r="G11" s="8">
        <v>188789792478</v>
      </c>
      <c r="H11" s="8"/>
      <c r="I11" s="8">
        <v>-28870209438</v>
      </c>
      <c r="J11" s="8"/>
      <c r="K11" s="8">
        <v>44800000</v>
      </c>
      <c r="L11" s="8"/>
      <c r="M11" s="8">
        <v>159919583040</v>
      </c>
      <c r="N11" s="8"/>
      <c r="O11" s="8">
        <v>209262634594</v>
      </c>
      <c r="P11" s="8"/>
      <c r="Q11" s="8">
        <v>-49343051554</v>
      </c>
    </row>
    <row r="12" spans="1:17" x14ac:dyDescent="0.55000000000000004">
      <c r="A12" s="2" t="s">
        <v>166</v>
      </c>
      <c r="C12" s="3">
        <v>13733515</v>
      </c>
      <c r="E12" s="8">
        <v>105801454539</v>
      </c>
      <c r="F12" s="8"/>
      <c r="G12" s="8">
        <v>121910579230</v>
      </c>
      <c r="H12" s="8"/>
      <c r="I12" s="8">
        <v>-16109124690</v>
      </c>
      <c r="J12" s="8"/>
      <c r="K12" s="8">
        <v>13733515</v>
      </c>
      <c r="L12" s="8"/>
      <c r="M12" s="8">
        <v>105801454539</v>
      </c>
      <c r="N12" s="8"/>
      <c r="O12" s="8">
        <v>140750064038</v>
      </c>
      <c r="P12" s="8"/>
      <c r="Q12" s="8">
        <v>-34948609498</v>
      </c>
    </row>
    <row r="13" spans="1:17" x14ac:dyDescent="0.55000000000000004">
      <c r="A13" s="2" t="s">
        <v>16</v>
      </c>
      <c r="C13" s="3">
        <v>7215168</v>
      </c>
      <c r="E13" s="8">
        <v>47336769152</v>
      </c>
      <c r="F13" s="8"/>
      <c r="G13" s="8">
        <v>45093455017</v>
      </c>
      <c r="H13" s="8"/>
      <c r="I13" s="8">
        <v>2243314135</v>
      </c>
      <c r="J13" s="8"/>
      <c r="K13" s="8">
        <v>7215168</v>
      </c>
      <c r="L13" s="8"/>
      <c r="M13" s="8">
        <v>47336769152</v>
      </c>
      <c r="N13" s="8"/>
      <c r="O13" s="8">
        <v>54826481551</v>
      </c>
      <c r="P13" s="8"/>
      <c r="Q13" s="8">
        <v>-7489712398</v>
      </c>
    </row>
    <row r="14" spans="1:17" x14ac:dyDescent="0.55000000000000004">
      <c r="A14" s="2" t="s">
        <v>79</v>
      </c>
      <c r="C14" s="3">
        <v>29089643</v>
      </c>
      <c r="E14" s="8">
        <v>382276918231</v>
      </c>
      <c r="F14" s="8"/>
      <c r="G14" s="8">
        <v>405121000334</v>
      </c>
      <c r="H14" s="8"/>
      <c r="I14" s="8">
        <v>-22844082102</v>
      </c>
      <c r="J14" s="8"/>
      <c r="K14" s="8">
        <v>29089643</v>
      </c>
      <c r="L14" s="8"/>
      <c r="M14" s="8">
        <v>382276918231</v>
      </c>
      <c r="N14" s="8"/>
      <c r="O14" s="8">
        <v>493316507187</v>
      </c>
      <c r="P14" s="8"/>
      <c r="Q14" s="8">
        <v>-111039588955</v>
      </c>
    </row>
    <row r="15" spans="1:17" x14ac:dyDescent="0.55000000000000004">
      <c r="A15" s="2" t="s">
        <v>151</v>
      </c>
      <c r="C15" s="3">
        <v>32200000</v>
      </c>
      <c r="E15" s="8">
        <v>231100720200</v>
      </c>
      <c r="F15" s="8"/>
      <c r="G15" s="8">
        <v>231932938860</v>
      </c>
      <c r="H15" s="8"/>
      <c r="I15" s="8">
        <v>-832218660</v>
      </c>
      <c r="J15" s="8"/>
      <c r="K15" s="8">
        <v>32200000</v>
      </c>
      <c r="L15" s="8"/>
      <c r="M15" s="8">
        <v>231100720200</v>
      </c>
      <c r="N15" s="8"/>
      <c r="O15" s="8">
        <v>306320483700</v>
      </c>
      <c r="P15" s="8"/>
      <c r="Q15" s="8">
        <v>-75219763500</v>
      </c>
    </row>
    <row r="16" spans="1:17" x14ac:dyDescent="0.55000000000000004">
      <c r="A16" s="2" t="s">
        <v>98</v>
      </c>
      <c r="C16" s="3">
        <v>49951230</v>
      </c>
      <c r="E16" s="8">
        <v>851566446112</v>
      </c>
      <c r="F16" s="8"/>
      <c r="G16" s="8">
        <v>858518008938</v>
      </c>
      <c r="H16" s="8"/>
      <c r="I16" s="8">
        <v>-6951562825</v>
      </c>
      <c r="J16" s="8"/>
      <c r="K16" s="8">
        <v>49951230</v>
      </c>
      <c r="L16" s="8"/>
      <c r="M16" s="8">
        <v>851566446112</v>
      </c>
      <c r="N16" s="8"/>
      <c r="O16" s="8">
        <v>904199707505</v>
      </c>
      <c r="P16" s="8"/>
      <c r="Q16" s="8">
        <v>-52633261392</v>
      </c>
    </row>
    <row r="17" spans="1:17" x14ac:dyDescent="0.55000000000000004">
      <c r="A17" s="2" t="s">
        <v>42</v>
      </c>
      <c r="C17" s="3">
        <v>23336597</v>
      </c>
      <c r="E17" s="8">
        <v>257262983708</v>
      </c>
      <c r="F17" s="8"/>
      <c r="G17" s="8">
        <v>264686261867</v>
      </c>
      <c r="H17" s="8"/>
      <c r="I17" s="8">
        <v>-7423278158</v>
      </c>
      <c r="J17" s="8"/>
      <c r="K17" s="8">
        <v>23336597</v>
      </c>
      <c r="L17" s="8"/>
      <c r="M17" s="8">
        <v>257262983708</v>
      </c>
      <c r="N17" s="8"/>
      <c r="O17" s="8">
        <v>295075306834</v>
      </c>
      <c r="P17" s="8"/>
      <c r="Q17" s="8">
        <v>-37812323125</v>
      </c>
    </row>
    <row r="18" spans="1:17" x14ac:dyDescent="0.55000000000000004">
      <c r="A18" s="2" t="s">
        <v>149</v>
      </c>
      <c r="C18" s="3">
        <v>150945796</v>
      </c>
      <c r="E18" s="8">
        <v>1066838923133</v>
      </c>
      <c r="F18" s="8"/>
      <c r="G18" s="8">
        <v>1206383254850</v>
      </c>
      <c r="H18" s="8"/>
      <c r="I18" s="8">
        <v>-139544331716</v>
      </c>
      <c r="J18" s="8"/>
      <c r="K18" s="8">
        <v>150945796</v>
      </c>
      <c r="L18" s="8"/>
      <c r="M18" s="8">
        <v>1066838923133</v>
      </c>
      <c r="N18" s="8"/>
      <c r="O18" s="8">
        <v>1275405182367</v>
      </c>
      <c r="P18" s="8"/>
      <c r="Q18" s="8">
        <v>-208566259233</v>
      </c>
    </row>
    <row r="19" spans="1:17" x14ac:dyDescent="0.55000000000000004">
      <c r="A19" s="2" t="s">
        <v>136</v>
      </c>
      <c r="C19" s="3">
        <v>235941759</v>
      </c>
      <c r="E19" s="8">
        <v>837300322756</v>
      </c>
      <c r="F19" s="8"/>
      <c r="G19" s="8">
        <v>920053013878</v>
      </c>
      <c r="H19" s="8"/>
      <c r="I19" s="8">
        <v>-82752691121</v>
      </c>
      <c r="J19" s="8"/>
      <c r="K19" s="8">
        <v>235941759</v>
      </c>
      <c r="L19" s="8"/>
      <c r="M19" s="8">
        <v>837300322756</v>
      </c>
      <c r="N19" s="8"/>
      <c r="O19" s="8">
        <v>1245253682802</v>
      </c>
      <c r="P19" s="8"/>
      <c r="Q19" s="8">
        <v>-407953360045</v>
      </c>
    </row>
    <row r="20" spans="1:17" x14ac:dyDescent="0.55000000000000004">
      <c r="A20" s="2" t="s">
        <v>114</v>
      </c>
      <c r="C20" s="3">
        <v>119643414</v>
      </c>
      <c r="E20" s="8">
        <v>160319710105</v>
      </c>
      <c r="F20" s="8"/>
      <c r="G20" s="8">
        <v>175769594194</v>
      </c>
      <c r="H20" s="8"/>
      <c r="I20" s="8">
        <v>-15449884088</v>
      </c>
      <c r="J20" s="8"/>
      <c r="K20" s="8">
        <v>119643414</v>
      </c>
      <c r="L20" s="8"/>
      <c r="M20" s="8">
        <v>160319710105</v>
      </c>
      <c r="N20" s="8"/>
      <c r="O20" s="8">
        <v>176934683400</v>
      </c>
      <c r="P20" s="8"/>
      <c r="Q20" s="8">
        <v>-16614973294</v>
      </c>
    </row>
    <row r="21" spans="1:17" x14ac:dyDescent="0.55000000000000004">
      <c r="A21" s="2" t="s">
        <v>124</v>
      </c>
      <c r="C21" s="3">
        <v>21000000</v>
      </c>
      <c r="E21" s="8">
        <v>71538796350</v>
      </c>
      <c r="F21" s="8"/>
      <c r="G21" s="8">
        <v>78865938900</v>
      </c>
      <c r="H21" s="8"/>
      <c r="I21" s="8">
        <v>-7327142550</v>
      </c>
      <c r="J21" s="8"/>
      <c r="K21" s="8">
        <v>21000000</v>
      </c>
      <c r="L21" s="8"/>
      <c r="M21" s="8">
        <v>71538796350</v>
      </c>
      <c r="N21" s="8"/>
      <c r="O21" s="8">
        <v>80076691800</v>
      </c>
      <c r="P21" s="8"/>
      <c r="Q21" s="8">
        <v>-8537895450</v>
      </c>
    </row>
    <row r="22" spans="1:17" x14ac:dyDescent="0.55000000000000004">
      <c r="A22" s="2" t="s">
        <v>66</v>
      </c>
      <c r="C22" s="3">
        <v>361300</v>
      </c>
      <c r="E22" s="8">
        <v>1519544054273</v>
      </c>
      <c r="F22" s="8"/>
      <c r="G22" s="8">
        <v>1451455574394</v>
      </c>
      <c r="H22" s="8"/>
      <c r="I22" s="8">
        <v>68088479879</v>
      </c>
      <c r="J22" s="8"/>
      <c r="K22" s="8">
        <v>361300</v>
      </c>
      <c r="L22" s="8"/>
      <c r="M22" s="8">
        <v>1519544054273</v>
      </c>
      <c r="N22" s="8"/>
      <c r="O22" s="8">
        <v>1601905891624</v>
      </c>
      <c r="P22" s="8"/>
      <c r="Q22" s="8">
        <v>-82361837351</v>
      </c>
    </row>
    <row r="23" spans="1:17" x14ac:dyDescent="0.55000000000000004">
      <c r="A23" s="2" t="s">
        <v>57</v>
      </c>
      <c r="C23" s="3">
        <v>3890102</v>
      </c>
      <c r="E23" s="8">
        <v>177802631964</v>
      </c>
      <c r="F23" s="8"/>
      <c r="G23" s="8">
        <v>177377266816</v>
      </c>
      <c r="H23" s="8"/>
      <c r="I23" s="8">
        <v>425365148</v>
      </c>
      <c r="J23" s="8"/>
      <c r="K23" s="8">
        <v>3890102</v>
      </c>
      <c r="L23" s="8"/>
      <c r="M23" s="8">
        <v>177802631964</v>
      </c>
      <c r="N23" s="8"/>
      <c r="O23" s="8">
        <v>191414316708</v>
      </c>
      <c r="P23" s="8"/>
      <c r="Q23" s="8">
        <v>-13611684743</v>
      </c>
    </row>
    <row r="24" spans="1:17" x14ac:dyDescent="0.55000000000000004">
      <c r="A24" s="2" t="s">
        <v>171</v>
      </c>
      <c r="C24" s="3">
        <v>67000000</v>
      </c>
      <c r="E24" s="8">
        <v>203666928300</v>
      </c>
      <c r="F24" s="8"/>
      <c r="G24" s="8">
        <v>201592836712</v>
      </c>
      <c r="H24" s="8"/>
      <c r="I24" s="8">
        <v>2074091588</v>
      </c>
      <c r="J24" s="8"/>
      <c r="K24" s="8">
        <v>67000000</v>
      </c>
      <c r="L24" s="8"/>
      <c r="M24" s="8">
        <v>203666928300</v>
      </c>
      <c r="N24" s="8"/>
      <c r="O24" s="8">
        <v>201592836712</v>
      </c>
      <c r="P24" s="8"/>
      <c r="Q24" s="8">
        <v>2074091588</v>
      </c>
    </row>
    <row r="25" spans="1:17" x14ac:dyDescent="0.55000000000000004">
      <c r="A25" s="2" t="s">
        <v>153</v>
      </c>
      <c r="C25" s="3">
        <v>2101747</v>
      </c>
      <c r="E25" s="8">
        <v>26804969796</v>
      </c>
      <c r="F25" s="8"/>
      <c r="G25" s="8">
        <v>29500091467</v>
      </c>
      <c r="H25" s="8"/>
      <c r="I25" s="8">
        <v>-2695121670</v>
      </c>
      <c r="J25" s="8"/>
      <c r="K25" s="8">
        <v>2101747</v>
      </c>
      <c r="L25" s="8"/>
      <c r="M25" s="8">
        <v>26804969796</v>
      </c>
      <c r="N25" s="8"/>
      <c r="O25" s="8">
        <v>32675738707</v>
      </c>
      <c r="P25" s="8"/>
      <c r="Q25" s="8">
        <v>-5870768910</v>
      </c>
    </row>
    <row r="26" spans="1:17" x14ac:dyDescent="0.55000000000000004">
      <c r="A26" s="2" t="s">
        <v>160</v>
      </c>
      <c r="C26" s="3">
        <v>15218593</v>
      </c>
      <c r="E26" s="8">
        <v>1048373336355</v>
      </c>
      <c r="F26" s="8"/>
      <c r="G26" s="8">
        <v>1061988574489</v>
      </c>
      <c r="H26" s="8"/>
      <c r="I26" s="8">
        <v>-13615238133</v>
      </c>
      <c r="J26" s="8"/>
      <c r="K26" s="8">
        <v>15218593</v>
      </c>
      <c r="L26" s="8"/>
      <c r="M26" s="8">
        <v>1048373336355</v>
      </c>
      <c r="N26" s="8"/>
      <c r="O26" s="8">
        <v>1205704977350</v>
      </c>
      <c r="P26" s="8"/>
      <c r="Q26" s="8">
        <v>-157331640994</v>
      </c>
    </row>
    <row r="27" spans="1:17" x14ac:dyDescent="0.55000000000000004">
      <c r="A27" s="2" t="s">
        <v>38</v>
      </c>
      <c r="C27" s="3">
        <v>13718781</v>
      </c>
      <c r="E27" s="8">
        <v>144553835082</v>
      </c>
      <c r="F27" s="8"/>
      <c r="G27" s="8">
        <v>147826752103</v>
      </c>
      <c r="H27" s="8"/>
      <c r="I27" s="8">
        <v>-3272917020</v>
      </c>
      <c r="J27" s="8"/>
      <c r="K27" s="8">
        <v>13718781</v>
      </c>
      <c r="L27" s="8"/>
      <c r="M27" s="8">
        <v>144553835082</v>
      </c>
      <c r="N27" s="8"/>
      <c r="O27" s="8">
        <v>171773513190</v>
      </c>
      <c r="P27" s="8"/>
      <c r="Q27" s="8">
        <v>-27219678107</v>
      </c>
    </row>
    <row r="28" spans="1:17" x14ac:dyDescent="0.55000000000000004">
      <c r="A28" s="2" t="s">
        <v>97</v>
      </c>
      <c r="C28" s="3">
        <v>17439506</v>
      </c>
      <c r="E28" s="8">
        <v>63552826283</v>
      </c>
      <c r="F28" s="8"/>
      <c r="G28" s="8">
        <v>69481649684</v>
      </c>
      <c r="H28" s="8"/>
      <c r="I28" s="8">
        <v>-5928823400</v>
      </c>
      <c r="J28" s="8"/>
      <c r="K28" s="8">
        <v>17439506</v>
      </c>
      <c r="L28" s="8"/>
      <c r="M28" s="8">
        <v>63552826283</v>
      </c>
      <c r="N28" s="8"/>
      <c r="O28" s="8">
        <v>74647700484</v>
      </c>
      <c r="P28" s="8"/>
      <c r="Q28" s="8">
        <v>-11094874200</v>
      </c>
    </row>
    <row r="29" spans="1:17" x14ac:dyDescent="0.55000000000000004">
      <c r="A29" s="2" t="s">
        <v>121</v>
      </c>
      <c r="C29" s="3">
        <v>7841567</v>
      </c>
      <c r="E29" s="8">
        <v>38584802897</v>
      </c>
      <c r="F29" s="8"/>
      <c r="G29" s="8">
        <v>39442242962</v>
      </c>
      <c r="H29" s="8"/>
      <c r="I29" s="8">
        <v>-857440064</v>
      </c>
      <c r="J29" s="8"/>
      <c r="K29" s="8">
        <v>7841567</v>
      </c>
      <c r="L29" s="8"/>
      <c r="M29" s="8">
        <v>38584802897</v>
      </c>
      <c r="N29" s="8"/>
      <c r="O29" s="8">
        <v>47948944245</v>
      </c>
      <c r="P29" s="8"/>
      <c r="Q29" s="8">
        <v>-9364141347</v>
      </c>
    </row>
    <row r="30" spans="1:17" x14ac:dyDescent="0.55000000000000004">
      <c r="A30" s="2" t="s">
        <v>126</v>
      </c>
      <c r="C30" s="3">
        <v>5038077</v>
      </c>
      <c r="E30" s="8">
        <v>83134467334</v>
      </c>
      <c r="F30" s="8"/>
      <c r="G30" s="8">
        <v>81331551175</v>
      </c>
      <c r="H30" s="8"/>
      <c r="I30" s="8">
        <v>1802916159</v>
      </c>
      <c r="J30" s="8"/>
      <c r="K30" s="8">
        <v>5038077</v>
      </c>
      <c r="L30" s="8"/>
      <c r="M30" s="8">
        <v>83134467334</v>
      </c>
      <c r="N30" s="8"/>
      <c r="O30" s="8">
        <v>99510955779</v>
      </c>
      <c r="P30" s="8"/>
      <c r="Q30" s="8">
        <v>-16376488444</v>
      </c>
    </row>
    <row r="31" spans="1:17" x14ac:dyDescent="0.55000000000000004">
      <c r="A31" s="2" t="s">
        <v>53</v>
      </c>
      <c r="C31" s="3">
        <v>7345812</v>
      </c>
      <c r="E31" s="8">
        <v>176418842753</v>
      </c>
      <c r="F31" s="8"/>
      <c r="G31" s="8">
        <v>196791714081</v>
      </c>
      <c r="H31" s="8"/>
      <c r="I31" s="8">
        <v>-20372871327</v>
      </c>
      <c r="J31" s="8"/>
      <c r="K31" s="8">
        <v>7345812</v>
      </c>
      <c r="L31" s="8"/>
      <c r="M31" s="8">
        <v>176418842753</v>
      </c>
      <c r="N31" s="8"/>
      <c r="O31" s="8">
        <v>225635026542</v>
      </c>
      <c r="P31" s="8"/>
      <c r="Q31" s="8">
        <v>-49216183788</v>
      </c>
    </row>
    <row r="32" spans="1:17" x14ac:dyDescent="0.55000000000000004">
      <c r="A32" s="2" t="s">
        <v>51</v>
      </c>
      <c r="C32" s="3">
        <v>999790</v>
      </c>
      <c r="E32" s="8">
        <v>101719651886</v>
      </c>
      <c r="F32" s="8"/>
      <c r="G32" s="8">
        <v>105347172447</v>
      </c>
      <c r="H32" s="8"/>
      <c r="I32" s="8">
        <v>-3627520560</v>
      </c>
      <c r="J32" s="8"/>
      <c r="K32" s="8">
        <v>999790</v>
      </c>
      <c r="L32" s="8"/>
      <c r="M32" s="8">
        <v>101719651886</v>
      </c>
      <c r="N32" s="8"/>
      <c r="O32" s="8">
        <v>128752133872</v>
      </c>
      <c r="P32" s="8"/>
      <c r="Q32" s="8">
        <v>-27032481985</v>
      </c>
    </row>
    <row r="33" spans="1:17" x14ac:dyDescent="0.55000000000000004">
      <c r="A33" s="2" t="s">
        <v>167</v>
      </c>
      <c r="C33" s="3">
        <v>16226811</v>
      </c>
      <c r="E33" s="8">
        <v>39841745842</v>
      </c>
      <c r="F33" s="8"/>
      <c r="G33" s="8">
        <v>56923692743</v>
      </c>
      <c r="H33" s="8"/>
      <c r="I33" s="8">
        <v>-17081946900</v>
      </c>
      <c r="J33" s="8"/>
      <c r="K33" s="8">
        <v>16226811</v>
      </c>
      <c r="L33" s="8"/>
      <c r="M33" s="8">
        <v>39841745842</v>
      </c>
      <c r="N33" s="8"/>
      <c r="O33" s="8">
        <v>70989280749</v>
      </c>
      <c r="P33" s="8"/>
      <c r="Q33" s="8">
        <v>-31147534906</v>
      </c>
    </row>
    <row r="34" spans="1:17" x14ac:dyDescent="0.55000000000000004">
      <c r="A34" s="2" t="s">
        <v>63</v>
      </c>
      <c r="C34" s="3">
        <v>27600000</v>
      </c>
      <c r="E34" s="8">
        <v>241709221800</v>
      </c>
      <c r="F34" s="8"/>
      <c r="G34" s="8">
        <v>258735910606</v>
      </c>
      <c r="H34" s="8"/>
      <c r="I34" s="8">
        <v>-17026688806</v>
      </c>
      <c r="J34" s="8"/>
      <c r="K34" s="8">
        <v>27600000</v>
      </c>
      <c r="L34" s="8"/>
      <c r="M34" s="8">
        <v>241709221800</v>
      </c>
      <c r="N34" s="8"/>
      <c r="O34" s="8">
        <v>251860460426</v>
      </c>
      <c r="P34" s="8"/>
      <c r="Q34" s="8">
        <v>-10151238626</v>
      </c>
    </row>
    <row r="35" spans="1:17" x14ac:dyDescent="0.55000000000000004">
      <c r="A35" s="2" t="s">
        <v>90</v>
      </c>
      <c r="C35" s="3">
        <v>1650201451</v>
      </c>
      <c r="E35" s="8">
        <v>1799499879346</v>
      </c>
      <c r="F35" s="8"/>
      <c r="G35" s="8">
        <v>1858553658431</v>
      </c>
      <c r="H35" s="8"/>
      <c r="I35" s="8">
        <v>-59053779084</v>
      </c>
      <c r="J35" s="8"/>
      <c r="K35" s="8">
        <v>1650201451</v>
      </c>
      <c r="L35" s="8"/>
      <c r="M35" s="8">
        <v>1799499879346</v>
      </c>
      <c r="N35" s="8"/>
      <c r="O35" s="8">
        <v>1823274883582</v>
      </c>
      <c r="P35" s="8"/>
      <c r="Q35" s="8">
        <v>-23775004235</v>
      </c>
    </row>
    <row r="36" spans="1:17" x14ac:dyDescent="0.55000000000000004">
      <c r="A36" s="2" t="s">
        <v>106</v>
      </c>
      <c r="C36" s="3">
        <v>6601911</v>
      </c>
      <c r="E36" s="8">
        <v>224966943700</v>
      </c>
      <c r="F36" s="8"/>
      <c r="G36" s="8">
        <v>224835691108</v>
      </c>
      <c r="H36" s="8"/>
      <c r="I36" s="8">
        <v>131252592</v>
      </c>
      <c r="J36" s="8"/>
      <c r="K36" s="8">
        <v>6601911</v>
      </c>
      <c r="L36" s="8"/>
      <c r="M36" s="8">
        <v>224966943700</v>
      </c>
      <c r="N36" s="8"/>
      <c r="O36" s="8">
        <v>244786085182</v>
      </c>
      <c r="P36" s="8"/>
      <c r="Q36" s="8">
        <v>-19819141481</v>
      </c>
    </row>
    <row r="37" spans="1:17" x14ac:dyDescent="0.55000000000000004">
      <c r="A37" s="2" t="s">
        <v>83</v>
      </c>
      <c r="C37" s="3">
        <v>3000000</v>
      </c>
      <c r="E37" s="8">
        <v>35905086000</v>
      </c>
      <c r="F37" s="8"/>
      <c r="G37" s="8">
        <v>40402168205</v>
      </c>
      <c r="H37" s="8"/>
      <c r="I37" s="8">
        <v>-4497082205</v>
      </c>
      <c r="J37" s="8"/>
      <c r="K37" s="8">
        <v>3000000</v>
      </c>
      <c r="L37" s="8"/>
      <c r="M37" s="8">
        <v>35905086000</v>
      </c>
      <c r="N37" s="8"/>
      <c r="O37" s="8">
        <v>37843483498</v>
      </c>
      <c r="P37" s="8"/>
      <c r="Q37" s="8">
        <v>-1938397498</v>
      </c>
    </row>
    <row r="38" spans="1:17" x14ac:dyDescent="0.55000000000000004">
      <c r="A38" s="2" t="s">
        <v>119</v>
      </c>
      <c r="C38" s="3">
        <v>119221</v>
      </c>
      <c r="E38" s="8">
        <v>562402560482</v>
      </c>
      <c r="F38" s="8"/>
      <c r="G38" s="8">
        <v>528885287011</v>
      </c>
      <c r="H38" s="8"/>
      <c r="I38" s="8">
        <v>33517273471</v>
      </c>
      <c r="J38" s="8"/>
      <c r="K38" s="8">
        <v>119221</v>
      </c>
      <c r="L38" s="8"/>
      <c r="M38" s="8">
        <v>562402560482</v>
      </c>
      <c r="N38" s="8"/>
      <c r="O38" s="8">
        <v>615164447334</v>
      </c>
      <c r="P38" s="8"/>
      <c r="Q38" s="8">
        <v>-52761886851</v>
      </c>
    </row>
    <row r="39" spans="1:17" x14ac:dyDescent="0.55000000000000004">
      <c r="A39" s="2" t="s">
        <v>278</v>
      </c>
      <c r="C39" s="3">
        <v>45</v>
      </c>
      <c r="E39" s="8">
        <v>18959660263</v>
      </c>
      <c r="F39" s="8"/>
      <c r="G39" s="8">
        <v>18078145236</v>
      </c>
      <c r="H39" s="8"/>
      <c r="I39" s="8">
        <v>881515027</v>
      </c>
      <c r="J39" s="8"/>
      <c r="K39" s="8">
        <v>45</v>
      </c>
      <c r="L39" s="8"/>
      <c r="M39" s="8">
        <v>18959660263</v>
      </c>
      <c r="N39" s="8"/>
      <c r="O39" s="8">
        <v>17644500000</v>
      </c>
      <c r="P39" s="8"/>
      <c r="Q39" s="8">
        <v>1315160263</v>
      </c>
    </row>
    <row r="40" spans="1:17" x14ac:dyDescent="0.55000000000000004">
      <c r="A40" s="2" t="s">
        <v>108</v>
      </c>
      <c r="C40" s="3">
        <v>6470000</v>
      </c>
      <c r="E40" s="8">
        <v>194424350805</v>
      </c>
      <c r="F40" s="8"/>
      <c r="G40" s="8">
        <v>192109009545</v>
      </c>
      <c r="H40" s="8"/>
      <c r="I40" s="8">
        <v>2315341260</v>
      </c>
      <c r="J40" s="8"/>
      <c r="K40" s="8">
        <v>6470000</v>
      </c>
      <c r="L40" s="8"/>
      <c r="M40" s="8">
        <v>194424350805</v>
      </c>
      <c r="N40" s="8"/>
      <c r="O40" s="8">
        <v>198733458150</v>
      </c>
      <c r="P40" s="8"/>
      <c r="Q40" s="8">
        <v>-4309107345</v>
      </c>
    </row>
    <row r="41" spans="1:17" x14ac:dyDescent="0.55000000000000004">
      <c r="A41" s="2" t="s">
        <v>34</v>
      </c>
      <c r="C41" s="3">
        <v>255421848</v>
      </c>
      <c r="E41" s="8">
        <v>1018909079161</v>
      </c>
      <c r="F41" s="8"/>
      <c r="G41" s="8">
        <v>1158047423388</v>
      </c>
      <c r="H41" s="8"/>
      <c r="I41" s="8">
        <v>-139138344226</v>
      </c>
      <c r="J41" s="8"/>
      <c r="K41" s="8">
        <v>255421848</v>
      </c>
      <c r="L41" s="8"/>
      <c r="M41" s="8">
        <v>1018909079161</v>
      </c>
      <c r="N41" s="8"/>
      <c r="O41" s="8">
        <v>1457397985169</v>
      </c>
      <c r="P41" s="8"/>
      <c r="Q41" s="8">
        <v>-438488906007</v>
      </c>
    </row>
    <row r="42" spans="1:17" x14ac:dyDescent="0.55000000000000004">
      <c r="A42" s="2" t="s">
        <v>44</v>
      </c>
      <c r="C42" s="3">
        <v>8729443</v>
      </c>
      <c r="E42" s="8">
        <v>516571742526</v>
      </c>
      <c r="F42" s="8"/>
      <c r="G42" s="8">
        <v>474183610682</v>
      </c>
      <c r="H42" s="8"/>
      <c r="I42" s="8">
        <v>42388131844</v>
      </c>
      <c r="J42" s="8"/>
      <c r="K42" s="8">
        <v>8729443</v>
      </c>
      <c r="L42" s="8"/>
      <c r="M42" s="8">
        <v>516571742526</v>
      </c>
      <c r="N42" s="8"/>
      <c r="O42" s="8">
        <v>601090620799</v>
      </c>
      <c r="P42" s="8"/>
      <c r="Q42" s="8">
        <v>-84518878272</v>
      </c>
    </row>
    <row r="43" spans="1:17" x14ac:dyDescent="0.55000000000000004">
      <c r="A43" s="2" t="s">
        <v>156</v>
      </c>
      <c r="C43" s="3">
        <v>148800000</v>
      </c>
      <c r="E43" s="8">
        <v>949611988800</v>
      </c>
      <c r="F43" s="8"/>
      <c r="G43" s="8">
        <v>1143293344059</v>
      </c>
      <c r="H43" s="8"/>
      <c r="I43" s="8">
        <v>-193681355259</v>
      </c>
      <c r="J43" s="8"/>
      <c r="K43" s="8">
        <v>148800000</v>
      </c>
      <c r="L43" s="8"/>
      <c r="M43" s="8">
        <v>949611988800</v>
      </c>
      <c r="N43" s="8"/>
      <c r="O43" s="8">
        <v>1057589676586</v>
      </c>
      <c r="P43" s="8"/>
      <c r="Q43" s="8">
        <v>-107977687786</v>
      </c>
    </row>
    <row r="44" spans="1:17" x14ac:dyDescent="0.55000000000000004">
      <c r="A44" s="2" t="s">
        <v>40</v>
      </c>
      <c r="C44" s="3">
        <v>36648453</v>
      </c>
      <c r="E44" s="8">
        <v>78471070193</v>
      </c>
      <c r="F44" s="8"/>
      <c r="G44" s="8">
        <v>102697282672</v>
      </c>
      <c r="H44" s="8"/>
      <c r="I44" s="8">
        <v>-24226212478</v>
      </c>
      <c r="J44" s="8"/>
      <c r="K44" s="8">
        <v>36648453</v>
      </c>
      <c r="L44" s="8"/>
      <c r="M44" s="8">
        <v>78471070193</v>
      </c>
      <c r="N44" s="8"/>
      <c r="O44" s="8">
        <v>108380424246</v>
      </c>
      <c r="P44" s="8"/>
      <c r="Q44" s="8">
        <v>-29909354052</v>
      </c>
    </row>
    <row r="45" spans="1:17" x14ac:dyDescent="0.55000000000000004">
      <c r="A45" s="2" t="s">
        <v>100</v>
      </c>
      <c r="C45" s="3">
        <v>291392955</v>
      </c>
      <c r="E45" s="8">
        <v>2124070671007</v>
      </c>
      <c r="F45" s="8"/>
      <c r="G45" s="8">
        <v>2130925937958</v>
      </c>
      <c r="H45" s="8"/>
      <c r="I45" s="8">
        <v>-6855266950</v>
      </c>
      <c r="J45" s="8"/>
      <c r="K45" s="8">
        <v>291392955</v>
      </c>
      <c r="L45" s="8"/>
      <c r="M45" s="8">
        <v>2124070671007</v>
      </c>
      <c r="N45" s="8"/>
      <c r="O45" s="8">
        <v>2086893986487</v>
      </c>
      <c r="P45" s="8"/>
      <c r="Q45" s="8">
        <v>37176684520</v>
      </c>
    </row>
    <row r="46" spans="1:17" x14ac:dyDescent="0.55000000000000004">
      <c r="A46" s="2" t="s">
        <v>117</v>
      </c>
      <c r="C46" s="3">
        <v>59638785</v>
      </c>
      <c r="E46" s="8">
        <v>210457966513</v>
      </c>
      <c r="F46" s="8"/>
      <c r="G46" s="8">
        <v>209450139631</v>
      </c>
      <c r="H46" s="8"/>
      <c r="I46" s="8">
        <v>1007826882</v>
      </c>
      <c r="J46" s="8"/>
      <c r="K46" s="8">
        <v>59638785</v>
      </c>
      <c r="L46" s="8"/>
      <c r="M46" s="8">
        <v>210457966513</v>
      </c>
      <c r="N46" s="8"/>
      <c r="O46" s="8">
        <v>243688594739</v>
      </c>
      <c r="P46" s="8"/>
      <c r="Q46" s="8">
        <v>-33230628225</v>
      </c>
    </row>
    <row r="47" spans="1:17" x14ac:dyDescent="0.55000000000000004">
      <c r="A47" s="2" t="s">
        <v>172</v>
      </c>
      <c r="C47" s="3">
        <v>1443033</v>
      </c>
      <c r="E47" s="8">
        <v>8032902940</v>
      </c>
      <c r="F47" s="8"/>
      <c r="G47" s="8">
        <v>8360933202</v>
      </c>
      <c r="H47" s="8"/>
      <c r="I47" s="8">
        <v>-328030261</v>
      </c>
      <c r="J47" s="8"/>
      <c r="K47" s="8">
        <v>1443033</v>
      </c>
      <c r="L47" s="8"/>
      <c r="M47" s="8">
        <v>8032902940</v>
      </c>
      <c r="N47" s="8"/>
      <c r="O47" s="8">
        <v>8360933202</v>
      </c>
      <c r="P47" s="8"/>
      <c r="Q47" s="8">
        <v>-328030261</v>
      </c>
    </row>
    <row r="48" spans="1:17" x14ac:dyDescent="0.55000000000000004">
      <c r="A48" s="2" t="s">
        <v>127</v>
      </c>
      <c r="C48" s="3">
        <v>62370972</v>
      </c>
      <c r="E48" s="8">
        <v>66091855787</v>
      </c>
      <c r="F48" s="8"/>
      <c r="G48" s="8">
        <v>78615828460</v>
      </c>
      <c r="H48" s="8"/>
      <c r="I48" s="8">
        <v>-12523972672</v>
      </c>
      <c r="J48" s="8"/>
      <c r="K48" s="8">
        <v>62370972</v>
      </c>
      <c r="L48" s="8"/>
      <c r="M48" s="8">
        <v>66091855787</v>
      </c>
      <c r="N48" s="8"/>
      <c r="O48" s="8">
        <v>134353706840</v>
      </c>
      <c r="P48" s="8"/>
      <c r="Q48" s="8">
        <v>-68261851052</v>
      </c>
    </row>
    <row r="49" spans="1:17" x14ac:dyDescent="0.55000000000000004">
      <c r="A49" s="2" t="s">
        <v>32</v>
      </c>
      <c r="C49" s="3">
        <v>25152931</v>
      </c>
      <c r="E49" s="8">
        <v>138018056254</v>
      </c>
      <c r="F49" s="8"/>
      <c r="G49" s="8">
        <v>144463124759</v>
      </c>
      <c r="H49" s="8"/>
      <c r="I49" s="8">
        <v>-6445068504</v>
      </c>
      <c r="J49" s="8"/>
      <c r="K49" s="8">
        <v>25152931</v>
      </c>
      <c r="L49" s="8"/>
      <c r="M49" s="8">
        <v>138018056254</v>
      </c>
      <c r="N49" s="8"/>
      <c r="O49" s="8">
        <v>134582844716</v>
      </c>
      <c r="P49" s="8"/>
      <c r="Q49" s="8">
        <v>3435211538</v>
      </c>
    </row>
    <row r="50" spans="1:17" x14ac:dyDescent="0.55000000000000004">
      <c r="A50" s="2" t="s">
        <v>111</v>
      </c>
      <c r="C50" s="3">
        <v>11741531</v>
      </c>
      <c r="E50" s="8">
        <v>295760089686</v>
      </c>
      <c r="F50" s="8"/>
      <c r="G50" s="8">
        <v>291091422130</v>
      </c>
      <c r="H50" s="8"/>
      <c r="I50" s="8">
        <v>4668667556</v>
      </c>
      <c r="J50" s="8"/>
      <c r="K50" s="8">
        <v>11741531</v>
      </c>
      <c r="L50" s="8"/>
      <c r="M50" s="8">
        <v>295760089686</v>
      </c>
      <c r="N50" s="8"/>
      <c r="O50" s="8">
        <v>263546283548</v>
      </c>
      <c r="P50" s="8"/>
      <c r="Q50" s="8">
        <v>32213806138</v>
      </c>
    </row>
    <row r="51" spans="1:17" x14ac:dyDescent="0.55000000000000004">
      <c r="A51" s="2" t="s">
        <v>92</v>
      </c>
      <c r="C51" s="3">
        <v>5315146</v>
      </c>
      <c r="E51" s="8">
        <v>125747796974</v>
      </c>
      <c r="F51" s="8"/>
      <c r="G51" s="8">
        <v>133778748714</v>
      </c>
      <c r="H51" s="8"/>
      <c r="I51" s="8">
        <v>-8030951739</v>
      </c>
      <c r="J51" s="8"/>
      <c r="K51" s="8">
        <v>5315146</v>
      </c>
      <c r="L51" s="8"/>
      <c r="M51" s="8">
        <v>125747796974</v>
      </c>
      <c r="N51" s="8"/>
      <c r="O51" s="8">
        <v>149153794482</v>
      </c>
      <c r="P51" s="8"/>
      <c r="Q51" s="8">
        <v>-23405997507</v>
      </c>
    </row>
    <row r="52" spans="1:17" x14ac:dyDescent="0.55000000000000004">
      <c r="A52" s="2" t="s">
        <v>169</v>
      </c>
      <c r="C52" s="3">
        <v>686284</v>
      </c>
      <c r="E52" s="8">
        <v>4945954423</v>
      </c>
      <c r="F52" s="8"/>
      <c r="G52" s="8">
        <v>4959568667</v>
      </c>
      <c r="H52" s="8"/>
      <c r="I52" s="8">
        <v>-13614243</v>
      </c>
      <c r="J52" s="8"/>
      <c r="K52" s="8">
        <v>686284</v>
      </c>
      <c r="L52" s="8"/>
      <c r="M52" s="8">
        <v>4945954423</v>
      </c>
      <c r="N52" s="8"/>
      <c r="O52" s="8">
        <v>4959568667</v>
      </c>
      <c r="P52" s="8"/>
      <c r="Q52" s="8">
        <v>-13614243</v>
      </c>
    </row>
    <row r="53" spans="1:17" x14ac:dyDescent="0.55000000000000004">
      <c r="A53" s="2" t="s">
        <v>128</v>
      </c>
      <c r="C53" s="3">
        <v>3415695</v>
      </c>
      <c r="E53" s="8">
        <v>10352488053</v>
      </c>
      <c r="F53" s="8"/>
      <c r="G53" s="8">
        <v>11133423524</v>
      </c>
      <c r="H53" s="8"/>
      <c r="I53" s="8">
        <v>-780935470</v>
      </c>
      <c r="J53" s="8"/>
      <c r="K53" s="8">
        <v>3415695</v>
      </c>
      <c r="L53" s="8"/>
      <c r="M53" s="8">
        <v>10352488053</v>
      </c>
      <c r="N53" s="8"/>
      <c r="O53" s="8">
        <v>15349699979</v>
      </c>
      <c r="P53" s="8"/>
      <c r="Q53" s="8">
        <v>-4997211925</v>
      </c>
    </row>
    <row r="54" spans="1:17" x14ac:dyDescent="0.55000000000000004">
      <c r="A54" s="2" t="s">
        <v>145</v>
      </c>
      <c r="C54" s="3">
        <v>47080000</v>
      </c>
      <c r="E54" s="8">
        <v>1658587534560</v>
      </c>
      <c r="F54" s="8"/>
      <c r="G54" s="8">
        <v>1537789633425</v>
      </c>
      <c r="H54" s="8"/>
      <c r="I54" s="8">
        <v>120797901135</v>
      </c>
      <c r="J54" s="8"/>
      <c r="K54" s="8">
        <v>47080000</v>
      </c>
      <c r="L54" s="8"/>
      <c r="M54" s="8">
        <v>1658587534560</v>
      </c>
      <c r="N54" s="8"/>
      <c r="O54" s="8">
        <v>1663897788340</v>
      </c>
      <c r="P54" s="8"/>
      <c r="Q54" s="8">
        <v>-5310253780</v>
      </c>
    </row>
    <row r="55" spans="1:17" x14ac:dyDescent="0.55000000000000004">
      <c r="A55" s="2" t="s">
        <v>36</v>
      </c>
      <c r="C55" s="3">
        <v>40133393</v>
      </c>
      <c r="E55" s="8">
        <v>297613710864</v>
      </c>
      <c r="F55" s="8"/>
      <c r="G55" s="8">
        <v>335114634217</v>
      </c>
      <c r="H55" s="8"/>
      <c r="I55" s="8">
        <v>-37500923352</v>
      </c>
      <c r="J55" s="8"/>
      <c r="K55" s="8">
        <v>40133393</v>
      </c>
      <c r="L55" s="8"/>
      <c r="M55" s="8">
        <v>297613710864</v>
      </c>
      <c r="N55" s="8"/>
      <c r="O55" s="8">
        <v>429664834603</v>
      </c>
      <c r="P55" s="8"/>
      <c r="Q55" s="8">
        <v>-132051123738</v>
      </c>
    </row>
    <row r="56" spans="1:17" x14ac:dyDescent="0.55000000000000004">
      <c r="A56" s="2" t="s">
        <v>165</v>
      </c>
      <c r="C56" s="3">
        <v>2639418</v>
      </c>
      <c r="E56" s="8">
        <v>35708740230</v>
      </c>
      <c r="F56" s="8"/>
      <c r="G56" s="8">
        <v>42031889675</v>
      </c>
      <c r="H56" s="8"/>
      <c r="I56" s="8">
        <v>-6323149444</v>
      </c>
      <c r="J56" s="8"/>
      <c r="K56" s="8">
        <v>2639418</v>
      </c>
      <c r="L56" s="8"/>
      <c r="M56" s="8">
        <v>35708740230</v>
      </c>
      <c r="N56" s="8"/>
      <c r="O56" s="8">
        <v>60634018127</v>
      </c>
      <c r="P56" s="8"/>
      <c r="Q56" s="8">
        <v>-24925277896</v>
      </c>
    </row>
    <row r="57" spans="1:17" x14ac:dyDescent="0.55000000000000004">
      <c r="A57" s="2" t="s">
        <v>140</v>
      </c>
      <c r="C57" s="3">
        <v>24204616</v>
      </c>
      <c r="E57" s="8">
        <v>168424189743</v>
      </c>
      <c r="F57" s="8"/>
      <c r="G57" s="8">
        <v>190319334410</v>
      </c>
      <c r="H57" s="8"/>
      <c r="I57" s="8">
        <v>-21895144666</v>
      </c>
      <c r="J57" s="8"/>
      <c r="K57" s="8">
        <v>24204616</v>
      </c>
      <c r="L57" s="8"/>
      <c r="M57" s="8">
        <v>168424189743</v>
      </c>
      <c r="N57" s="8"/>
      <c r="O57" s="8">
        <v>279102943054</v>
      </c>
      <c r="P57" s="8"/>
      <c r="Q57" s="8">
        <v>-110678753310</v>
      </c>
    </row>
    <row r="58" spans="1:17" x14ac:dyDescent="0.55000000000000004">
      <c r="A58" s="2" t="s">
        <v>55</v>
      </c>
      <c r="C58" s="3">
        <v>2228253</v>
      </c>
      <c r="E58" s="8">
        <v>393737492472</v>
      </c>
      <c r="F58" s="8"/>
      <c r="G58" s="8">
        <v>364784783334</v>
      </c>
      <c r="H58" s="8"/>
      <c r="I58" s="8">
        <v>28952709138</v>
      </c>
      <c r="J58" s="8"/>
      <c r="K58" s="8">
        <v>2228253</v>
      </c>
      <c r="L58" s="8"/>
      <c r="M58" s="8">
        <v>393737492472</v>
      </c>
      <c r="N58" s="8"/>
      <c r="O58" s="8">
        <v>386140061037</v>
      </c>
      <c r="P58" s="8"/>
      <c r="Q58" s="8">
        <v>7597431435</v>
      </c>
    </row>
    <row r="59" spans="1:17" x14ac:dyDescent="0.55000000000000004">
      <c r="A59" s="2" t="s">
        <v>85</v>
      </c>
      <c r="C59" s="3">
        <v>5779305</v>
      </c>
      <c r="E59" s="8">
        <v>75947817748</v>
      </c>
      <c r="F59" s="8"/>
      <c r="G59" s="8">
        <v>88184493376</v>
      </c>
      <c r="H59" s="8"/>
      <c r="I59" s="8">
        <v>-12236675627</v>
      </c>
      <c r="J59" s="8"/>
      <c r="K59" s="8">
        <v>5779305</v>
      </c>
      <c r="L59" s="8"/>
      <c r="M59" s="8">
        <v>75947817748</v>
      </c>
      <c r="N59" s="8"/>
      <c r="O59" s="8">
        <v>130122395763</v>
      </c>
      <c r="P59" s="8"/>
      <c r="Q59" s="8">
        <v>-54174578014</v>
      </c>
    </row>
    <row r="60" spans="1:17" x14ac:dyDescent="0.55000000000000004">
      <c r="A60" s="2" t="s">
        <v>76</v>
      </c>
      <c r="C60" s="3">
        <v>139553000</v>
      </c>
      <c r="E60" s="8">
        <v>439750831090</v>
      </c>
      <c r="F60" s="8"/>
      <c r="G60" s="8">
        <v>451958425139</v>
      </c>
      <c r="H60" s="8"/>
      <c r="I60" s="8">
        <v>-12207594048</v>
      </c>
      <c r="J60" s="8"/>
      <c r="K60" s="8">
        <v>139553000</v>
      </c>
      <c r="L60" s="8"/>
      <c r="M60" s="8">
        <v>439750831090</v>
      </c>
      <c r="N60" s="8"/>
      <c r="O60" s="8">
        <v>482061242283</v>
      </c>
      <c r="P60" s="8"/>
      <c r="Q60" s="8">
        <v>-42310411192</v>
      </c>
    </row>
    <row r="61" spans="1:17" x14ac:dyDescent="0.55000000000000004">
      <c r="A61" s="2" t="s">
        <v>144</v>
      </c>
      <c r="C61" s="3">
        <v>48600000</v>
      </c>
      <c r="E61" s="8">
        <v>77828747130</v>
      </c>
      <c r="F61" s="8"/>
      <c r="G61" s="8">
        <v>81983478510</v>
      </c>
      <c r="H61" s="8"/>
      <c r="I61" s="8">
        <v>-4154731380</v>
      </c>
      <c r="J61" s="8"/>
      <c r="K61" s="8">
        <v>48600000</v>
      </c>
      <c r="L61" s="8"/>
      <c r="M61" s="8">
        <v>77828747130</v>
      </c>
      <c r="N61" s="8"/>
      <c r="O61" s="8">
        <v>73722326576</v>
      </c>
      <c r="P61" s="8"/>
      <c r="Q61" s="8">
        <v>4106420554</v>
      </c>
    </row>
    <row r="62" spans="1:17" x14ac:dyDescent="0.55000000000000004">
      <c r="A62" s="2" t="s">
        <v>60</v>
      </c>
      <c r="C62" s="3">
        <v>16189409</v>
      </c>
      <c r="E62" s="8">
        <v>331517489538</v>
      </c>
      <c r="F62" s="8"/>
      <c r="G62" s="8">
        <v>350829187958</v>
      </c>
      <c r="H62" s="8"/>
      <c r="I62" s="8">
        <v>-19311698419</v>
      </c>
      <c r="J62" s="8"/>
      <c r="K62" s="8">
        <v>16189409</v>
      </c>
      <c r="L62" s="8"/>
      <c r="M62" s="8">
        <v>331517489538</v>
      </c>
      <c r="N62" s="8"/>
      <c r="O62" s="8">
        <v>429685289839</v>
      </c>
      <c r="P62" s="8"/>
      <c r="Q62" s="8">
        <v>-98167800300</v>
      </c>
    </row>
    <row r="63" spans="1:17" x14ac:dyDescent="0.55000000000000004">
      <c r="A63" s="2" t="s">
        <v>110</v>
      </c>
      <c r="C63" s="3">
        <v>3083596</v>
      </c>
      <c r="E63" s="8">
        <v>144403861725</v>
      </c>
      <c r="F63" s="8"/>
      <c r="G63" s="8">
        <v>150258486558</v>
      </c>
      <c r="H63" s="8"/>
      <c r="I63" s="8">
        <v>-5854624832</v>
      </c>
      <c r="J63" s="8"/>
      <c r="K63" s="8">
        <v>3083596</v>
      </c>
      <c r="L63" s="8"/>
      <c r="M63" s="8">
        <v>144403861725</v>
      </c>
      <c r="N63" s="8"/>
      <c r="O63" s="8">
        <v>168619325695</v>
      </c>
      <c r="P63" s="8"/>
      <c r="Q63" s="8">
        <v>-24215463969</v>
      </c>
    </row>
    <row r="64" spans="1:17" x14ac:dyDescent="0.55000000000000004">
      <c r="A64" s="2" t="s">
        <v>135</v>
      </c>
      <c r="C64" s="3">
        <v>312399418</v>
      </c>
      <c r="E64" s="8">
        <v>846533788627</v>
      </c>
      <c r="F64" s="8"/>
      <c r="G64" s="8">
        <v>893641273559</v>
      </c>
      <c r="H64" s="8"/>
      <c r="I64" s="8">
        <v>-47107484931</v>
      </c>
      <c r="J64" s="8"/>
      <c r="K64" s="8">
        <v>312399418</v>
      </c>
      <c r="L64" s="8"/>
      <c r="M64" s="8">
        <v>846533788627</v>
      </c>
      <c r="N64" s="8"/>
      <c r="O64" s="8">
        <v>1217319314534</v>
      </c>
      <c r="P64" s="8"/>
      <c r="Q64" s="8">
        <v>-370785525906</v>
      </c>
    </row>
    <row r="65" spans="1:17" x14ac:dyDescent="0.55000000000000004">
      <c r="A65" s="2" t="s">
        <v>49</v>
      </c>
      <c r="C65" s="3">
        <v>1985536</v>
      </c>
      <c r="E65" s="8">
        <v>332651116127</v>
      </c>
      <c r="F65" s="8"/>
      <c r="G65" s="8">
        <v>345536319111</v>
      </c>
      <c r="H65" s="8"/>
      <c r="I65" s="8">
        <v>-12885202983</v>
      </c>
      <c r="J65" s="8"/>
      <c r="K65" s="8">
        <v>1985536</v>
      </c>
      <c r="L65" s="8"/>
      <c r="M65" s="8">
        <v>332651116127</v>
      </c>
      <c r="N65" s="8"/>
      <c r="O65" s="8">
        <v>356927898286</v>
      </c>
      <c r="P65" s="8"/>
      <c r="Q65" s="8">
        <v>-24276782158</v>
      </c>
    </row>
    <row r="66" spans="1:17" x14ac:dyDescent="0.55000000000000004">
      <c r="A66" s="2" t="s">
        <v>30</v>
      </c>
      <c r="C66" s="3">
        <v>26704196</v>
      </c>
      <c r="E66" s="8">
        <v>66018176106</v>
      </c>
      <c r="F66" s="8"/>
      <c r="G66" s="8">
        <v>70238879765</v>
      </c>
      <c r="H66" s="8"/>
      <c r="I66" s="8">
        <v>-4220703658</v>
      </c>
      <c r="J66" s="8"/>
      <c r="K66" s="8">
        <v>26704196</v>
      </c>
      <c r="L66" s="8"/>
      <c r="M66" s="8">
        <v>66018176106</v>
      </c>
      <c r="N66" s="8"/>
      <c r="O66" s="8">
        <v>69761064262</v>
      </c>
      <c r="P66" s="8"/>
      <c r="Q66" s="8">
        <v>-3742888155</v>
      </c>
    </row>
    <row r="67" spans="1:17" x14ac:dyDescent="0.55000000000000004">
      <c r="A67" s="2" t="s">
        <v>26</v>
      </c>
      <c r="C67" s="3">
        <v>57363734</v>
      </c>
      <c r="E67" s="8">
        <v>160061932330</v>
      </c>
      <c r="F67" s="8"/>
      <c r="G67" s="8">
        <v>170497035150</v>
      </c>
      <c r="H67" s="8"/>
      <c r="I67" s="8">
        <v>-10435102819</v>
      </c>
      <c r="J67" s="8"/>
      <c r="K67" s="8">
        <v>57363734</v>
      </c>
      <c r="L67" s="8"/>
      <c r="M67" s="8">
        <v>160061932330</v>
      </c>
      <c r="N67" s="8"/>
      <c r="O67" s="8">
        <v>171637483545</v>
      </c>
      <c r="P67" s="8"/>
      <c r="Q67" s="8">
        <v>-11575551214</v>
      </c>
    </row>
    <row r="68" spans="1:17" x14ac:dyDescent="0.55000000000000004">
      <c r="A68" s="2" t="s">
        <v>102</v>
      </c>
      <c r="C68" s="3">
        <v>3072902</v>
      </c>
      <c r="E68" s="8">
        <v>78350957679</v>
      </c>
      <c r="F68" s="8"/>
      <c r="G68" s="8">
        <v>84093639957</v>
      </c>
      <c r="H68" s="8"/>
      <c r="I68" s="8">
        <v>-5742682277</v>
      </c>
      <c r="J68" s="8"/>
      <c r="K68" s="8">
        <v>3072902</v>
      </c>
      <c r="L68" s="8"/>
      <c r="M68" s="8">
        <v>78350957679</v>
      </c>
      <c r="N68" s="8"/>
      <c r="O68" s="8">
        <v>92035647442</v>
      </c>
      <c r="P68" s="8"/>
      <c r="Q68" s="8">
        <v>-13684689762</v>
      </c>
    </row>
    <row r="69" spans="1:17" x14ac:dyDescent="0.55000000000000004">
      <c r="A69" s="2" t="s">
        <v>134</v>
      </c>
      <c r="C69" s="3">
        <v>19024114</v>
      </c>
      <c r="E69" s="8">
        <v>75435661961</v>
      </c>
      <c r="F69" s="8"/>
      <c r="G69" s="8">
        <v>88207246182</v>
      </c>
      <c r="H69" s="8"/>
      <c r="I69" s="8">
        <v>-12771584220</v>
      </c>
      <c r="J69" s="8"/>
      <c r="K69" s="8">
        <v>19024114</v>
      </c>
      <c r="L69" s="8"/>
      <c r="M69" s="8">
        <v>75435661961</v>
      </c>
      <c r="N69" s="8"/>
      <c r="O69" s="8">
        <v>104888107715</v>
      </c>
      <c r="P69" s="8"/>
      <c r="Q69" s="8">
        <v>-29452445753</v>
      </c>
    </row>
    <row r="70" spans="1:17" x14ac:dyDescent="0.55000000000000004">
      <c r="A70" s="2" t="s">
        <v>88</v>
      </c>
      <c r="C70" s="3">
        <v>13359573</v>
      </c>
      <c r="E70" s="8">
        <v>76227679523</v>
      </c>
      <c r="F70" s="8"/>
      <c r="G70" s="8">
        <v>97210211517</v>
      </c>
      <c r="H70" s="8"/>
      <c r="I70" s="8">
        <v>-20982531993</v>
      </c>
      <c r="J70" s="8"/>
      <c r="K70" s="8">
        <v>13359573</v>
      </c>
      <c r="L70" s="8"/>
      <c r="M70" s="8">
        <v>76227679523</v>
      </c>
      <c r="N70" s="8"/>
      <c r="O70" s="8">
        <v>100264630731</v>
      </c>
      <c r="P70" s="8"/>
      <c r="Q70" s="8">
        <v>-24036951207</v>
      </c>
    </row>
    <row r="71" spans="1:17" x14ac:dyDescent="0.55000000000000004">
      <c r="A71" s="2" t="s">
        <v>138</v>
      </c>
      <c r="C71" s="3">
        <v>637298882</v>
      </c>
      <c r="E71" s="8">
        <v>2753221220572</v>
      </c>
      <c r="F71" s="8"/>
      <c r="G71" s="8">
        <v>3036975242640</v>
      </c>
      <c r="H71" s="8"/>
      <c r="I71" s="8">
        <v>-283754022067</v>
      </c>
      <c r="J71" s="8"/>
      <c r="K71" s="8">
        <v>637298882</v>
      </c>
      <c r="L71" s="8"/>
      <c r="M71" s="8">
        <v>2753221220572</v>
      </c>
      <c r="N71" s="8"/>
      <c r="O71" s="8">
        <v>3202211400968</v>
      </c>
      <c r="P71" s="8"/>
      <c r="Q71" s="8">
        <v>-448990180395</v>
      </c>
    </row>
    <row r="72" spans="1:17" x14ac:dyDescent="0.55000000000000004">
      <c r="A72" s="2" t="s">
        <v>158</v>
      </c>
      <c r="C72" s="3">
        <v>2140332</v>
      </c>
      <c r="E72" s="8">
        <v>7976361245</v>
      </c>
      <c r="F72" s="8"/>
      <c r="G72" s="8">
        <v>8450815381</v>
      </c>
      <c r="H72" s="8"/>
      <c r="I72" s="8">
        <v>-474454135</v>
      </c>
      <c r="J72" s="8"/>
      <c r="K72" s="8">
        <v>2140332</v>
      </c>
      <c r="L72" s="8"/>
      <c r="M72" s="8">
        <v>7976361245</v>
      </c>
      <c r="N72" s="8"/>
      <c r="O72" s="8">
        <v>9729334721</v>
      </c>
      <c r="P72" s="8"/>
      <c r="Q72" s="8">
        <v>-1752973475</v>
      </c>
    </row>
    <row r="73" spans="1:17" x14ac:dyDescent="0.55000000000000004">
      <c r="A73" s="2" t="s">
        <v>70</v>
      </c>
      <c r="C73" s="3">
        <v>25100</v>
      </c>
      <c r="E73" s="8">
        <v>105676813756</v>
      </c>
      <c r="F73" s="8"/>
      <c r="G73" s="8">
        <v>101169625392</v>
      </c>
      <c r="H73" s="8"/>
      <c r="I73" s="8">
        <v>4507188364</v>
      </c>
      <c r="J73" s="8"/>
      <c r="K73" s="8">
        <v>25100</v>
      </c>
      <c r="L73" s="8"/>
      <c r="M73" s="8">
        <v>105676813756</v>
      </c>
      <c r="N73" s="8"/>
      <c r="O73" s="8">
        <v>111625523262</v>
      </c>
      <c r="P73" s="8"/>
      <c r="Q73" s="8">
        <v>-5948709505</v>
      </c>
    </row>
    <row r="74" spans="1:17" x14ac:dyDescent="0.55000000000000004">
      <c r="A74" s="2" t="s">
        <v>24</v>
      </c>
      <c r="C74" s="3">
        <v>148211648</v>
      </c>
      <c r="E74" s="8">
        <v>261363045143</v>
      </c>
      <c r="F74" s="8"/>
      <c r="G74" s="8">
        <v>273673319968</v>
      </c>
      <c r="H74" s="8"/>
      <c r="I74" s="8">
        <v>-12310274824</v>
      </c>
      <c r="J74" s="8"/>
      <c r="K74" s="8">
        <v>148211648</v>
      </c>
      <c r="L74" s="8"/>
      <c r="M74" s="8">
        <v>261363045143</v>
      </c>
      <c r="N74" s="8"/>
      <c r="O74" s="8">
        <v>294594689522</v>
      </c>
      <c r="P74" s="8"/>
      <c r="Q74" s="8">
        <v>-33231644378</v>
      </c>
    </row>
    <row r="75" spans="1:17" x14ac:dyDescent="0.55000000000000004">
      <c r="A75" s="2" t="s">
        <v>81</v>
      </c>
      <c r="C75" s="3">
        <v>21644108</v>
      </c>
      <c r="E75" s="8">
        <v>446227852060</v>
      </c>
      <c r="F75" s="8"/>
      <c r="G75" s="8">
        <v>417827622324</v>
      </c>
      <c r="H75" s="8"/>
      <c r="I75" s="8">
        <v>28400229736</v>
      </c>
      <c r="J75" s="8"/>
      <c r="K75" s="8">
        <v>21644108</v>
      </c>
      <c r="L75" s="8"/>
      <c r="M75" s="8">
        <v>446227852060</v>
      </c>
      <c r="N75" s="8"/>
      <c r="O75" s="8">
        <v>457200668094</v>
      </c>
      <c r="P75" s="8"/>
      <c r="Q75" s="8">
        <v>-10972816033</v>
      </c>
    </row>
    <row r="76" spans="1:17" x14ac:dyDescent="0.55000000000000004">
      <c r="A76" s="2" t="s">
        <v>103</v>
      </c>
      <c r="C76" s="3">
        <v>5827983</v>
      </c>
      <c r="E76" s="8">
        <v>220435312368</v>
      </c>
      <c r="F76" s="8"/>
      <c r="G76" s="8">
        <v>225622256840</v>
      </c>
      <c r="H76" s="8"/>
      <c r="I76" s="8">
        <v>-5186944471</v>
      </c>
      <c r="J76" s="8"/>
      <c r="K76" s="8">
        <v>5827983</v>
      </c>
      <c r="L76" s="8"/>
      <c r="M76" s="8">
        <v>220435312368</v>
      </c>
      <c r="N76" s="8"/>
      <c r="O76" s="8">
        <v>298297351745</v>
      </c>
      <c r="P76" s="8"/>
      <c r="Q76" s="8">
        <v>-77862039376</v>
      </c>
    </row>
    <row r="77" spans="1:17" x14ac:dyDescent="0.55000000000000004">
      <c r="A77" s="2" t="s">
        <v>162</v>
      </c>
      <c r="C77" s="3">
        <v>55256136</v>
      </c>
      <c r="E77" s="8">
        <v>232177959135</v>
      </c>
      <c r="F77" s="8"/>
      <c r="G77" s="8">
        <v>248766022456</v>
      </c>
      <c r="H77" s="8"/>
      <c r="I77" s="8">
        <v>-16588063320</v>
      </c>
      <c r="J77" s="8"/>
      <c r="K77" s="8">
        <v>55256136</v>
      </c>
      <c r="L77" s="8"/>
      <c r="M77" s="8">
        <v>232177959135</v>
      </c>
      <c r="N77" s="8"/>
      <c r="O77" s="8">
        <v>267715962343</v>
      </c>
      <c r="P77" s="8"/>
      <c r="Q77" s="8">
        <v>-35538003207</v>
      </c>
    </row>
    <row r="78" spans="1:17" x14ac:dyDescent="0.55000000000000004">
      <c r="A78" s="2" t="s">
        <v>154</v>
      </c>
      <c r="C78" s="3">
        <v>124021537</v>
      </c>
      <c r="E78" s="8">
        <v>363440078904</v>
      </c>
      <c r="F78" s="8"/>
      <c r="G78" s="8">
        <v>369110073910</v>
      </c>
      <c r="H78" s="8"/>
      <c r="I78" s="8">
        <v>-5669995005</v>
      </c>
      <c r="J78" s="8"/>
      <c r="K78" s="8">
        <v>124021537</v>
      </c>
      <c r="L78" s="8"/>
      <c r="M78" s="8">
        <v>363440078904</v>
      </c>
      <c r="N78" s="8"/>
      <c r="O78" s="8">
        <v>509699346995</v>
      </c>
      <c r="P78" s="8"/>
      <c r="Q78" s="8">
        <v>-146259268090</v>
      </c>
    </row>
    <row r="79" spans="1:17" x14ac:dyDescent="0.55000000000000004">
      <c r="A79" s="2" t="s">
        <v>61</v>
      </c>
      <c r="C79" s="3">
        <v>84734109</v>
      </c>
      <c r="E79" s="8">
        <v>595505683233</v>
      </c>
      <c r="F79" s="8"/>
      <c r="G79" s="8">
        <v>557075467639</v>
      </c>
      <c r="H79" s="8"/>
      <c r="I79" s="8">
        <v>38430215594</v>
      </c>
      <c r="J79" s="8"/>
      <c r="K79" s="8">
        <v>84734109</v>
      </c>
      <c r="L79" s="8"/>
      <c r="M79" s="8">
        <v>595505683233</v>
      </c>
      <c r="N79" s="8"/>
      <c r="O79" s="8">
        <v>493587454567</v>
      </c>
      <c r="P79" s="8"/>
      <c r="Q79" s="8">
        <v>101918228666</v>
      </c>
    </row>
    <row r="80" spans="1:17" x14ac:dyDescent="0.55000000000000004">
      <c r="A80" s="2" t="s">
        <v>122</v>
      </c>
      <c r="C80" s="3">
        <v>89707193</v>
      </c>
      <c r="E80" s="8">
        <v>203404605694</v>
      </c>
      <c r="F80" s="8"/>
      <c r="G80" s="8">
        <v>227570606634</v>
      </c>
      <c r="H80" s="8"/>
      <c r="I80" s="8">
        <v>-24166000939</v>
      </c>
      <c r="J80" s="8"/>
      <c r="K80" s="8">
        <v>89707193</v>
      </c>
      <c r="L80" s="8"/>
      <c r="M80" s="8">
        <v>203404605694</v>
      </c>
      <c r="N80" s="8"/>
      <c r="O80" s="8">
        <v>261188991705</v>
      </c>
      <c r="P80" s="8"/>
      <c r="Q80" s="8">
        <v>-57784386010</v>
      </c>
    </row>
    <row r="81" spans="1:17" x14ac:dyDescent="0.55000000000000004">
      <c r="A81" s="2" t="s">
        <v>132</v>
      </c>
      <c r="C81" s="3">
        <v>1721275</v>
      </c>
      <c r="E81" s="8">
        <v>27136989942</v>
      </c>
      <c r="F81" s="8"/>
      <c r="G81" s="8">
        <v>27770072305</v>
      </c>
      <c r="H81" s="8"/>
      <c r="I81" s="8">
        <v>-633082362</v>
      </c>
      <c r="J81" s="8"/>
      <c r="K81" s="8">
        <v>1721275</v>
      </c>
      <c r="L81" s="8"/>
      <c r="M81" s="8">
        <v>27136989942</v>
      </c>
      <c r="N81" s="8"/>
      <c r="O81" s="8">
        <v>29104678367</v>
      </c>
      <c r="P81" s="8"/>
      <c r="Q81" s="8">
        <v>-1967688424</v>
      </c>
    </row>
    <row r="82" spans="1:17" x14ac:dyDescent="0.55000000000000004">
      <c r="A82" s="2" t="s">
        <v>28</v>
      </c>
      <c r="C82" s="3">
        <v>31125000</v>
      </c>
      <c r="E82" s="8">
        <v>81557329275</v>
      </c>
      <c r="F82" s="8"/>
      <c r="G82" s="8">
        <v>86012661375</v>
      </c>
      <c r="H82" s="8"/>
      <c r="I82" s="8">
        <v>-4455332100</v>
      </c>
      <c r="J82" s="8"/>
      <c r="K82" s="8">
        <v>31125000</v>
      </c>
      <c r="L82" s="8"/>
      <c r="M82" s="8">
        <v>81557329275</v>
      </c>
      <c r="N82" s="8"/>
      <c r="O82" s="8">
        <v>95789640150</v>
      </c>
      <c r="P82" s="8"/>
      <c r="Q82" s="8">
        <v>-14232310875</v>
      </c>
    </row>
    <row r="83" spans="1:17" x14ac:dyDescent="0.55000000000000004">
      <c r="A83" s="2" t="s">
        <v>71</v>
      </c>
      <c r="C83" s="3">
        <v>59000000</v>
      </c>
      <c r="E83" s="8">
        <v>152194025250</v>
      </c>
      <c r="F83" s="8"/>
      <c r="G83" s="8">
        <v>168581428891</v>
      </c>
      <c r="H83" s="8"/>
      <c r="I83" s="8">
        <v>-16387403641</v>
      </c>
      <c r="J83" s="8"/>
      <c r="K83" s="8">
        <v>59000000</v>
      </c>
      <c r="L83" s="8"/>
      <c r="M83" s="8">
        <v>152194025250</v>
      </c>
      <c r="N83" s="8"/>
      <c r="O83" s="8">
        <v>191664768601</v>
      </c>
      <c r="P83" s="8"/>
      <c r="Q83" s="8">
        <v>-39470743351</v>
      </c>
    </row>
    <row r="84" spans="1:17" x14ac:dyDescent="0.55000000000000004">
      <c r="A84" s="2" t="s">
        <v>130</v>
      </c>
      <c r="C84" s="3">
        <v>34816428</v>
      </c>
      <c r="E84" s="8">
        <v>420848726281</v>
      </c>
      <c r="F84" s="8"/>
      <c r="G84" s="8">
        <v>313649292633</v>
      </c>
      <c r="H84" s="8"/>
      <c r="I84" s="8">
        <v>107199433648</v>
      </c>
      <c r="J84" s="8"/>
      <c r="K84" s="8">
        <v>34816428</v>
      </c>
      <c r="L84" s="8"/>
      <c r="M84" s="8">
        <v>420848726281</v>
      </c>
      <c r="N84" s="8"/>
      <c r="O84" s="8">
        <v>405724227040</v>
      </c>
      <c r="P84" s="8"/>
      <c r="Q84" s="8">
        <v>15124499241</v>
      </c>
    </row>
    <row r="85" spans="1:17" x14ac:dyDescent="0.55000000000000004">
      <c r="A85" s="2" t="s">
        <v>64</v>
      </c>
      <c r="C85" s="3">
        <v>375100</v>
      </c>
      <c r="E85" s="8">
        <v>1579148864411</v>
      </c>
      <c r="F85" s="8"/>
      <c r="G85" s="8">
        <v>1503682421329</v>
      </c>
      <c r="H85" s="8"/>
      <c r="I85" s="8">
        <v>75466443082</v>
      </c>
      <c r="J85" s="8"/>
      <c r="K85" s="8">
        <v>375100</v>
      </c>
      <c r="L85" s="8"/>
      <c r="M85" s="8">
        <v>1579148864411</v>
      </c>
      <c r="N85" s="8"/>
      <c r="O85" s="8">
        <v>1665105353624</v>
      </c>
      <c r="P85" s="8"/>
      <c r="Q85" s="8">
        <v>-85956489212</v>
      </c>
    </row>
    <row r="86" spans="1:17" x14ac:dyDescent="0.55000000000000004">
      <c r="A86" s="2" t="s">
        <v>86</v>
      </c>
      <c r="C86" s="3">
        <v>139867225</v>
      </c>
      <c r="E86" s="8">
        <v>214113923117</v>
      </c>
      <c r="F86" s="8"/>
      <c r="G86" s="8">
        <v>227600319573</v>
      </c>
      <c r="H86" s="8"/>
      <c r="I86" s="8">
        <v>-13486396455</v>
      </c>
      <c r="J86" s="8"/>
      <c r="K86" s="8">
        <v>139867225</v>
      </c>
      <c r="L86" s="8"/>
      <c r="M86" s="8">
        <v>214113923117</v>
      </c>
      <c r="N86" s="8"/>
      <c r="O86" s="8">
        <v>233578825218</v>
      </c>
      <c r="P86" s="8"/>
      <c r="Q86" s="8">
        <v>-19464902100</v>
      </c>
    </row>
    <row r="87" spans="1:17" x14ac:dyDescent="0.55000000000000004">
      <c r="A87" s="2" t="s">
        <v>46</v>
      </c>
      <c r="C87" s="3">
        <v>13567513</v>
      </c>
      <c r="E87" s="8">
        <v>2615627334566</v>
      </c>
      <c r="F87" s="8"/>
      <c r="G87" s="8">
        <v>2416697236675</v>
      </c>
      <c r="H87" s="8"/>
      <c r="I87" s="8">
        <v>198930097891</v>
      </c>
      <c r="J87" s="8"/>
      <c r="K87" s="8">
        <v>13567513</v>
      </c>
      <c r="L87" s="8"/>
      <c r="M87" s="8">
        <v>2615627334566</v>
      </c>
      <c r="N87" s="8"/>
      <c r="O87" s="8">
        <v>2117695184457</v>
      </c>
      <c r="P87" s="8"/>
      <c r="Q87" s="8">
        <v>497932150109</v>
      </c>
    </row>
    <row r="88" spans="1:17" x14ac:dyDescent="0.55000000000000004">
      <c r="A88" s="2" t="s">
        <v>89</v>
      </c>
      <c r="C88" s="3">
        <v>11359792</v>
      </c>
      <c r="E88" s="8">
        <v>47845056643</v>
      </c>
      <c r="F88" s="8"/>
      <c r="G88" s="8">
        <v>51097210600</v>
      </c>
      <c r="H88" s="8"/>
      <c r="I88" s="8">
        <v>-3252153956</v>
      </c>
      <c r="J88" s="8"/>
      <c r="K88" s="8">
        <v>11359792</v>
      </c>
      <c r="L88" s="8"/>
      <c r="M88" s="8">
        <v>47845056643</v>
      </c>
      <c r="N88" s="8"/>
      <c r="O88" s="8">
        <v>59284056497</v>
      </c>
      <c r="P88" s="8"/>
      <c r="Q88" s="8">
        <v>-11438999853</v>
      </c>
    </row>
    <row r="89" spans="1:17" x14ac:dyDescent="0.55000000000000004">
      <c r="A89" s="2" t="s">
        <v>94</v>
      </c>
      <c r="C89" s="3">
        <v>151200055</v>
      </c>
      <c r="E89" s="8">
        <v>584818913491</v>
      </c>
      <c r="F89" s="8"/>
      <c r="G89" s="8">
        <v>667033240317</v>
      </c>
      <c r="H89" s="8"/>
      <c r="I89" s="8">
        <v>-82214326825</v>
      </c>
      <c r="J89" s="8"/>
      <c r="K89" s="8">
        <v>151200055</v>
      </c>
      <c r="L89" s="8"/>
      <c r="M89" s="8">
        <v>584818913491</v>
      </c>
      <c r="N89" s="8"/>
      <c r="O89" s="8">
        <v>663709488057</v>
      </c>
      <c r="P89" s="8"/>
      <c r="Q89" s="8">
        <v>-78890574565</v>
      </c>
    </row>
    <row r="90" spans="1:17" x14ac:dyDescent="0.55000000000000004">
      <c r="A90" s="2" t="s">
        <v>163</v>
      </c>
      <c r="C90" s="3">
        <v>2650933</v>
      </c>
      <c r="E90" s="8">
        <v>29144869032</v>
      </c>
      <c r="F90" s="8"/>
      <c r="G90" s="8">
        <v>29750955820</v>
      </c>
      <c r="H90" s="8"/>
      <c r="I90" s="8">
        <v>-606086787</v>
      </c>
      <c r="J90" s="8"/>
      <c r="K90" s="8">
        <v>2650933</v>
      </c>
      <c r="L90" s="8"/>
      <c r="M90" s="8">
        <v>29144869032</v>
      </c>
      <c r="N90" s="8"/>
      <c r="O90" s="8">
        <v>40291595614</v>
      </c>
      <c r="P90" s="8"/>
      <c r="Q90" s="8">
        <v>-11146726581</v>
      </c>
    </row>
    <row r="91" spans="1:17" x14ac:dyDescent="0.55000000000000004">
      <c r="A91" s="2" t="s">
        <v>18</v>
      </c>
      <c r="C91" s="3">
        <v>141231714</v>
      </c>
      <c r="E91" s="8">
        <v>176893145480</v>
      </c>
      <c r="F91" s="8"/>
      <c r="G91" s="8">
        <v>194582460028</v>
      </c>
      <c r="H91" s="8"/>
      <c r="I91" s="8">
        <v>-17689314547</v>
      </c>
      <c r="J91" s="8"/>
      <c r="K91" s="8">
        <v>141231714</v>
      </c>
      <c r="L91" s="8"/>
      <c r="M91" s="8">
        <v>176893145480</v>
      </c>
      <c r="N91" s="8"/>
      <c r="O91" s="8">
        <v>197530679119</v>
      </c>
      <c r="P91" s="8"/>
      <c r="Q91" s="8">
        <v>-20637533638</v>
      </c>
    </row>
    <row r="92" spans="1:17" x14ac:dyDescent="0.55000000000000004">
      <c r="A92" s="2" t="s">
        <v>58</v>
      </c>
      <c r="C92" s="3">
        <v>31546557</v>
      </c>
      <c r="E92" s="8">
        <v>786480083045</v>
      </c>
      <c r="F92" s="8"/>
      <c r="G92" s="8">
        <v>751358165460</v>
      </c>
      <c r="H92" s="8"/>
      <c r="I92" s="8">
        <v>35121917585</v>
      </c>
      <c r="J92" s="8"/>
      <c r="K92" s="8">
        <v>31546557</v>
      </c>
      <c r="L92" s="8"/>
      <c r="M92" s="8">
        <v>786480083045</v>
      </c>
      <c r="N92" s="8"/>
      <c r="O92" s="8">
        <v>820974823534</v>
      </c>
      <c r="P92" s="8"/>
      <c r="Q92" s="8">
        <v>-34494740488</v>
      </c>
    </row>
    <row r="93" spans="1:17" x14ac:dyDescent="0.55000000000000004">
      <c r="A93" s="2" t="s">
        <v>22</v>
      </c>
      <c r="C93" s="3">
        <v>141275282</v>
      </c>
      <c r="E93" s="8">
        <v>238738979922</v>
      </c>
      <c r="F93" s="8"/>
      <c r="G93" s="8">
        <v>259944618727</v>
      </c>
      <c r="H93" s="8"/>
      <c r="I93" s="8">
        <v>-21205638804</v>
      </c>
      <c r="J93" s="8"/>
      <c r="K93" s="8">
        <v>141275282</v>
      </c>
      <c r="L93" s="8"/>
      <c r="M93" s="8">
        <v>238738979922</v>
      </c>
      <c r="N93" s="8"/>
      <c r="O93" s="8">
        <v>248569408507</v>
      </c>
      <c r="P93" s="8"/>
      <c r="Q93" s="8">
        <v>-9830428584</v>
      </c>
    </row>
    <row r="94" spans="1:17" x14ac:dyDescent="0.55000000000000004">
      <c r="A94" s="2" t="s">
        <v>112</v>
      </c>
      <c r="C94" s="3">
        <v>11448930</v>
      </c>
      <c r="E94" s="8">
        <v>648137064947</v>
      </c>
      <c r="F94" s="8"/>
      <c r="G94" s="8">
        <v>686416598671</v>
      </c>
      <c r="H94" s="8"/>
      <c r="I94" s="8">
        <v>-38279533723</v>
      </c>
      <c r="J94" s="8"/>
      <c r="K94" s="8">
        <v>11448930</v>
      </c>
      <c r="L94" s="8"/>
      <c r="M94" s="8">
        <v>648137064947</v>
      </c>
      <c r="N94" s="8"/>
      <c r="O94" s="8">
        <v>793583802304</v>
      </c>
      <c r="P94" s="8"/>
      <c r="Q94" s="8">
        <v>-145446737356</v>
      </c>
    </row>
    <row r="95" spans="1:17" x14ac:dyDescent="0.55000000000000004">
      <c r="A95" s="2" t="s">
        <v>105</v>
      </c>
      <c r="C95" s="3">
        <v>112991797</v>
      </c>
      <c r="E95" s="8">
        <v>586307768116</v>
      </c>
      <c r="F95" s="8"/>
      <c r="G95" s="8">
        <v>621463770304</v>
      </c>
      <c r="H95" s="8"/>
      <c r="I95" s="8">
        <v>-35156002187</v>
      </c>
      <c r="J95" s="8"/>
      <c r="K95" s="8">
        <v>112991797</v>
      </c>
      <c r="L95" s="8"/>
      <c r="M95" s="8">
        <v>586307768116</v>
      </c>
      <c r="N95" s="8"/>
      <c r="O95" s="8">
        <v>669265421811</v>
      </c>
      <c r="P95" s="8"/>
      <c r="Q95" s="8">
        <v>-82957653694</v>
      </c>
    </row>
    <row r="96" spans="1:17" x14ac:dyDescent="0.55000000000000004">
      <c r="A96" s="2" t="s">
        <v>147</v>
      </c>
      <c r="C96" s="3">
        <v>38033483</v>
      </c>
      <c r="E96" s="8">
        <v>245746694544</v>
      </c>
      <c r="F96" s="8"/>
      <c r="G96" s="8">
        <v>238941401465</v>
      </c>
      <c r="H96" s="8"/>
      <c r="I96" s="8">
        <v>6805293079</v>
      </c>
      <c r="J96" s="8"/>
      <c r="K96" s="8">
        <v>38033483</v>
      </c>
      <c r="L96" s="8"/>
      <c r="M96" s="8">
        <v>245746694544</v>
      </c>
      <c r="N96" s="8"/>
      <c r="O96" s="8">
        <v>278717035800</v>
      </c>
      <c r="P96" s="8"/>
      <c r="Q96" s="8">
        <v>-32970341255</v>
      </c>
    </row>
    <row r="97" spans="1:17" x14ac:dyDescent="0.55000000000000004">
      <c r="A97" s="2" t="s">
        <v>20</v>
      </c>
      <c r="C97" s="3">
        <v>42871753</v>
      </c>
      <c r="E97" s="8">
        <v>104410831870</v>
      </c>
      <c r="F97" s="8"/>
      <c r="G97" s="8">
        <v>102322615233</v>
      </c>
      <c r="H97" s="8"/>
      <c r="I97" s="8">
        <v>2088216637</v>
      </c>
      <c r="J97" s="8"/>
      <c r="K97" s="8">
        <v>42871753</v>
      </c>
      <c r="L97" s="8"/>
      <c r="M97" s="8">
        <v>104410831870</v>
      </c>
      <c r="N97" s="8"/>
      <c r="O97" s="8">
        <v>97364877549</v>
      </c>
      <c r="P97" s="8"/>
      <c r="Q97" s="8">
        <v>7045954321</v>
      </c>
    </row>
    <row r="98" spans="1:17" x14ac:dyDescent="0.55000000000000004">
      <c r="A98" s="2" t="s">
        <v>164</v>
      </c>
      <c r="C98" s="3">
        <v>2421993</v>
      </c>
      <c r="E98" s="8">
        <v>16732695884</v>
      </c>
      <c r="F98" s="8"/>
      <c r="G98" s="8">
        <v>21908997489</v>
      </c>
      <c r="H98" s="8"/>
      <c r="I98" s="8">
        <v>-5176301604</v>
      </c>
      <c r="J98" s="8"/>
      <c r="K98" s="8">
        <v>2421993</v>
      </c>
      <c r="L98" s="8"/>
      <c r="M98" s="8">
        <v>16732695884</v>
      </c>
      <c r="N98" s="8"/>
      <c r="O98" s="8">
        <v>29083592271</v>
      </c>
      <c r="P98" s="8"/>
      <c r="Q98" s="8">
        <v>-12350896386</v>
      </c>
    </row>
    <row r="99" spans="1:17" x14ac:dyDescent="0.55000000000000004">
      <c r="A99" s="2" t="s">
        <v>68</v>
      </c>
      <c r="C99" s="3">
        <v>4300</v>
      </c>
      <c r="E99" s="8">
        <v>18070961726</v>
      </c>
      <c r="F99" s="8"/>
      <c r="G99" s="8">
        <v>17272994633</v>
      </c>
      <c r="H99" s="8"/>
      <c r="I99" s="8">
        <v>797967093</v>
      </c>
      <c r="J99" s="8"/>
      <c r="K99" s="8">
        <v>4300</v>
      </c>
      <c r="L99" s="8"/>
      <c r="M99" s="8">
        <v>18070961726</v>
      </c>
      <c r="N99" s="8"/>
      <c r="O99" s="8">
        <v>19023964781</v>
      </c>
      <c r="P99" s="8"/>
      <c r="Q99" s="8">
        <v>-953003054</v>
      </c>
    </row>
    <row r="100" spans="1:17" x14ac:dyDescent="0.55000000000000004">
      <c r="A100" s="2" t="s">
        <v>48</v>
      </c>
      <c r="C100" s="3">
        <v>14961097</v>
      </c>
      <c r="E100" s="8">
        <v>159279960444</v>
      </c>
      <c r="F100" s="8"/>
      <c r="G100" s="8">
        <v>174300759701</v>
      </c>
      <c r="H100" s="8"/>
      <c r="I100" s="8">
        <v>-15020799256</v>
      </c>
      <c r="J100" s="8"/>
      <c r="K100" s="8">
        <v>14961097</v>
      </c>
      <c r="L100" s="8"/>
      <c r="M100" s="8">
        <v>159279960444</v>
      </c>
      <c r="N100" s="8"/>
      <c r="O100" s="8">
        <v>263830672249</v>
      </c>
      <c r="P100" s="8"/>
      <c r="Q100" s="8">
        <v>-104550711804</v>
      </c>
    </row>
    <row r="101" spans="1:17" ht="24.75" thickBot="1" x14ac:dyDescent="0.6">
      <c r="A101" s="2" t="s">
        <v>173</v>
      </c>
      <c r="C101" s="15" t="s">
        <v>173</v>
      </c>
      <c r="D101" s="1"/>
      <c r="E101" s="16">
        <f>SUM(E8:E100)</f>
        <v>37646210935900</v>
      </c>
      <c r="F101" s="17"/>
      <c r="G101" s="16">
        <f>SUM(G8:G100)</f>
        <v>38595154447148</v>
      </c>
      <c r="H101" s="17"/>
      <c r="I101" s="16">
        <f>SUM(I8:I100)</f>
        <v>-948943511188</v>
      </c>
      <c r="J101" s="17"/>
      <c r="K101" s="17" t="s">
        <v>173</v>
      </c>
      <c r="L101" s="17"/>
      <c r="M101" s="16">
        <f>SUM(M8:M100)</f>
        <v>37646210935900</v>
      </c>
      <c r="N101" s="17"/>
      <c r="O101" s="16">
        <f>SUM(O8:O100)</f>
        <v>42143327019130</v>
      </c>
      <c r="P101" s="17"/>
      <c r="Q101" s="16">
        <f>SUM(Q8:Q100)</f>
        <v>-4497116083159</v>
      </c>
    </row>
    <row r="102" spans="1:17" ht="24.75" thickTop="1" x14ac:dyDescent="0.55000000000000004">
      <c r="Q102" s="3"/>
    </row>
    <row r="103" spans="1:17" x14ac:dyDescent="0.55000000000000004">
      <c r="Q10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9"/>
  <sheetViews>
    <sheetView rightToLeft="1" workbookViewId="0">
      <selection activeCell="C7" sqref="C7"/>
    </sheetView>
  </sheetViews>
  <sheetFormatPr defaultRowHeight="24" x14ac:dyDescent="0.55000000000000004"/>
  <cols>
    <col min="1" max="1" width="32.4257812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42578125" style="2" bestFit="1" customWidth="1"/>
    <col min="10" max="10" width="1" style="2" customWidth="1"/>
    <col min="11" max="11" width="23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</row>
    <row r="3" spans="1:11" ht="24.75" x14ac:dyDescent="0.55000000000000004">
      <c r="A3" s="25" t="s">
        <v>1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</row>
    <row r="4" spans="1:11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</row>
    <row r="6" spans="1:11" ht="25.5" thickBot="1" x14ac:dyDescent="0.6">
      <c r="A6" s="24" t="s">
        <v>178</v>
      </c>
      <c r="C6" s="24" t="s">
        <v>224</v>
      </c>
      <c r="E6" s="24" t="s">
        <v>5</v>
      </c>
      <c r="F6" s="24" t="s">
        <v>5</v>
      </c>
      <c r="G6" s="24" t="s">
        <v>5</v>
      </c>
      <c r="I6" s="24" t="s">
        <v>6</v>
      </c>
      <c r="J6" s="24" t="s">
        <v>6</v>
      </c>
      <c r="K6" s="24" t="s">
        <v>6</v>
      </c>
    </row>
    <row r="7" spans="1:11" ht="25.5" thickBot="1" x14ac:dyDescent="0.6">
      <c r="A7" s="24" t="s">
        <v>178</v>
      </c>
      <c r="C7" s="24" t="s">
        <v>180</v>
      </c>
      <c r="E7" s="24" t="s">
        <v>181</v>
      </c>
      <c r="G7" s="24" t="s">
        <v>182</v>
      </c>
      <c r="I7" s="24" t="s">
        <v>180</v>
      </c>
      <c r="K7" s="24" t="s">
        <v>177</v>
      </c>
    </row>
    <row r="8" spans="1:11" x14ac:dyDescent="0.55000000000000004">
      <c r="A8" s="2" t="s">
        <v>183</v>
      </c>
      <c r="C8" s="8">
        <v>903199176</v>
      </c>
      <c r="D8" s="8"/>
      <c r="E8" s="8">
        <v>2304244966</v>
      </c>
      <c r="F8" s="8"/>
      <c r="G8" s="8">
        <v>3600</v>
      </c>
      <c r="H8" s="8"/>
      <c r="I8" s="8">
        <v>3207440542</v>
      </c>
      <c r="J8" s="5"/>
      <c r="K8" s="5" t="s">
        <v>170</v>
      </c>
    </row>
    <row r="9" spans="1:11" x14ac:dyDescent="0.55000000000000004">
      <c r="A9" s="2" t="s">
        <v>185</v>
      </c>
      <c r="C9" s="8">
        <v>875691445</v>
      </c>
      <c r="D9" s="8"/>
      <c r="E9" s="8">
        <v>318730465777</v>
      </c>
      <c r="F9" s="8"/>
      <c r="G9" s="8">
        <v>316501750800</v>
      </c>
      <c r="H9" s="8"/>
      <c r="I9" s="8">
        <v>3104406422</v>
      </c>
      <c r="J9" s="5"/>
      <c r="K9" s="5" t="s">
        <v>170</v>
      </c>
    </row>
    <row r="10" spans="1:11" x14ac:dyDescent="0.55000000000000004">
      <c r="A10" s="2" t="s">
        <v>187</v>
      </c>
      <c r="C10" s="8">
        <v>93974945805</v>
      </c>
      <c r="D10" s="8"/>
      <c r="E10" s="8">
        <v>1574933382057</v>
      </c>
      <c r="F10" s="8"/>
      <c r="G10" s="8">
        <v>1455564486688</v>
      </c>
      <c r="H10" s="8"/>
      <c r="I10" s="8">
        <v>213343841174</v>
      </c>
      <c r="J10" s="5"/>
      <c r="K10" s="5" t="s">
        <v>118</v>
      </c>
    </row>
    <row r="11" spans="1:11" x14ac:dyDescent="0.55000000000000004">
      <c r="A11" s="2" t="s">
        <v>189</v>
      </c>
      <c r="C11" s="8">
        <v>200000000000</v>
      </c>
      <c r="D11" s="8"/>
      <c r="E11" s="8">
        <v>0</v>
      </c>
      <c r="F11" s="8"/>
      <c r="G11" s="8">
        <v>200000000000</v>
      </c>
      <c r="H11" s="8"/>
      <c r="I11" s="8">
        <v>0</v>
      </c>
      <c r="J11" s="5"/>
      <c r="K11" s="5" t="s">
        <v>74</v>
      </c>
    </row>
    <row r="12" spans="1:11" x14ac:dyDescent="0.55000000000000004">
      <c r="A12" s="2" t="s">
        <v>185</v>
      </c>
      <c r="C12" s="8">
        <v>500000000000</v>
      </c>
      <c r="D12" s="8"/>
      <c r="E12" s="8">
        <v>0</v>
      </c>
      <c r="F12" s="8"/>
      <c r="G12" s="8">
        <v>100000000000</v>
      </c>
      <c r="H12" s="8"/>
      <c r="I12" s="8">
        <v>400000000000</v>
      </c>
      <c r="J12" s="5"/>
      <c r="K12" s="5" t="s">
        <v>192</v>
      </c>
    </row>
    <row r="13" spans="1:11" x14ac:dyDescent="0.55000000000000004">
      <c r="A13" s="2" t="s">
        <v>193</v>
      </c>
      <c r="C13" s="8">
        <v>10399120409</v>
      </c>
      <c r="D13" s="8"/>
      <c r="E13" s="8">
        <v>251873128682</v>
      </c>
      <c r="F13" s="8"/>
      <c r="G13" s="8">
        <v>262201684000</v>
      </c>
      <c r="H13" s="8"/>
      <c r="I13" s="8">
        <v>70565091</v>
      </c>
      <c r="J13" s="5"/>
      <c r="K13" s="5" t="s">
        <v>74</v>
      </c>
    </row>
    <row r="14" spans="1:11" x14ac:dyDescent="0.55000000000000004">
      <c r="A14" s="2" t="s">
        <v>193</v>
      </c>
      <c r="C14" s="8">
        <v>500000000000</v>
      </c>
      <c r="D14" s="8"/>
      <c r="E14" s="8">
        <v>0</v>
      </c>
      <c r="F14" s="8"/>
      <c r="G14" s="8">
        <v>0</v>
      </c>
      <c r="H14" s="8"/>
      <c r="I14" s="8">
        <v>500000000000</v>
      </c>
      <c r="J14" s="5"/>
      <c r="K14" s="5" t="s">
        <v>196</v>
      </c>
    </row>
    <row r="15" spans="1:11" ht="24.75" thickBot="1" x14ac:dyDescent="0.6">
      <c r="A15" s="2" t="s">
        <v>193</v>
      </c>
      <c r="C15" s="8">
        <v>0</v>
      </c>
      <c r="D15" s="8"/>
      <c r="E15" s="8">
        <v>200000000000</v>
      </c>
      <c r="F15" s="8"/>
      <c r="G15" s="8">
        <v>0</v>
      </c>
      <c r="H15" s="8"/>
      <c r="I15" s="8">
        <v>200000000000</v>
      </c>
      <c r="J15" s="5"/>
      <c r="K15" s="5" t="s">
        <v>198</v>
      </c>
    </row>
    <row r="16" spans="1:11" ht="24.75" thickBot="1" x14ac:dyDescent="0.6">
      <c r="A16" s="2" t="s">
        <v>173</v>
      </c>
      <c r="C16" s="6">
        <f>SUM(C8:C15)</f>
        <v>1306152956835</v>
      </c>
      <c r="D16" s="5"/>
      <c r="E16" s="6">
        <f>SUM(E8:E15)</f>
        <v>2347841221482</v>
      </c>
      <c r="F16" s="5"/>
      <c r="G16" s="6">
        <f>SUM(G8:G15)</f>
        <v>2334267925088</v>
      </c>
      <c r="H16" s="5"/>
      <c r="I16" s="6">
        <f>SUM(I8:I15)</f>
        <v>1319726253229</v>
      </c>
      <c r="J16" s="5"/>
      <c r="K16" s="7" t="s">
        <v>199</v>
      </c>
    </row>
    <row r="17" spans="3:11" ht="24.75" thickTop="1" x14ac:dyDescent="0.55000000000000004">
      <c r="C17" s="5"/>
      <c r="D17" s="5"/>
      <c r="E17" s="5"/>
      <c r="F17" s="5"/>
      <c r="G17" s="5"/>
      <c r="H17" s="5"/>
      <c r="I17" s="5"/>
      <c r="J17" s="5"/>
      <c r="K17" s="5"/>
    </row>
    <row r="18" spans="3:11" x14ac:dyDescent="0.55000000000000004">
      <c r="C18" s="5"/>
      <c r="D18" s="5"/>
      <c r="E18" s="5"/>
      <c r="F18" s="5"/>
      <c r="G18" s="5"/>
      <c r="H18" s="5"/>
      <c r="I18" s="5"/>
      <c r="J18" s="5"/>
      <c r="K18" s="5"/>
    </row>
    <row r="19" spans="3:11" x14ac:dyDescent="0.55000000000000004">
      <c r="C19" s="5"/>
      <c r="D19" s="5"/>
      <c r="E19" s="5"/>
      <c r="F19" s="5"/>
      <c r="G19" s="5"/>
      <c r="H19" s="5"/>
      <c r="I19" s="5"/>
      <c r="J19" s="5"/>
      <c r="K19" s="5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G12" sqref="G12"/>
    </sheetView>
  </sheetViews>
  <sheetFormatPr defaultRowHeight="24" x14ac:dyDescent="0.55000000000000004"/>
  <cols>
    <col min="1" max="1" width="19.7109375" style="2" bestFit="1" customWidth="1"/>
    <col min="2" max="2" width="1" style="2" customWidth="1"/>
    <col min="3" max="3" width="18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33.42578125" style="5" bestFit="1" customWidth="1"/>
    <col min="8" max="8" width="1" style="2" customWidth="1"/>
    <col min="9" max="9" width="22.5703125" style="22" bestFit="1" customWidth="1"/>
    <col min="10" max="16384" width="9.140625" style="2"/>
  </cols>
  <sheetData>
    <row r="2" spans="1:7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</row>
    <row r="3" spans="1:7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  <c r="F3" s="25" t="s">
        <v>200</v>
      </c>
      <c r="G3" s="25" t="s">
        <v>200</v>
      </c>
    </row>
    <row r="4" spans="1:7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</row>
    <row r="6" spans="1:7" ht="25.5" thickBot="1" x14ac:dyDescent="0.6">
      <c r="A6" s="24" t="s">
        <v>204</v>
      </c>
      <c r="C6" s="24" t="s">
        <v>180</v>
      </c>
      <c r="E6" s="24" t="s">
        <v>266</v>
      </c>
      <c r="G6" s="24" t="s">
        <v>13</v>
      </c>
    </row>
    <row r="7" spans="1:7" x14ac:dyDescent="0.55000000000000004">
      <c r="A7" s="2" t="s">
        <v>276</v>
      </c>
      <c r="C7" s="8">
        <v>-924448367523</v>
      </c>
      <c r="E7" s="10">
        <f>C7/$C$10</f>
        <v>1.035426542091394</v>
      </c>
      <c r="G7" s="10">
        <v>-2.2791250130878182E-2</v>
      </c>
    </row>
    <row r="8" spans="1:7" x14ac:dyDescent="0.55000000000000004">
      <c r="A8" s="2" t="s">
        <v>277</v>
      </c>
      <c r="C8" s="8">
        <v>31590568469</v>
      </c>
      <c r="E8" s="10">
        <f>C8/$C$10</f>
        <v>-3.5382952928135578E-2</v>
      </c>
      <c r="G8" s="10">
        <v>7.78830460464521E-4</v>
      </c>
    </row>
    <row r="9" spans="1:7" ht="24.75" thickBot="1" x14ac:dyDescent="0.6">
      <c r="A9" s="2" t="s">
        <v>273</v>
      </c>
      <c r="C9" s="8">
        <f>'سایر درآمدها'!C10</f>
        <v>38917228</v>
      </c>
      <c r="E9" s="10">
        <f>C9/$C$10</f>
        <v>-4.358916325829287E-5</v>
      </c>
      <c r="G9" s="10">
        <v>9.5946113261576873E-7</v>
      </c>
    </row>
    <row r="10" spans="1:7" ht="24.75" thickBot="1" x14ac:dyDescent="0.6">
      <c r="A10" s="2" t="s">
        <v>173</v>
      </c>
      <c r="C10" s="14">
        <f>SUM(C7:C9)</f>
        <v>-892818881826</v>
      </c>
      <c r="E10" s="11">
        <f>SUM(E7:E9)</f>
        <v>1.0000000000000002</v>
      </c>
      <c r="G10" s="23">
        <f>SUM(G7:G9)</f>
        <v>-2.2011460209281044E-2</v>
      </c>
    </row>
    <row r="11" spans="1:7" ht="24.75" thickTop="1" x14ac:dyDescent="0.55000000000000004"/>
    <row r="12" spans="1:7" x14ac:dyDescent="0.55000000000000004">
      <c r="G12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7"/>
  <sheetViews>
    <sheetView rightToLeft="1" tabSelected="1" topLeftCell="A85" workbookViewId="0">
      <selection activeCell="C94" sqref="C94"/>
    </sheetView>
  </sheetViews>
  <sheetFormatPr defaultRowHeight="24" x14ac:dyDescent="0.55000000000000004"/>
  <cols>
    <col min="1" max="1" width="44.5703125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8" style="2" bestFit="1" customWidth="1"/>
    <col min="10" max="10" width="1" style="2" customWidth="1"/>
    <col min="11" max="11" width="21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9.7109375" style="2" bestFit="1" customWidth="1"/>
    <col min="16" max="16" width="1" style="2" customWidth="1"/>
    <col min="17" max="17" width="18" style="2" bestFit="1" customWidth="1"/>
    <col min="18" max="18" width="1" style="2" customWidth="1"/>
    <col min="19" max="19" width="19.7109375" style="2" bestFit="1" customWidth="1"/>
    <col min="20" max="20" width="1" style="2" customWidth="1"/>
    <col min="21" max="21" width="21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</row>
    <row r="3" spans="1:21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  <c r="F3" s="25" t="s">
        <v>200</v>
      </c>
      <c r="G3" s="25" t="s">
        <v>200</v>
      </c>
      <c r="H3" s="25" t="s">
        <v>200</v>
      </c>
      <c r="I3" s="25" t="s">
        <v>200</v>
      </c>
      <c r="J3" s="25" t="s">
        <v>200</v>
      </c>
      <c r="K3" s="25" t="s">
        <v>200</v>
      </c>
      <c r="L3" s="25" t="s">
        <v>200</v>
      </c>
      <c r="M3" s="25" t="s">
        <v>200</v>
      </c>
      <c r="N3" s="25" t="s">
        <v>200</v>
      </c>
      <c r="O3" s="25" t="s">
        <v>200</v>
      </c>
      <c r="P3" s="25" t="s">
        <v>200</v>
      </c>
      <c r="Q3" s="25" t="s">
        <v>200</v>
      </c>
      <c r="R3" s="25" t="s">
        <v>200</v>
      </c>
      <c r="S3" s="25" t="s">
        <v>200</v>
      </c>
      <c r="T3" s="25" t="s">
        <v>200</v>
      </c>
      <c r="U3" s="25" t="s">
        <v>200</v>
      </c>
    </row>
    <row r="4" spans="1:21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  <c r="T4" s="25" t="s">
        <v>2</v>
      </c>
      <c r="U4" s="25" t="s">
        <v>2</v>
      </c>
    </row>
    <row r="6" spans="1:21" ht="24.75" x14ac:dyDescent="0.55000000000000004">
      <c r="A6" s="24" t="s">
        <v>3</v>
      </c>
      <c r="C6" s="24" t="s">
        <v>202</v>
      </c>
      <c r="D6" s="24" t="s">
        <v>202</v>
      </c>
      <c r="E6" s="24" t="s">
        <v>202</v>
      </c>
      <c r="F6" s="24" t="s">
        <v>202</v>
      </c>
      <c r="G6" s="24" t="s">
        <v>202</v>
      </c>
      <c r="H6" s="24" t="s">
        <v>202</v>
      </c>
      <c r="I6" s="24" t="s">
        <v>202</v>
      </c>
      <c r="J6" s="24" t="s">
        <v>202</v>
      </c>
      <c r="K6" s="24" t="s">
        <v>202</v>
      </c>
      <c r="M6" s="24" t="s">
        <v>203</v>
      </c>
      <c r="N6" s="24" t="s">
        <v>203</v>
      </c>
      <c r="O6" s="24" t="s">
        <v>203</v>
      </c>
      <c r="P6" s="24" t="s">
        <v>203</v>
      </c>
      <c r="Q6" s="24" t="s">
        <v>203</v>
      </c>
      <c r="R6" s="24" t="s">
        <v>203</v>
      </c>
      <c r="S6" s="24" t="s">
        <v>203</v>
      </c>
      <c r="T6" s="24" t="s">
        <v>203</v>
      </c>
      <c r="U6" s="24" t="s">
        <v>203</v>
      </c>
    </row>
    <row r="7" spans="1:21" ht="24.75" x14ac:dyDescent="0.55000000000000004">
      <c r="A7" s="24" t="s">
        <v>3</v>
      </c>
      <c r="C7" s="24" t="s">
        <v>263</v>
      </c>
      <c r="E7" s="24" t="s">
        <v>264</v>
      </c>
      <c r="G7" s="24" t="s">
        <v>265</v>
      </c>
      <c r="I7" s="24" t="s">
        <v>180</v>
      </c>
      <c r="K7" s="24" t="s">
        <v>266</v>
      </c>
      <c r="M7" s="24" t="s">
        <v>263</v>
      </c>
      <c r="O7" s="24" t="s">
        <v>264</v>
      </c>
      <c r="Q7" s="24" t="s">
        <v>265</v>
      </c>
      <c r="S7" s="24" t="s">
        <v>180</v>
      </c>
      <c r="U7" s="24" t="s">
        <v>266</v>
      </c>
    </row>
    <row r="8" spans="1:21" x14ac:dyDescent="0.55000000000000004">
      <c r="A8" s="2" t="s">
        <v>55</v>
      </c>
      <c r="C8" s="8">
        <v>0</v>
      </c>
      <c r="D8" s="8"/>
      <c r="E8" s="8">
        <v>28952709138</v>
      </c>
      <c r="F8" s="8"/>
      <c r="G8" s="8">
        <v>69051002</v>
      </c>
      <c r="H8" s="8"/>
      <c r="I8" s="8">
        <f>C8+E8+G8</f>
        <v>29021760140</v>
      </c>
      <c r="J8" s="8"/>
      <c r="K8" s="18">
        <f>I8/$I$106</f>
        <v>-3.1393597695198429E-2</v>
      </c>
      <c r="L8" s="8"/>
      <c r="M8" s="8">
        <v>50077160000</v>
      </c>
      <c r="N8" s="8"/>
      <c r="O8" s="8">
        <v>7597431435</v>
      </c>
      <c r="P8" s="8"/>
      <c r="Q8" s="8">
        <v>-4540491418</v>
      </c>
      <c r="R8" s="8"/>
      <c r="S8" s="8">
        <f>M8+O8+Q8</f>
        <v>53134100017</v>
      </c>
      <c r="U8" s="10">
        <f>S8/$S$106</f>
        <v>-2.58746654344451E-2</v>
      </c>
    </row>
    <row r="9" spans="1:21" x14ac:dyDescent="0.55000000000000004">
      <c r="A9" s="2" t="s">
        <v>145</v>
      </c>
      <c r="C9" s="8">
        <v>0</v>
      </c>
      <c r="D9" s="8"/>
      <c r="E9" s="8">
        <v>120797901135</v>
      </c>
      <c r="F9" s="8"/>
      <c r="G9" s="8">
        <v>-1277752</v>
      </c>
      <c r="H9" s="8"/>
      <c r="I9" s="8">
        <f t="shared" ref="I9:I71" si="0">C9+E9+G9</f>
        <v>120796623383</v>
      </c>
      <c r="J9" s="8"/>
      <c r="K9" s="18">
        <f>I9/$I$106</f>
        <v>-0.13066886981115752</v>
      </c>
      <c r="L9" s="8"/>
      <c r="M9" s="8">
        <v>0</v>
      </c>
      <c r="N9" s="8"/>
      <c r="O9" s="8">
        <v>-5310253780</v>
      </c>
      <c r="P9" s="8"/>
      <c r="Q9" s="8">
        <v>-1923794625</v>
      </c>
      <c r="R9" s="8"/>
      <c r="S9" s="8">
        <f t="shared" ref="S9:S71" si="1">M9+O9+Q9</f>
        <v>-7234048405</v>
      </c>
      <c r="U9" s="10">
        <f>S9/$S$106</f>
        <v>3.5227581187235561E-3</v>
      </c>
    </row>
    <row r="10" spans="1:21" x14ac:dyDescent="0.55000000000000004">
      <c r="A10" s="2" t="s">
        <v>135</v>
      </c>
      <c r="C10" s="8">
        <v>0</v>
      </c>
      <c r="D10" s="8"/>
      <c r="E10" s="8">
        <v>-47107484931</v>
      </c>
      <c r="F10" s="8"/>
      <c r="G10" s="8">
        <v>-32917835160</v>
      </c>
      <c r="H10" s="8"/>
      <c r="I10" s="8">
        <f t="shared" si="0"/>
        <v>-80025320091</v>
      </c>
      <c r="J10" s="8"/>
      <c r="K10" s="18">
        <f>I10/$I$106</f>
        <v>8.6565483700753024E-2</v>
      </c>
      <c r="L10" s="8"/>
      <c r="M10" s="8">
        <v>77178039091</v>
      </c>
      <c r="N10" s="8"/>
      <c r="O10" s="8">
        <v>-370785525906</v>
      </c>
      <c r="P10" s="8"/>
      <c r="Q10" s="8">
        <v>-32917835160</v>
      </c>
      <c r="R10" s="8"/>
      <c r="S10" s="8">
        <f t="shared" si="1"/>
        <v>-326525321975</v>
      </c>
      <c r="U10" s="10">
        <f>S10/$S$106</f>
        <v>0.15900774567131951</v>
      </c>
    </row>
    <row r="11" spans="1:21" x14ac:dyDescent="0.55000000000000004">
      <c r="A11" s="2" t="s">
        <v>49</v>
      </c>
      <c r="C11" s="8">
        <v>0</v>
      </c>
      <c r="D11" s="8"/>
      <c r="E11" s="8">
        <v>-12885202983</v>
      </c>
      <c r="F11" s="8"/>
      <c r="G11" s="8">
        <v>-2246347300</v>
      </c>
      <c r="H11" s="8"/>
      <c r="I11" s="8">
        <f t="shared" si="0"/>
        <v>-15131550283</v>
      </c>
      <c r="J11" s="8"/>
      <c r="K11" s="18">
        <f>I11/$I$106</f>
        <v>1.6368194065336517E-2</v>
      </c>
      <c r="L11" s="8"/>
      <c r="M11" s="8">
        <v>53261396100</v>
      </c>
      <c r="N11" s="8"/>
      <c r="O11" s="8">
        <v>-24276782158</v>
      </c>
      <c r="P11" s="8"/>
      <c r="Q11" s="8">
        <v>-2260518381</v>
      </c>
      <c r="R11" s="8"/>
      <c r="S11" s="8">
        <f t="shared" si="1"/>
        <v>26724095561</v>
      </c>
      <c r="U11" s="10">
        <f>S11/$S$106</f>
        <v>-1.3013809050266771E-2</v>
      </c>
    </row>
    <row r="12" spans="1:21" x14ac:dyDescent="0.55000000000000004">
      <c r="A12" s="2" t="s">
        <v>75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18">
        <f>I12/$I$106</f>
        <v>0</v>
      </c>
      <c r="L12" s="8"/>
      <c r="M12" s="8">
        <v>0</v>
      </c>
      <c r="N12" s="8"/>
      <c r="O12" s="8">
        <v>0</v>
      </c>
      <c r="P12" s="8"/>
      <c r="Q12" s="8">
        <v>-1114</v>
      </c>
      <c r="R12" s="8"/>
      <c r="S12" s="8">
        <f t="shared" si="1"/>
        <v>-1114</v>
      </c>
      <c r="U12" s="10">
        <f>S12/$S$106</f>
        <v>5.424835893475117E-10</v>
      </c>
    </row>
    <row r="13" spans="1:21" x14ac:dyDescent="0.55000000000000004">
      <c r="A13" s="2" t="s">
        <v>63</v>
      </c>
      <c r="C13" s="8">
        <v>0</v>
      </c>
      <c r="D13" s="8"/>
      <c r="E13" s="8">
        <v>-17026688806</v>
      </c>
      <c r="F13" s="8"/>
      <c r="G13" s="8">
        <v>-23767491</v>
      </c>
      <c r="H13" s="8"/>
      <c r="I13" s="8">
        <f t="shared" si="0"/>
        <v>-17050456297</v>
      </c>
      <c r="J13" s="8"/>
      <c r="K13" s="18">
        <f>I13/$I$106</f>
        <v>1.8443924935132507E-2</v>
      </c>
      <c r="L13" s="8"/>
      <c r="M13" s="8">
        <v>12181232618</v>
      </c>
      <c r="N13" s="8"/>
      <c r="O13" s="8">
        <v>-10151238626</v>
      </c>
      <c r="P13" s="8"/>
      <c r="Q13" s="8">
        <v>-248578626</v>
      </c>
      <c r="R13" s="8"/>
      <c r="S13" s="8">
        <f t="shared" si="1"/>
        <v>1781415366</v>
      </c>
      <c r="U13" s="10">
        <f>S13/$S$106</f>
        <v>-8.6749425661264911E-4</v>
      </c>
    </row>
    <row r="14" spans="1:21" x14ac:dyDescent="0.55000000000000004">
      <c r="A14" s="2" t="s">
        <v>83</v>
      </c>
      <c r="C14" s="8">
        <v>0</v>
      </c>
      <c r="D14" s="8"/>
      <c r="E14" s="8">
        <v>-4497082205</v>
      </c>
      <c r="F14" s="8"/>
      <c r="G14" s="8">
        <v>-175946822</v>
      </c>
      <c r="H14" s="8"/>
      <c r="I14" s="8">
        <f t="shared" si="0"/>
        <v>-4673029027</v>
      </c>
      <c r="J14" s="8"/>
      <c r="K14" s="18">
        <f>I14/$I$106</f>
        <v>5.0549378323000134E-3</v>
      </c>
      <c r="L14" s="8"/>
      <c r="M14" s="8">
        <v>3000000000</v>
      </c>
      <c r="N14" s="8"/>
      <c r="O14" s="8">
        <v>-1938397498</v>
      </c>
      <c r="P14" s="8"/>
      <c r="Q14" s="8">
        <v>173958783</v>
      </c>
      <c r="R14" s="8"/>
      <c r="S14" s="8">
        <f t="shared" si="1"/>
        <v>1235561285</v>
      </c>
      <c r="U14" s="10">
        <f>S14/$S$106</f>
        <v>-6.0168018020253481E-4</v>
      </c>
    </row>
    <row r="15" spans="1:21" x14ac:dyDescent="0.55000000000000004">
      <c r="A15" s="2" t="s">
        <v>112</v>
      </c>
      <c r="C15" s="8">
        <v>0</v>
      </c>
      <c r="D15" s="8"/>
      <c r="E15" s="8">
        <v>-38279533723</v>
      </c>
      <c r="F15" s="8"/>
      <c r="G15" s="8">
        <v>-368446982</v>
      </c>
      <c r="H15" s="8"/>
      <c r="I15" s="8">
        <f t="shared" si="0"/>
        <v>-38647980705</v>
      </c>
      <c r="J15" s="8"/>
      <c r="K15" s="18">
        <f>I15/$I$106</f>
        <v>4.1806532482235627E-2</v>
      </c>
      <c r="L15" s="8"/>
      <c r="M15" s="8">
        <v>84945520236</v>
      </c>
      <c r="N15" s="8"/>
      <c r="O15" s="8">
        <v>-145446737356</v>
      </c>
      <c r="P15" s="8"/>
      <c r="Q15" s="8">
        <v>-368446982</v>
      </c>
      <c r="R15" s="8"/>
      <c r="S15" s="8">
        <f t="shared" si="1"/>
        <v>-60869664102</v>
      </c>
      <c r="U15" s="10">
        <f>S15/$S$106</f>
        <v>2.9641646197872837E-2</v>
      </c>
    </row>
    <row r="16" spans="1:21" x14ac:dyDescent="0.55000000000000004">
      <c r="A16" s="2" t="s">
        <v>103</v>
      </c>
      <c r="C16" s="8">
        <v>0</v>
      </c>
      <c r="D16" s="8"/>
      <c r="E16" s="8">
        <v>-5186944471</v>
      </c>
      <c r="F16" s="8"/>
      <c r="G16" s="8">
        <v>-3431498669</v>
      </c>
      <c r="H16" s="8"/>
      <c r="I16" s="8">
        <f t="shared" si="0"/>
        <v>-8618443140</v>
      </c>
      <c r="J16" s="8"/>
      <c r="K16" s="18">
        <f>I16/$I$106</f>
        <v>9.3227955641184863E-3</v>
      </c>
      <c r="L16" s="8"/>
      <c r="M16" s="8">
        <v>40990600000</v>
      </c>
      <c r="N16" s="8"/>
      <c r="O16" s="8">
        <v>-77862039376</v>
      </c>
      <c r="P16" s="8"/>
      <c r="Q16" s="8">
        <v>-3431498669</v>
      </c>
      <c r="R16" s="8"/>
      <c r="S16" s="8">
        <f t="shared" si="1"/>
        <v>-40302938045</v>
      </c>
      <c r="U16" s="10">
        <f>S16/$S$106</f>
        <v>1.9626285899373416E-2</v>
      </c>
    </row>
    <row r="17" spans="1:21" x14ac:dyDescent="0.55000000000000004">
      <c r="A17" s="2" t="s">
        <v>61</v>
      </c>
      <c r="C17" s="8">
        <v>0</v>
      </c>
      <c r="D17" s="8"/>
      <c r="E17" s="8">
        <v>38430215594</v>
      </c>
      <c r="F17" s="8"/>
      <c r="G17" s="8">
        <v>16794193893</v>
      </c>
      <c r="H17" s="8"/>
      <c r="I17" s="8">
        <f t="shared" si="0"/>
        <v>55224409487</v>
      </c>
      <c r="J17" s="8"/>
      <c r="K17" s="18">
        <f>I17/$I$106</f>
        <v>-5.973768944497166E-2</v>
      </c>
      <c r="L17" s="8"/>
      <c r="M17" s="8">
        <v>64123072020</v>
      </c>
      <c r="N17" s="8"/>
      <c r="O17" s="8">
        <v>101918228666</v>
      </c>
      <c r="P17" s="8"/>
      <c r="Q17" s="8">
        <v>17027606334</v>
      </c>
      <c r="R17" s="8"/>
      <c r="S17" s="8">
        <f t="shared" si="1"/>
        <v>183068907020</v>
      </c>
      <c r="U17" s="10">
        <f>S17/$S$106</f>
        <v>-8.9148902852904374E-2</v>
      </c>
    </row>
    <row r="18" spans="1:21" x14ac:dyDescent="0.55000000000000004">
      <c r="A18" s="2" t="s">
        <v>78</v>
      </c>
      <c r="C18" s="8">
        <v>0</v>
      </c>
      <c r="D18" s="8"/>
      <c r="E18" s="8">
        <v>-28870209438</v>
      </c>
      <c r="F18" s="8"/>
      <c r="G18" s="8">
        <v>-72977772</v>
      </c>
      <c r="H18" s="8"/>
      <c r="I18" s="8">
        <f t="shared" si="0"/>
        <v>-28943187210</v>
      </c>
      <c r="J18" s="8"/>
      <c r="K18" s="18">
        <f>I18/$I$106</f>
        <v>3.1308603299880784E-2</v>
      </c>
      <c r="L18" s="8"/>
      <c r="M18" s="8">
        <v>3133008855</v>
      </c>
      <c r="N18" s="8"/>
      <c r="O18" s="8">
        <v>-49343051554</v>
      </c>
      <c r="P18" s="8"/>
      <c r="Q18" s="8">
        <v>-1467075034</v>
      </c>
      <c r="R18" s="8"/>
      <c r="S18" s="8">
        <f t="shared" si="1"/>
        <v>-47677117733</v>
      </c>
      <c r="U18" s="10">
        <f>S18/$S$106</f>
        <v>2.3217283624364218E-2</v>
      </c>
    </row>
    <row r="19" spans="1:21" x14ac:dyDescent="0.55000000000000004">
      <c r="A19" s="2" t="s">
        <v>16</v>
      </c>
      <c r="C19" s="8">
        <v>0</v>
      </c>
      <c r="D19" s="8"/>
      <c r="E19" s="8">
        <v>2243314135</v>
      </c>
      <c r="F19" s="8"/>
      <c r="G19" s="8">
        <v>-6930608534</v>
      </c>
      <c r="H19" s="8"/>
      <c r="I19" s="8">
        <f t="shared" si="0"/>
        <v>-4687294399</v>
      </c>
      <c r="J19" s="8"/>
      <c r="K19" s="18">
        <f>I19/$I$106</f>
        <v>5.0703690586412133E-3</v>
      </c>
      <c r="L19" s="8"/>
      <c r="M19" s="8">
        <v>37589117920</v>
      </c>
      <c r="N19" s="8"/>
      <c r="O19" s="8">
        <v>-7489712398</v>
      </c>
      <c r="P19" s="8"/>
      <c r="Q19" s="8">
        <v>-18771249164</v>
      </c>
      <c r="R19" s="8"/>
      <c r="S19" s="8">
        <f t="shared" si="1"/>
        <v>11328156358</v>
      </c>
      <c r="U19" s="10">
        <f>S19/$S$106</f>
        <v>-5.5164622278076076E-3</v>
      </c>
    </row>
    <row r="20" spans="1:21" x14ac:dyDescent="0.55000000000000004">
      <c r="A20" s="2" t="s">
        <v>71</v>
      </c>
      <c r="C20" s="8">
        <v>0</v>
      </c>
      <c r="D20" s="8"/>
      <c r="E20" s="8">
        <v>-16387403641</v>
      </c>
      <c r="F20" s="8"/>
      <c r="G20" s="8">
        <v>-149386026</v>
      </c>
      <c r="H20" s="8"/>
      <c r="I20" s="8">
        <f t="shared" si="0"/>
        <v>-16536789667</v>
      </c>
      <c r="J20" s="8"/>
      <c r="K20" s="18">
        <f>I20/$I$106</f>
        <v>1.7888278294340296E-2</v>
      </c>
      <c r="L20" s="8"/>
      <c r="M20" s="8">
        <v>20470596071</v>
      </c>
      <c r="N20" s="8"/>
      <c r="O20" s="8">
        <v>-39470743351</v>
      </c>
      <c r="P20" s="8"/>
      <c r="Q20" s="8">
        <v>-149386026</v>
      </c>
      <c r="R20" s="8"/>
      <c r="S20" s="8">
        <f t="shared" si="1"/>
        <v>-19149533306</v>
      </c>
      <c r="U20" s="10">
        <f>S20/$S$106</f>
        <v>9.3252312048192117E-3</v>
      </c>
    </row>
    <row r="21" spans="1:21" x14ac:dyDescent="0.55000000000000004">
      <c r="A21" s="2" t="s">
        <v>44</v>
      </c>
      <c r="C21" s="8">
        <v>0</v>
      </c>
      <c r="D21" s="8"/>
      <c r="E21" s="8">
        <v>42388131844</v>
      </c>
      <c r="F21" s="8"/>
      <c r="G21" s="8">
        <v>-10039724942</v>
      </c>
      <c r="H21" s="8"/>
      <c r="I21" s="8">
        <f t="shared" si="0"/>
        <v>32348406902</v>
      </c>
      <c r="J21" s="8"/>
      <c r="K21" s="18">
        <f>I21/$I$106</f>
        <v>-3.4992118584919435E-2</v>
      </c>
      <c r="L21" s="8"/>
      <c r="M21" s="8">
        <v>68218808000</v>
      </c>
      <c r="N21" s="8"/>
      <c r="O21" s="8">
        <v>-84518878272</v>
      </c>
      <c r="P21" s="8"/>
      <c r="Q21" s="8">
        <v>-13160090532</v>
      </c>
      <c r="R21" s="8"/>
      <c r="S21" s="8">
        <f t="shared" si="1"/>
        <v>-29460160804</v>
      </c>
      <c r="U21" s="10">
        <f>S21/$S$106</f>
        <v>1.4346188308535722E-2</v>
      </c>
    </row>
    <row r="22" spans="1:21" x14ac:dyDescent="0.55000000000000004">
      <c r="A22" s="2" t="s">
        <v>156</v>
      </c>
      <c r="C22" s="8">
        <v>57846136241</v>
      </c>
      <c r="D22" s="8"/>
      <c r="E22" s="8">
        <v>-193681355259</v>
      </c>
      <c r="F22" s="8"/>
      <c r="G22" s="8">
        <v>-9303909808</v>
      </c>
      <c r="H22" s="8"/>
      <c r="I22" s="8">
        <f t="shared" si="0"/>
        <v>-145139128826</v>
      </c>
      <c r="J22" s="8"/>
      <c r="K22" s="18">
        <f>I22/$I$106</f>
        <v>0.15700079520383703</v>
      </c>
      <c r="L22" s="8"/>
      <c r="M22" s="8">
        <v>57846136241</v>
      </c>
      <c r="N22" s="8"/>
      <c r="O22" s="8">
        <v>-107977687786</v>
      </c>
      <c r="P22" s="8"/>
      <c r="Q22" s="8">
        <v>-15953877358</v>
      </c>
      <c r="R22" s="8"/>
      <c r="S22" s="8">
        <f t="shared" si="1"/>
        <v>-66085428903</v>
      </c>
      <c r="U22" s="10">
        <f>S22/$S$106</f>
        <v>3.2181562544765917E-2</v>
      </c>
    </row>
    <row r="23" spans="1:21" x14ac:dyDescent="0.55000000000000004">
      <c r="A23" s="2" t="s">
        <v>36</v>
      </c>
      <c r="C23" s="8">
        <v>0</v>
      </c>
      <c r="D23" s="8"/>
      <c r="E23" s="8">
        <v>-37500923352</v>
      </c>
      <c r="F23" s="8"/>
      <c r="G23" s="8">
        <v>0</v>
      </c>
      <c r="H23" s="8"/>
      <c r="I23" s="8">
        <f t="shared" si="0"/>
        <v>-37500923352</v>
      </c>
      <c r="J23" s="8"/>
      <c r="K23" s="18">
        <f>I23/$I$106</f>
        <v>4.0565730515032782E-2</v>
      </c>
      <c r="L23" s="8"/>
      <c r="M23" s="8">
        <v>57035775905</v>
      </c>
      <c r="N23" s="8"/>
      <c r="O23" s="8">
        <v>-132051123738</v>
      </c>
      <c r="P23" s="8"/>
      <c r="Q23" s="8">
        <v>-198765456</v>
      </c>
      <c r="R23" s="8"/>
      <c r="S23" s="8">
        <f t="shared" si="1"/>
        <v>-75214113289</v>
      </c>
      <c r="U23" s="10">
        <f>S23/$S$106</f>
        <v>3.6626949862304393E-2</v>
      </c>
    </row>
    <row r="24" spans="1:21" x14ac:dyDescent="0.55000000000000004">
      <c r="A24" s="2" t="s">
        <v>140</v>
      </c>
      <c r="C24" s="8">
        <v>0</v>
      </c>
      <c r="D24" s="8"/>
      <c r="E24" s="8">
        <v>-21895144666</v>
      </c>
      <c r="F24" s="8"/>
      <c r="G24" s="8">
        <v>0</v>
      </c>
      <c r="H24" s="8"/>
      <c r="I24" s="8">
        <f t="shared" si="0"/>
        <v>-21895144666</v>
      </c>
      <c r="J24" s="8"/>
      <c r="K24" s="18">
        <f>I24/$I$106</f>
        <v>2.3684551171491205E-2</v>
      </c>
      <c r="L24" s="8"/>
      <c r="M24" s="8">
        <v>38737152089</v>
      </c>
      <c r="N24" s="8"/>
      <c r="O24" s="8">
        <v>-110678753310</v>
      </c>
      <c r="P24" s="8"/>
      <c r="Q24" s="8">
        <v>4116885</v>
      </c>
      <c r="R24" s="8"/>
      <c r="S24" s="8">
        <f t="shared" si="1"/>
        <v>-71937484336</v>
      </c>
      <c r="U24" s="10">
        <f>S24/$S$106</f>
        <v>3.5031332774886605E-2</v>
      </c>
    </row>
    <row r="25" spans="1:21" x14ac:dyDescent="0.55000000000000004">
      <c r="A25" s="2" t="s">
        <v>32</v>
      </c>
      <c r="C25" s="8">
        <v>0</v>
      </c>
      <c r="D25" s="8"/>
      <c r="E25" s="8">
        <v>-6445068504</v>
      </c>
      <c r="F25" s="8"/>
      <c r="G25" s="8">
        <v>0</v>
      </c>
      <c r="H25" s="8"/>
      <c r="I25" s="8">
        <f t="shared" si="0"/>
        <v>-6445068504</v>
      </c>
      <c r="J25" s="8"/>
      <c r="K25" s="18">
        <f>I25/$I$106</f>
        <v>6.9717993242490624E-3</v>
      </c>
      <c r="L25" s="8"/>
      <c r="M25" s="8">
        <v>0</v>
      </c>
      <c r="N25" s="8"/>
      <c r="O25" s="8">
        <v>3435211538</v>
      </c>
      <c r="P25" s="8"/>
      <c r="Q25" s="8">
        <v>686949829</v>
      </c>
      <c r="R25" s="8"/>
      <c r="S25" s="8">
        <f t="shared" si="1"/>
        <v>4122161367</v>
      </c>
      <c r="U25" s="10">
        <f>S25/$S$106</f>
        <v>-2.0073652551524284E-3</v>
      </c>
    </row>
    <row r="26" spans="1:21" x14ac:dyDescent="0.55000000000000004">
      <c r="A26" s="2" t="s">
        <v>92</v>
      </c>
      <c r="C26" s="8">
        <v>0</v>
      </c>
      <c r="D26" s="8"/>
      <c r="E26" s="8">
        <v>-8030951739</v>
      </c>
      <c r="F26" s="8"/>
      <c r="G26" s="8">
        <v>0</v>
      </c>
      <c r="H26" s="8"/>
      <c r="I26" s="8">
        <f t="shared" si="0"/>
        <v>-8030951739</v>
      </c>
      <c r="J26" s="8"/>
      <c r="K26" s="18">
        <f>I26/$I$106</f>
        <v>8.6872907358995274E-3</v>
      </c>
      <c r="L26" s="8"/>
      <c r="M26" s="8">
        <v>0</v>
      </c>
      <c r="N26" s="8"/>
      <c r="O26" s="8">
        <v>-23405997507</v>
      </c>
      <c r="P26" s="8"/>
      <c r="Q26" s="8">
        <v>-8540448</v>
      </c>
      <c r="R26" s="8"/>
      <c r="S26" s="8">
        <f t="shared" si="1"/>
        <v>-23414537955</v>
      </c>
      <c r="U26" s="10">
        <f>S26/$S$106</f>
        <v>1.1402156725980201E-2</v>
      </c>
    </row>
    <row r="27" spans="1:21" x14ac:dyDescent="0.55000000000000004">
      <c r="A27" s="2" t="s">
        <v>128</v>
      </c>
      <c r="C27" s="8">
        <v>0</v>
      </c>
      <c r="D27" s="8"/>
      <c r="E27" s="8">
        <v>-780935470</v>
      </c>
      <c r="F27" s="8"/>
      <c r="G27" s="8">
        <v>0</v>
      </c>
      <c r="H27" s="8"/>
      <c r="I27" s="8">
        <f t="shared" si="0"/>
        <v>-780935470</v>
      </c>
      <c r="J27" s="8"/>
      <c r="K27" s="18">
        <f>I27/$I$106</f>
        <v>8.4475834176922873E-4</v>
      </c>
      <c r="L27" s="8"/>
      <c r="M27" s="8">
        <v>968391738</v>
      </c>
      <c r="N27" s="8"/>
      <c r="O27" s="8">
        <v>-4997211925</v>
      </c>
      <c r="P27" s="8"/>
      <c r="Q27" s="8">
        <v>40427122</v>
      </c>
      <c r="R27" s="8"/>
      <c r="S27" s="8">
        <f t="shared" si="1"/>
        <v>-3988393065</v>
      </c>
      <c r="U27" s="10">
        <f>S27/$S$106</f>
        <v>1.9422242240843119E-3</v>
      </c>
    </row>
    <row r="28" spans="1:21" x14ac:dyDescent="0.55000000000000004">
      <c r="A28" s="2" t="s">
        <v>86</v>
      </c>
      <c r="C28" s="8">
        <v>0</v>
      </c>
      <c r="D28" s="8"/>
      <c r="E28" s="8">
        <v>-13486396455</v>
      </c>
      <c r="F28" s="8"/>
      <c r="G28" s="8">
        <v>0</v>
      </c>
      <c r="H28" s="8"/>
      <c r="I28" s="8">
        <f t="shared" si="0"/>
        <v>-13486396455</v>
      </c>
      <c r="J28" s="8"/>
      <c r="K28" s="18">
        <f>I28/$I$106</f>
        <v>1.4588588101611269E-2</v>
      </c>
      <c r="L28" s="8"/>
      <c r="M28" s="8">
        <v>0</v>
      </c>
      <c r="N28" s="8"/>
      <c r="O28" s="8">
        <v>-19464902100</v>
      </c>
      <c r="P28" s="8"/>
      <c r="Q28" s="8">
        <v>-26182228</v>
      </c>
      <c r="R28" s="8"/>
      <c r="S28" s="8">
        <f t="shared" si="1"/>
        <v>-19491084328</v>
      </c>
      <c r="U28" s="10">
        <f>S28/$S$106</f>
        <v>9.4915560022697243E-3</v>
      </c>
    </row>
    <row r="29" spans="1:21" x14ac:dyDescent="0.55000000000000004">
      <c r="A29" s="2" t="s">
        <v>58</v>
      </c>
      <c r="C29" s="8">
        <v>0</v>
      </c>
      <c r="D29" s="8"/>
      <c r="E29" s="8">
        <v>35121917585</v>
      </c>
      <c r="F29" s="8"/>
      <c r="G29" s="8">
        <v>0</v>
      </c>
      <c r="H29" s="8"/>
      <c r="I29" s="8">
        <f t="shared" si="0"/>
        <v>35121917585</v>
      </c>
      <c r="J29" s="8"/>
      <c r="K29" s="18">
        <f>I29/$I$106</f>
        <v>-3.7992297697606328E-2</v>
      </c>
      <c r="L29" s="8"/>
      <c r="M29" s="8">
        <v>103661986302</v>
      </c>
      <c r="N29" s="8"/>
      <c r="O29" s="8">
        <v>-34494740488</v>
      </c>
      <c r="P29" s="8"/>
      <c r="Q29" s="8">
        <v>-141594957</v>
      </c>
      <c r="R29" s="8"/>
      <c r="S29" s="8">
        <f t="shared" si="1"/>
        <v>69025650857</v>
      </c>
      <c r="U29" s="10">
        <f>S29/$S$106</f>
        <v>-3.3613359815039053E-2</v>
      </c>
    </row>
    <row r="30" spans="1:21" x14ac:dyDescent="0.55000000000000004">
      <c r="A30" s="2" t="s">
        <v>53</v>
      </c>
      <c r="C30" s="8">
        <v>0</v>
      </c>
      <c r="D30" s="8"/>
      <c r="E30" s="8">
        <v>-20372871327</v>
      </c>
      <c r="F30" s="8"/>
      <c r="G30" s="8">
        <v>0</v>
      </c>
      <c r="H30" s="8"/>
      <c r="I30" s="8">
        <f t="shared" si="0"/>
        <v>-20372871327</v>
      </c>
      <c r="J30" s="8"/>
      <c r="K30" s="18">
        <f>I30/$I$106</f>
        <v>2.20378682495679E-2</v>
      </c>
      <c r="L30" s="8"/>
      <c r="M30" s="8">
        <v>8541375893</v>
      </c>
      <c r="N30" s="8"/>
      <c r="O30" s="8">
        <v>-49216183788</v>
      </c>
      <c r="P30" s="8"/>
      <c r="Q30" s="8">
        <v>-3063821500</v>
      </c>
      <c r="R30" s="8"/>
      <c r="S30" s="8">
        <f t="shared" si="1"/>
        <v>-43738629395</v>
      </c>
      <c r="U30" s="10">
        <f>S30/$S$106</f>
        <v>2.1299361460808061E-2</v>
      </c>
    </row>
    <row r="31" spans="1:21" x14ac:dyDescent="0.55000000000000004">
      <c r="A31" s="2" t="s">
        <v>144</v>
      </c>
      <c r="C31" s="8">
        <v>0</v>
      </c>
      <c r="D31" s="8"/>
      <c r="E31" s="8">
        <v>-4154731380</v>
      </c>
      <c r="F31" s="8"/>
      <c r="G31" s="8">
        <v>0</v>
      </c>
      <c r="H31" s="8"/>
      <c r="I31" s="8">
        <f t="shared" si="0"/>
        <v>-4154731380</v>
      </c>
      <c r="J31" s="8"/>
      <c r="K31" s="18">
        <f>I31/$I$106</f>
        <v>4.4942816991849262E-3</v>
      </c>
      <c r="L31" s="8"/>
      <c r="M31" s="8">
        <v>278077074</v>
      </c>
      <c r="N31" s="8"/>
      <c r="O31" s="8">
        <v>4106420554</v>
      </c>
      <c r="P31" s="8"/>
      <c r="Q31" s="8">
        <v>516508438</v>
      </c>
      <c r="R31" s="8"/>
      <c r="S31" s="8">
        <f t="shared" si="1"/>
        <v>4901006066</v>
      </c>
      <c r="U31" s="10">
        <f>S31/$S$106</f>
        <v>-2.3866385656172418E-3</v>
      </c>
    </row>
    <row r="32" spans="1:21" x14ac:dyDescent="0.55000000000000004">
      <c r="A32" s="2" t="s">
        <v>30</v>
      </c>
      <c r="C32" s="8">
        <v>0</v>
      </c>
      <c r="D32" s="8"/>
      <c r="E32" s="8">
        <v>-4220703658</v>
      </c>
      <c r="F32" s="8"/>
      <c r="G32" s="8">
        <v>0</v>
      </c>
      <c r="H32" s="8"/>
      <c r="I32" s="8">
        <f t="shared" si="0"/>
        <v>-4220703658</v>
      </c>
      <c r="J32" s="8"/>
      <c r="K32" s="18">
        <f>I32/$I$106</f>
        <v>4.565645639365565E-3</v>
      </c>
      <c r="L32" s="8"/>
      <c r="M32" s="8">
        <v>0</v>
      </c>
      <c r="N32" s="8"/>
      <c r="O32" s="8">
        <v>-3742888155</v>
      </c>
      <c r="P32" s="8"/>
      <c r="Q32" s="8">
        <v>445334466</v>
      </c>
      <c r="R32" s="8"/>
      <c r="S32" s="8">
        <f t="shared" si="1"/>
        <v>-3297553689</v>
      </c>
      <c r="U32" s="10">
        <f>S32/$S$106</f>
        <v>1.6058067874998637E-3</v>
      </c>
    </row>
    <row r="33" spans="1:21" x14ac:dyDescent="0.55000000000000004">
      <c r="A33" s="2" t="s">
        <v>102</v>
      </c>
      <c r="C33" s="8">
        <v>0</v>
      </c>
      <c r="D33" s="8"/>
      <c r="E33" s="8">
        <v>-5742682277</v>
      </c>
      <c r="F33" s="8"/>
      <c r="G33" s="8">
        <v>0</v>
      </c>
      <c r="H33" s="8"/>
      <c r="I33" s="8">
        <f t="shared" si="0"/>
        <v>-5742682277</v>
      </c>
      <c r="J33" s="8"/>
      <c r="K33" s="18">
        <f>I33/$I$106</f>
        <v>6.2120097549494824E-3</v>
      </c>
      <c r="L33" s="8"/>
      <c r="M33" s="8">
        <v>12506711140</v>
      </c>
      <c r="N33" s="8"/>
      <c r="O33" s="8">
        <v>-13684689762</v>
      </c>
      <c r="P33" s="8"/>
      <c r="Q33" s="8">
        <v>-1530162135</v>
      </c>
      <c r="R33" s="8"/>
      <c r="S33" s="8">
        <f t="shared" si="1"/>
        <v>-2708140757</v>
      </c>
      <c r="U33" s="10">
        <f>S33/$S$106</f>
        <v>1.318780896154082E-3</v>
      </c>
    </row>
    <row r="34" spans="1:21" x14ac:dyDescent="0.55000000000000004">
      <c r="A34" s="2" t="s">
        <v>48</v>
      </c>
      <c r="C34" s="8">
        <v>0</v>
      </c>
      <c r="D34" s="8"/>
      <c r="E34" s="8">
        <v>-15020799256</v>
      </c>
      <c r="F34" s="8"/>
      <c r="G34" s="8">
        <v>0</v>
      </c>
      <c r="H34" s="8"/>
      <c r="I34" s="8">
        <f t="shared" si="0"/>
        <v>-15020799256</v>
      </c>
      <c r="J34" s="8"/>
      <c r="K34" s="18">
        <f>I34/$I$106</f>
        <v>1.6248391780113437E-2</v>
      </c>
      <c r="L34" s="8"/>
      <c r="M34" s="8">
        <v>28426084300</v>
      </c>
      <c r="N34" s="8"/>
      <c r="O34" s="8">
        <v>-104550711804</v>
      </c>
      <c r="P34" s="8"/>
      <c r="Q34" s="8">
        <v>-17462027492</v>
      </c>
      <c r="R34" s="8"/>
      <c r="S34" s="8">
        <f t="shared" si="1"/>
        <v>-93586654996</v>
      </c>
      <c r="U34" s="10">
        <f>S34/$S$106</f>
        <v>4.5573810159117878E-2</v>
      </c>
    </row>
    <row r="35" spans="1:21" x14ac:dyDescent="0.55000000000000004">
      <c r="A35" s="2" t="s">
        <v>42</v>
      </c>
      <c r="C35" s="8">
        <v>0</v>
      </c>
      <c r="D35" s="8"/>
      <c r="E35" s="8">
        <v>-7423278158</v>
      </c>
      <c r="F35" s="8"/>
      <c r="G35" s="8">
        <v>0</v>
      </c>
      <c r="H35" s="8"/>
      <c r="I35" s="8">
        <f t="shared" si="0"/>
        <v>-7423278158</v>
      </c>
      <c r="J35" s="8"/>
      <c r="K35" s="18">
        <f>I35/$I$106</f>
        <v>8.0299543152314683E-3</v>
      </c>
      <c r="L35" s="8"/>
      <c r="M35" s="8">
        <v>36905620127</v>
      </c>
      <c r="N35" s="8"/>
      <c r="O35" s="8">
        <v>-37812323125</v>
      </c>
      <c r="P35" s="8"/>
      <c r="Q35" s="8">
        <v>13480234</v>
      </c>
      <c r="R35" s="8"/>
      <c r="S35" s="8">
        <f t="shared" si="1"/>
        <v>-893222764</v>
      </c>
      <c r="U35" s="10">
        <f>S35/$S$106</f>
        <v>4.3497189506429561E-4</v>
      </c>
    </row>
    <row r="36" spans="1:21" x14ac:dyDescent="0.55000000000000004">
      <c r="A36" s="2" t="s">
        <v>138</v>
      </c>
      <c r="C36" s="8">
        <v>0</v>
      </c>
      <c r="D36" s="8"/>
      <c r="E36" s="8">
        <v>-283754022067</v>
      </c>
      <c r="F36" s="8"/>
      <c r="G36" s="8">
        <v>0</v>
      </c>
      <c r="H36" s="8"/>
      <c r="I36" s="8">
        <f t="shared" si="0"/>
        <v>-283754022067</v>
      </c>
      <c r="J36" s="8"/>
      <c r="K36" s="18">
        <f>I36/$I$106</f>
        <v>0.3069441539794166</v>
      </c>
      <c r="L36" s="8"/>
      <c r="M36" s="8">
        <v>239532942763</v>
      </c>
      <c r="N36" s="8"/>
      <c r="O36" s="8">
        <v>-448990180395</v>
      </c>
      <c r="P36" s="8"/>
      <c r="Q36" s="8">
        <v>-540799687</v>
      </c>
      <c r="R36" s="8"/>
      <c r="S36" s="8">
        <f t="shared" si="1"/>
        <v>-209998037319</v>
      </c>
      <c r="U36" s="10">
        <f>S36/$S$106</f>
        <v>0.10226255748720271</v>
      </c>
    </row>
    <row r="37" spans="1:21" x14ac:dyDescent="0.55000000000000004">
      <c r="A37" s="2" t="s">
        <v>260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18">
        <f>I37/$I$106</f>
        <v>0</v>
      </c>
      <c r="L37" s="8"/>
      <c r="M37" s="8">
        <v>0</v>
      </c>
      <c r="N37" s="8"/>
      <c r="O37" s="8">
        <v>0</v>
      </c>
      <c r="P37" s="8"/>
      <c r="Q37" s="8">
        <v>12195979188</v>
      </c>
      <c r="R37" s="8"/>
      <c r="S37" s="8">
        <f t="shared" si="1"/>
        <v>12195979188</v>
      </c>
      <c r="U37" s="10">
        <f>S37/$S$106</f>
        <v>-5.939065139599453E-3</v>
      </c>
    </row>
    <row r="38" spans="1:21" x14ac:dyDescent="0.55000000000000004">
      <c r="A38" s="2" t="s">
        <v>90</v>
      </c>
      <c r="C38" s="8">
        <v>0</v>
      </c>
      <c r="D38" s="8"/>
      <c r="E38" s="8">
        <v>-59053779084</v>
      </c>
      <c r="F38" s="8"/>
      <c r="G38" s="8">
        <v>0</v>
      </c>
      <c r="H38" s="8"/>
      <c r="I38" s="8">
        <f t="shared" si="0"/>
        <v>-59053779084</v>
      </c>
      <c r="J38" s="8"/>
      <c r="K38" s="18">
        <f>I38/$I$106</f>
        <v>6.388001878593913E-2</v>
      </c>
      <c r="L38" s="8"/>
      <c r="M38" s="8">
        <v>0</v>
      </c>
      <c r="N38" s="8"/>
      <c r="O38" s="8">
        <v>-23775004235</v>
      </c>
      <c r="P38" s="8"/>
      <c r="Q38" s="8">
        <v>139177256</v>
      </c>
      <c r="R38" s="8"/>
      <c r="S38" s="8">
        <f t="shared" si="1"/>
        <v>-23635826979</v>
      </c>
      <c r="U38" s="10">
        <f>S38/$S$106</f>
        <v>1.1509917645210657E-2</v>
      </c>
    </row>
    <row r="39" spans="1:21" x14ac:dyDescent="0.55000000000000004">
      <c r="A39" s="2" t="s">
        <v>34</v>
      </c>
      <c r="C39" s="8">
        <v>0</v>
      </c>
      <c r="D39" s="8"/>
      <c r="E39" s="8">
        <v>-139138344226</v>
      </c>
      <c r="F39" s="8"/>
      <c r="G39" s="8">
        <v>0</v>
      </c>
      <c r="H39" s="8"/>
      <c r="I39" s="8">
        <f t="shared" si="0"/>
        <v>-139138344226</v>
      </c>
      <c r="J39" s="8"/>
      <c r="K39" s="18">
        <f>I39/$I$106</f>
        <v>0.15050958940931689</v>
      </c>
      <c r="L39" s="8"/>
      <c r="M39" s="8">
        <v>153701822857</v>
      </c>
      <c r="N39" s="8"/>
      <c r="O39" s="8">
        <v>-438488906007</v>
      </c>
      <c r="P39" s="8"/>
      <c r="Q39" s="8">
        <v>-174952730</v>
      </c>
      <c r="R39" s="8"/>
      <c r="S39" s="8">
        <f t="shared" si="1"/>
        <v>-284962035880</v>
      </c>
      <c r="U39" s="10">
        <f>S39/$S$106</f>
        <v>0.13876770920283377</v>
      </c>
    </row>
    <row r="40" spans="1:21" x14ac:dyDescent="0.55000000000000004">
      <c r="A40" s="2" t="s">
        <v>232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18">
        <f>I40/$I$106</f>
        <v>0</v>
      </c>
      <c r="L40" s="8"/>
      <c r="M40" s="8">
        <v>6106997648</v>
      </c>
      <c r="N40" s="8"/>
      <c r="O40" s="8">
        <v>0</v>
      </c>
      <c r="P40" s="8"/>
      <c r="Q40" s="8">
        <v>8351628057</v>
      </c>
      <c r="R40" s="8"/>
      <c r="S40" s="8">
        <f t="shared" si="1"/>
        <v>14458625705</v>
      </c>
      <c r="U40" s="10">
        <f>S40/$S$106</f>
        <v>-7.0409041018676807E-3</v>
      </c>
    </row>
    <row r="41" spans="1:21" x14ac:dyDescent="0.55000000000000004">
      <c r="A41" s="2" t="s">
        <v>105</v>
      </c>
      <c r="C41" s="8">
        <v>0</v>
      </c>
      <c r="D41" s="8"/>
      <c r="E41" s="8">
        <v>-35156002187</v>
      </c>
      <c r="F41" s="8"/>
      <c r="G41" s="8">
        <v>0</v>
      </c>
      <c r="H41" s="8"/>
      <c r="I41" s="8">
        <f t="shared" si="0"/>
        <v>-35156002187</v>
      </c>
      <c r="J41" s="8"/>
      <c r="K41" s="18">
        <f>I41/$I$106</f>
        <v>3.8029167903880071E-2</v>
      </c>
      <c r="L41" s="8"/>
      <c r="M41" s="8">
        <v>95165539200</v>
      </c>
      <c r="N41" s="8"/>
      <c r="O41" s="8">
        <v>-82957653694</v>
      </c>
      <c r="P41" s="8"/>
      <c r="Q41" s="8">
        <v>180848747</v>
      </c>
      <c r="R41" s="8"/>
      <c r="S41" s="8">
        <f t="shared" si="1"/>
        <v>12388734253</v>
      </c>
      <c r="U41" s="10">
        <f>S41/$S$106</f>
        <v>-6.0329309021902189E-3</v>
      </c>
    </row>
    <row r="42" spans="1:21" x14ac:dyDescent="0.55000000000000004">
      <c r="A42" s="2" t="s">
        <v>254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18">
        <f>I42/$I$106</f>
        <v>0</v>
      </c>
      <c r="L42" s="8"/>
      <c r="M42" s="8">
        <v>772875000</v>
      </c>
      <c r="N42" s="8"/>
      <c r="O42" s="8">
        <v>0</v>
      </c>
      <c r="P42" s="8"/>
      <c r="Q42" s="8">
        <v>-2124442420</v>
      </c>
      <c r="R42" s="8"/>
      <c r="S42" s="8">
        <f t="shared" si="1"/>
        <v>-1351567420</v>
      </c>
      <c r="U42" s="10">
        <f>S42/$S$106</f>
        <v>6.5817158460211469E-4</v>
      </c>
    </row>
    <row r="43" spans="1:21" x14ac:dyDescent="0.55000000000000004">
      <c r="A43" s="2" t="s">
        <v>160</v>
      </c>
      <c r="C43" s="8">
        <v>0</v>
      </c>
      <c r="D43" s="8"/>
      <c r="E43" s="8">
        <v>-13615238133</v>
      </c>
      <c r="F43" s="8"/>
      <c r="G43" s="8">
        <v>0</v>
      </c>
      <c r="H43" s="8"/>
      <c r="I43" s="8">
        <f t="shared" si="0"/>
        <v>-13615238133</v>
      </c>
      <c r="J43" s="8"/>
      <c r="K43" s="18">
        <f>I43/$I$106</f>
        <v>1.4727959517610655E-2</v>
      </c>
      <c r="L43" s="8"/>
      <c r="M43" s="8">
        <v>127081207050</v>
      </c>
      <c r="N43" s="8"/>
      <c r="O43" s="8">
        <v>-157331640994</v>
      </c>
      <c r="P43" s="8"/>
      <c r="Q43" s="8">
        <v>-8092149204</v>
      </c>
      <c r="R43" s="8"/>
      <c r="S43" s="8">
        <f t="shared" si="1"/>
        <v>-38342583148</v>
      </c>
      <c r="U43" s="10">
        <f>S43/$S$106</f>
        <v>1.8671653618476169E-2</v>
      </c>
    </row>
    <row r="44" spans="1:21" x14ac:dyDescent="0.55000000000000004">
      <c r="A44" s="2" t="s">
        <v>38</v>
      </c>
      <c r="C44" s="8">
        <v>0</v>
      </c>
      <c r="D44" s="8"/>
      <c r="E44" s="8">
        <v>-3272917020</v>
      </c>
      <c r="F44" s="8"/>
      <c r="G44" s="8">
        <v>0</v>
      </c>
      <c r="H44" s="8"/>
      <c r="I44" s="8">
        <f t="shared" si="0"/>
        <v>-3272917020</v>
      </c>
      <c r="J44" s="8"/>
      <c r="K44" s="18">
        <f>I44/$I$106</f>
        <v>3.540400021225167E-3</v>
      </c>
      <c r="L44" s="8"/>
      <c r="M44" s="8">
        <v>22050737901</v>
      </c>
      <c r="N44" s="8"/>
      <c r="O44" s="8">
        <v>-27219678107</v>
      </c>
      <c r="P44" s="8"/>
      <c r="Q44" s="8">
        <v>94119741</v>
      </c>
      <c r="R44" s="8"/>
      <c r="S44" s="8">
        <f t="shared" si="1"/>
        <v>-5074820465</v>
      </c>
      <c r="U44" s="10">
        <f>S44/$S$106</f>
        <v>2.4712808089294509E-3</v>
      </c>
    </row>
    <row r="45" spans="1:21" x14ac:dyDescent="0.55000000000000004">
      <c r="A45" s="2" t="s">
        <v>115</v>
      </c>
      <c r="C45" s="8">
        <v>0</v>
      </c>
      <c r="D45" s="8"/>
      <c r="E45" s="8">
        <v>-9364932156</v>
      </c>
      <c r="F45" s="8"/>
      <c r="G45" s="8">
        <v>0</v>
      </c>
      <c r="H45" s="8"/>
      <c r="I45" s="8">
        <f t="shared" si="0"/>
        <v>-9364932156</v>
      </c>
      <c r="J45" s="8"/>
      <c r="K45" s="18">
        <f>I45/$I$106</f>
        <v>1.0130292274832756E-2</v>
      </c>
      <c r="L45" s="8"/>
      <c r="M45" s="8">
        <v>174134649778</v>
      </c>
      <c r="N45" s="8"/>
      <c r="O45" s="8">
        <v>-317961744276</v>
      </c>
      <c r="P45" s="8"/>
      <c r="Q45" s="8">
        <v>-4648386035</v>
      </c>
      <c r="R45" s="8"/>
      <c r="S45" s="8">
        <f t="shared" si="1"/>
        <v>-148475480533</v>
      </c>
      <c r="U45" s="10">
        <f>S45/$S$106</f>
        <v>7.230297271960362E-2</v>
      </c>
    </row>
    <row r="46" spans="1:21" x14ac:dyDescent="0.55000000000000004">
      <c r="A46" s="2" t="s">
        <v>166</v>
      </c>
      <c r="C46" s="8">
        <v>0</v>
      </c>
      <c r="D46" s="8"/>
      <c r="E46" s="8">
        <v>-16109124690</v>
      </c>
      <c r="F46" s="8"/>
      <c r="G46" s="8">
        <v>0</v>
      </c>
      <c r="H46" s="8"/>
      <c r="I46" s="8">
        <f t="shared" si="0"/>
        <v>-16109124690</v>
      </c>
      <c r="J46" s="8"/>
      <c r="K46" s="18">
        <f>I46/$I$106</f>
        <v>1.7425661893009085E-2</v>
      </c>
      <c r="L46" s="8"/>
      <c r="M46" s="8">
        <v>13798223440</v>
      </c>
      <c r="N46" s="8"/>
      <c r="O46" s="8">
        <v>-34948609498</v>
      </c>
      <c r="P46" s="8"/>
      <c r="Q46" s="8">
        <v>108351454</v>
      </c>
      <c r="R46" s="8"/>
      <c r="S46" s="8">
        <f t="shared" si="1"/>
        <v>-21042034604</v>
      </c>
      <c r="U46" s="10">
        <f>S46/$S$106</f>
        <v>1.0246820878951944E-2</v>
      </c>
    </row>
    <row r="47" spans="1:21" x14ac:dyDescent="0.55000000000000004">
      <c r="A47" s="2" t="s">
        <v>130</v>
      </c>
      <c r="C47" s="8">
        <v>0</v>
      </c>
      <c r="D47" s="8"/>
      <c r="E47" s="8">
        <v>107199433648</v>
      </c>
      <c r="F47" s="8"/>
      <c r="G47" s="8">
        <v>0</v>
      </c>
      <c r="H47" s="8"/>
      <c r="I47" s="8">
        <f t="shared" si="0"/>
        <v>107199433648</v>
      </c>
      <c r="J47" s="8"/>
      <c r="K47" s="18">
        <f>I47/$I$106</f>
        <v>-0.11596043371814696</v>
      </c>
      <c r="L47" s="8"/>
      <c r="M47" s="8">
        <v>0</v>
      </c>
      <c r="N47" s="8"/>
      <c r="O47" s="8">
        <v>15124499241</v>
      </c>
      <c r="P47" s="8"/>
      <c r="Q47" s="8">
        <v>-3409466822</v>
      </c>
      <c r="R47" s="8"/>
      <c r="S47" s="8">
        <f t="shared" si="1"/>
        <v>11715032419</v>
      </c>
      <c r="U47" s="10">
        <f>S47/$S$106</f>
        <v>-5.7048589191935209E-3</v>
      </c>
    </row>
    <row r="48" spans="1:21" x14ac:dyDescent="0.55000000000000004">
      <c r="A48" s="2" t="s">
        <v>261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18">
        <f>I48/$I$106</f>
        <v>0</v>
      </c>
      <c r="L48" s="8"/>
      <c r="M48" s="8">
        <v>0</v>
      </c>
      <c r="N48" s="8"/>
      <c r="O48" s="8">
        <v>0</v>
      </c>
      <c r="P48" s="8"/>
      <c r="Q48" s="8">
        <v>-2530367353</v>
      </c>
      <c r="R48" s="8"/>
      <c r="S48" s="8">
        <f t="shared" si="1"/>
        <v>-2530367353</v>
      </c>
      <c r="U48" s="10">
        <f>S48/$S$106</f>
        <v>1.232210739697668E-3</v>
      </c>
    </row>
    <row r="49" spans="1:21" x14ac:dyDescent="0.55000000000000004">
      <c r="A49" s="2" t="s">
        <v>100</v>
      </c>
      <c r="C49" s="8">
        <v>0</v>
      </c>
      <c r="D49" s="8"/>
      <c r="E49" s="8">
        <v>-6855266950</v>
      </c>
      <c r="F49" s="8"/>
      <c r="G49" s="8">
        <v>0</v>
      </c>
      <c r="H49" s="8"/>
      <c r="I49" s="8">
        <f t="shared" si="0"/>
        <v>-6855266950</v>
      </c>
      <c r="J49" s="8"/>
      <c r="K49" s="18">
        <f>I49/$I$106</f>
        <v>7.41552172174661E-3</v>
      </c>
      <c r="L49" s="8"/>
      <c r="M49" s="8">
        <v>0</v>
      </c>
      <c r="N49" s="8"/>
      <c r="O49" s="8">
        <v>37176684520</v>
      </c>
      <c r="P49" s="8"/>
      <c r="Q49" s="8">
        <v>-23711548402</v>
      </c>
      <c r="R49" s="8"/>
      <c r="S49" s="8">
        <f t="shared" si="1"/>
        <v>13465136118</v>
      </c>
      <c r="U49" s="10">
        <f>S49/$S$106</f>
        <v>-6.5571053611718664E-3</v>
      </c>
    </row>
    <row r="50" spans="1:21" x14ac:dyDescent="0.55000000000000004">
      <c r="A50" s="2" t="s">
        <v>163</v>
      </c>
      <c r="C50" s="8">
        <v>0</v>
      </c>
      <c r="D50" s="8"/>
      <c r="E50" s="8">
        <v>-606086787</v>
      </c>
      <c r="F50" s="8"/>
      <c r="G50" s="8">
        <v>0</v>
      </c>
      <c r="H50" s="8"/>
      <c r="I50" s="8">
        <f t="shared" si="0"/>
        <v>-606086787</v>
      </c>
      <c r="J50" s="8"/>
      <c r="K50" s="18">
        <f>I50/$I$106</f>
        <v>6.5561994405806628E-4</v>
      </c>
      <c r="L50" s="8"/>
      <c r="M50" s="8">
        <v>4082436820</v>
      </c>
      <c r="N50" s="8"/>
      <c r="O50" s="8">
        <v>-11146726581</v>
      </c>
      <c r="P50" s="8"/>
      <c r="Q50" s="8">
        <v>0</v>
      </c>
      <c r="R50" s="8"/>
      <c r="S50" s="8">
        <f t="shared" si="1"/>
        <v>-7064289761</v>
      </c>
      <c r="U50" s="10">
        <f>S50/$S$106</f>
        <v>3.4400909028170154E-3</v>
      </c>
    </row>
    <row r="51" spans="1:21" x14ac:dyDescent="0.55000000000000004">
      <c r="A51" s="2" t="s">
        <v>136</v>
      </c>
      <c r="C51" s="8">
        <v>0</v>
      </c>
      <c r="D51" s="8"/>
      <c r="E51" s="8">
        <v>-82752691121</v>
      </c>
      <c r="F51" s="8"/>
      <c r="G51" s="8">
        <v>0</v>
      </c>
      <c r="H51" s="8"/>
      <c r="I51" s="8">
        <f t="shared" si="0"/>
        <v>-82752691121</v>
      </c>
      <c r="J51" s="8"/>
      <c r="K51" s="18">
        <f>I51/$I$106</f>
        <v>8.9515752342913993E-2</v>
      </c>
      <c r="L51" s="8"/>
      <c r="M51" s="8">
        <v>200486745150</v>
      </c>
      <c r="N51" s="8"/>
      <c r="O51" s="8">
        <v>-407953360045</v>
      </c>
      <c r="P51" s="8"/>
      <c r="Q51" s="8">
        <v>0</v>
      </c>
      <c r="R51" s="8"/>
      <c r="S51" s="8">
        <f t="shared" si="1"/>
        <v>-207466614895</v>
      </c>
      <c r="U51" s="10">
        <f>S51/$S$106</f>
        <v>0.10102983296051843</v>
      </c>
    </row>
    <row r="52" spans="1:21" x14ac:dyDescent="0.55000000000000004">
      <c r="A52" s="2" t="s">
        <v>164</v>
      </c>
      <c r="C52" s="8">
        <v>0</v>
      </c>
      <c r="D52" s="8"/>
      <c r="E52" s="8">
        <v>-5176301604</v>
      </c>
      <c r="F52" s="8"/>
      <c r="G52" s="8">
        <v>0</v>
      </c>
      <c r="H52" s="8"/>
      <c r="I52" s="8">
        <f t="shared" si="0"/>
        <v>-5176301604</v>
      </c>
      <c r="J52" s="8"/>
      <c r="K52" s="18">
        <f>I52/$I$106</f>
        <v>5.5993409538593998E-3</v>
      </c>
      <c r="L52" s="8"/>
      <c r="M52" s="8">
        <v>4007591084</v>
      </c>
      <c r="N52" s="8"/>
      <c r="O52" s="8">
        <v>-12350896386</v>
      </c>
      <c r="P52" s="8"/>
      <c r="Q52" s="8">
        <v>0</v>
      </c>
      <c r="R52" s="8"/>
      <c r="S52" s="8">
        <f t="shared" si="1"/>
        <v>-8343305302</v>
      </c>
      <c r="U52" s="10">
        <f>S52/$S$106</f>
        <v>4.0629319634210813E-3</v>
      </c>
    </row>
    <row r="53" spans="1:21" x14ac:dyDescent="0.55000000000000004">
      <c r="A53" s="2" t="s">
        <v>151</v>
      </c>
      <c r="C53" s="8">
        <v>0</v>
      </c>
      <c r="D53" s="8"/>
      <c r="E53" s="8">
        <v>-832218660</v>
      </c>
      <c r="F53" s="8"/>
      <c r="G53" s="8">
        <v>0</v>
      </c>
      <c r="H53" s="8"/>
      <c r="I53" s="8">
        <f t="shared" si="0"/>
        <v>-832218660</v>
      </c>
      <c r="J53" s="8"/>
      <c r="K53" s="18">
        <f>I53/$I$106</f>
        <v>9.0023271091913589E-4</v>
      </c>
      <c r="L53" s="8"/>
      <c r="M53" s="8">
        <v>9959454219</v>
      </c>
      <c r="N53" s="8"/>
      <c r="O53" s="8">
        <v>-75219763500</v>
      </c>
      <c r="P53" s="8"/>
      <c r="Q53" s="8">
        <v>0</v>
      </c>
      <c r="R53" s="8"/>
      <c r="S53" s="8">
        <f t="shared" si="1"/>
        <v>-65260309281</v>
      </c>
      <c r="U53" s="10">
        <f>S53/$S$106</f>
        <v>3.1779754776198932E-2</v>
      </c>
    </row>
    <row r="54" spans="1:21" x14ac:dyDescent="0.55000000000000004">
      <c r="A54" s="2" t="s">
        <v>97</v>
      </c>
      <c r="C54" s="8">
        <v>0</v>
      </c>
      <c r="D54" s="8"/>
      <c r="E54" s="8">
        <v>-5928823400</v>
      </c>
      <c r="F54" s="8"/>
      <c r="G54" s="8">
        <v>0</v>
      </c>
      <c r="H54" s="8"/>
      <c r="I54" s="8">
        <f t="shared" si="0"/>
        <v>-5928823400</v>
      </c>
      <c r="J54" s="8"/>
      <c r="K54" s="18">
        <f>I54/$I$106</f>
        <v>6.413363480629969E-3</v>
      </c>
      <c r="L54" s="8"/>
      <c r="M54" s="8">
        <v>3321810667</v>
      </c>
      <c r="N54" s="8"/>
      <c r="O54" s="8">
        <v>-11094874200</v>
      </c>
      <c r="P54" s="8"/>
      <c r="Q54" s="8">
        <v>0</v>
      </c>
      <c r="R54" s="8"/>
      <c r="S54" s="8">
        <f t="shared" si="1"/>
        <v>-7773063533</v>
      </c>
      <c r="U54" s="10">
        <f>S54/$S$106</f>
        <v>3.7852418362729714E-3</v>
      </c>
    </row>
    <row r="55" spans="1:21" x14ac:dyDescent="0.55000000000000004">
      <c r="A55" s="2" t="s">
        <v>24</v>
      </c>
      <c r="C55" s="8">
        <v>0</v>
      </c>
      <c r="D55" s="8"/>
      <c r="E55" s="8">
        <v>-12310274824</v>
      </c>
      <c r="F55" s="8"/>
      <c r="G55" s="8">
        <v>0</v>
      </c>
      <c r="H55" s="8"/>
      <c r="I55" s="8">
        <f t="shared" si="0"/>
        <v>-12310274824</v>
      </c>
      <c r="J55" s="8"/>
      <c r="K55" s="18">
        <f>I55/$I$106</f>
        <v>1.3316346544030999E-2</v>
      </c>
      <c r="L55" s="8"/>
      <c r="M55" s="8">
        <v>3894770152</v>
      </c>
      <c r="N55" s="8"/>
      <c r="O55" s="8">
        <v>-33231644378</v>
      </c>
      <c r="P55" s="8"/>
      <c r="Q55" s="8">
        <v>0</v>
      </c>
      <c r="R55" s="8"/>
      <c r="S55" s="8">
        <f t="shared" si="1"/>
        <v>-29336874226</v>
      </c>
      <c r="U55" s="10">
        <f>S55/$S$106</f>
        <v>1.428615155328275E-2</v>
      </c>
    </row>
    <row r="56" spans="1:21" x14ac:dyDescent="0.55000000000000004">
      <c r="A56" s="2" t="s">
        <v>26</v>
      </c>
      <c r="C56" s="8">
        <v>0</v>
      </c>
      <c r="D56" s="8"/>
      <c r="E56" s="8">
        <v>-10435102819</v>
      </c>
      <c r="F56" s="8"/>
      <c r="G56" s="8">
        <v>0</v>
      </c>
      <c r="H56" s="8"/>
      <c r="I56" s="8">
        <f t="shared" si="0"/>
        <v>-10435102819</v>
      </c>
      <c r="J56" s="8"/>
      <c r="K56" s="18">
        <f>I56/$I$106</f>
        <v>1.1287923896669522E-2</v>
      </c>
      <c r="L56" s="8"/>
      <c r="M56" s="8">
        <v>4703826188</v>
      </c>
      <c r="N56" s="8"/>
      <c r="O56" s="8">
        <v>-11575551214</v>
      </c>
      <c r="P56" s="8"/>
      <c r="Q56" s="8">
        <v>0</v>
      </c>
      <c r="R56" s="8"/>
      <c r="S56" s="8">
        <f t="shared" si="1"/>
        <v>-6871725026</v>
      </c>
      <c r="U56" s="10">
        <f>S56/$S$106</f>
        <v>3.346317825057094E-3</v>
      </c>
    </row>
    <row r="57" spans="1:21" x14ac:dyDescent="0.55000000000000004">
      <c r="A57" s="2" t="s">
        <v>94</v>
      </c>
      <c r="C57" s="8">
        <v>0</v>
      </c>
      <c r="D57" s="8"/>
      <c r="E57" s="8">
        <v>-82214326825</v>
      </c>
      <c r="F57" s="8"/>
      <c r="G57" s="8">
        <v>0</v>
      </c>
      <c r="H57" s="8"/>
      <c r="I57" s="8">
        <f t="shared" si="0"/>
        <v>-82214326825</v>
      </c>
      <c r="J57" s="8"/>
      <c r="K57" s="18">
        <f>I57/$I$106</f>
        <v>8.8933389590256956E-2</v>
      </c>
      <c r="L57" s="8"/>
      <c r="M57" s="8">
        <v>26453215135</v>
      </c>
      <c r="N57" s="8"/>
      <c r="O57" s="8">
        <v>-78890574565</v>
      </c>
      <c r="P57" s="8"/>
      <c r="Q57" s="8">
        <v>0</v>
      </c>
      <c r="R57" s="8"/>
      <c r="S57" s="8">
        <f t="shared" si="1"/>
        <v>-52437359430</v>
      </c>
      <c r="U57" s="10">
        <f>S57/$S$106</f>
        <v>2.5535374290387779E-2</v>
      </c>
    </row>
    <row r="58" spans="1:21" x14ac:dyDescent="0.55000000000000004">
      <c r="A58" s="2" t="s">
        <v>98</v>
      </c>
      <c r="C58" s="8">
        <v>0</v>
      </c>
      <c r="D58" s="8"/>
      <c r="E58" s="8">
        <v>-6951562825</v>
      </c>
      <c r="F58" s="8"/>
      <c r="G58" s="8">
        <v>0</v>
      </c>
      <c r="H58" s="8"/>
      <c r="I58" s="8">
        <f t="shared" si="0"/>
        <v>-6951562825</v>
      </c>
      <c r="J58" s="8"/>
      <c r="K58" s="18">
        <f>I58/$I$106</f>
        <v>7.5196874906342968E-3</v>
      </c>
      <c r="L58" s="8"/>
      <c r="M58" s="8">
        <v>145857591600</v>
      </c>
      <c r="N58" s="8"/>
      <c r="O58" s="8">
        <v>-52633261392</v>
      </c>
      <c r="P58" s="8"/>
      <c r="Q58" s="8">
        <v>0</v>
      </c>
      <c r="R58" s="8"/>
      <c r="S58" s="8">
        <f t="shared" si="1"/>
        <v>93224330208</v>
      </c>
      <c r="U58" s="10">
        <f>S58/$S$106</f>
        <v>-4.5397369179311933E-2</v>
      </c>
    </row>
    <row r="59" spans="1:21" x14ac:dyDescent="0.55000000000000004">
      <c r="A59" s="2" t="s">
        <v>79</v>
      </c>
      <c r="C59" s="8">
        <v>0</v>
      </c>
      <c r="D59" s="8"/>
      <c r="E59" s="8">
        <v>-22844082102</v>
      </c>
      <c r="F59" s="8"/>
      <c r="G59" s="8">
        <v>0</v>
      </c>
      <c r="H59" s="8"/>
      <c r="I59" s="8">
        <f t="shared" si="0"/>
        <v>-22844082102</v>
      </c>
      <c r="J59" s="8"/>
      <c r="K59" s="18">
        <f>I59/$I$106</f>
        <v>2.4711041637954588E-2</v>
      </c>
      <c r="L59" s="8"/>
      <c r="M59" s="8">
        <v>31635663896</v>
      </c>
      <c r="N59" s="8"/>
      <c r="O59" s="8">
        <v>-111039588955</v>
      </c>
      <c r="P59" s="8"/>
      <c r="Q59" s="8">
        <v>0</v>
      </c>
      <c r="R59" s="8"/>
      <c r="S59" s="8">
        <f t="shared" si="1"/>
        <v>-79403925059</v>
      </c>
      <c r="U59" s="10">
        <f>S59/$S$106</f>
        <v>3.8667258774045914E-2</v>
      </c>
    </row>
    <row r="60" spans="1:21" x14ac:dyDescent="0.55000000000000004">
      <c r="A60" s="2" t="s">
        <v>165</v>
      </c>
      <c r="C60" s="8">
        <v>0</v>
      </c>
      <c r="D60" s="8"/>
      <c r="E60" s="8">
        <v>-6323149444</v>
      </c>
      <c r="F60" s="8"/>
      <c r="G60" s="8">
        <v>0</v>
      </c>
      <c r="H60" s="8"/>
      <c r="I60" s="8">
        <f t="shared" si="0"/>
        <v>-6323149444</v>
      </c>
      <c r="J60" s="8"/>
      <c r="K60" s="18">
        <f>I60/$I$106</f>
        <v>6.8399162853653717E-3</v>
      </c>
      <c r="L60" s="8"/>
      <c r="M60" s="8">
        <v>2392023762</v>
      </c>
      <c r="N60" s="8"/>
      <c r="O60" s="8">
        <v>-24925277896</v>
      </c>
      <c r="P60" s="8"/>
      <c r="Q60" s="8">
        <v>0</v>
      </c>
      <c r="R60" s="8"/>
      <c r="S60" s="8">
        <f t="shared" si="1"/>
        <v>-22533254134</v>
      </c>
      <c r="U60" s="10">
        <f>S60/$S$106</f>
        <v>1.0972998727371612E-2</v>
      </c>
    </row>
    <row r="61" spans="1:21" x14ac:dyDescent="0.55000000000000004">
      <c r="A61" s="2" t="s">
        <v>134</v>
      </c>
      <c r="C61" s="8">
        <v>0</v>
      </c>
      <c r="D61" s="8"/>
      <c r="E61" s="8">
        <v>-12771584220</v>
      </c>
      <c r="F61" s="8"/>
      <c r="G61" s="8">
        <v>0</v>
      </c>
      <c r="H61" s="8"/>
      <c r="I61" s="8">
        <f t="shared" si="0"/>
        <v>-12771584220</v>
      </c>
      <c r="J61" s="8"/>
      <c r="K61" s="18">
        <f>I61/$I$106</f>
        <v>1.3815356994161436E-2</v>
      </c>
      <c r="L61" s="8"/>
      <c r="M61" s="8">
        <v>4336961980</v>
      </c>
      <c r="N61" s="8"/>
      <c r="O61" s="8">
        <v>-29452445753</v>
      </c>
      <c r="P61" s="8"/>
      <c r="Q61" s="8">
        <v>0</v>
      </c>
      <c r="R61" s="8"/>
      <c r="S61" s="8">
        <f t="shared" si="1"/>
        <v>-25115483773</v>
      </c>
      <c r="U61" s="10">
        <f>S61/$S$106</f>
        <v>1.2230464798362858E-2</v>
      </c>
    </row>
    <row r="62" spans="1:21" x14ac:dyDescent="0.55000000000000004">
      <c r="A62" s="2" t="s">
        <v>110</v>
      </c>
      <c r="C62" s="8">
        <v>0</v>
      </c>
      <c r="D62" s="8"/>
      <c r="E62" s="8">
        <v>-5854624832</v>
      </c>
      <c r="F62" s="8"/>
      <c r="G62" s="8">
        <v>0</v>
      </c>
      <c r="H62" s="8"/>
      <c r="I62" s="8">
        <f t="shared" si="0"/>
        <v>-5854624832</v>
      </c>
      <c r="J62" s="8"/>
      <c r="K62" s="18">
        <f>I62/$I$106</f>
        <v>6.333100947202807E-3</v>
      </c>
      <c r="L62" s="8"/>
      <c r="M62" s="8">
        <v>22510250800</v>
      </c>
      <c r="N62" s="8"/>
      <c r="O62" s="8">
        <v>-24215463969</v>
      </c>
      <c r="P62" s="8"/>
      <c r="Q62" s="8">
        <v>0</v>
      </c>
      <c r="R62" s="8"/>
      <c r="S62" s="8">
        <f t="shared" si="1"/>
        <v>-1705213169</v>
      </c>
      <c r="U62" s="10">
        <f>S62/$S$106</f>
        <v>8.3038614050427739E-4</v>
      </c>
    </row>
    <row r="63" spans="1:21" x14ac:dyDescent="0.55000000000000004">
      <c r="A63" s="2" t="s">
        <v>106</v>
      </c>
      <c r="C63" s="8">
        <v>0</v>
      </c>
      <c r="D63" s="8"/>
      <c r="E63" s="8">
        <v>131252592</v>
      </c>
      <c r="F63" s="8"/>
      <c r="G63" s="8">
        <v>0</v>
      </c>
      <c r="H63" s="8"/>
      <c r="I63" s="8">
        <f t="shared" si="0"/>
        <v>131252592</v>
      </c>
      <c r="J63" s="8"/>
      <c r="K63" s="18">
        <f>I63/$I$106</f>
        <v>-1.4197936478776299E-4</v>
      </c>
      <c r="L63" s="8"/>
      <c r="M63" s="8">
        <v>40614676099</v>
      </c>
      <c r="N63" s="8"/>
      <c r="O63" s="8">
        <v>-19819141481</v>
      </c>
      <c r="P63" s="8"/>
      <c r="Q63" s="8">
        <v>0</v>
      </c>
      <c r="R63" s="8"/>
      <c r="S63" s="8">
        <f t="shared" si="1"/>
        <v>20795534618</v>
      </c>
      <c r="U63" s="10">
        <f>S63/$S$106</f>
        <v>-1.012678299997583E-2</v>
      </c>
    </row>
    <row r="64" spans="1:21" x14ac:dyDescent="0.55000000000000004">
      <c r="A64" s="2" t="s">
        <v>154</v>
      </c>
      <c r="C64" s="8">
        <v>0</v>
      </c>
      <c r="D64" s="8"/>
      <c r="E64" s="8">
        <v>-5669995005</v>
      </c>
      <c r="F64" s="8"/>
      <c r="G64" s="8">
        <v>0</v>
      </c>
      <c r="H64" s="8"/>
      <c r="I64" s="8">
        <f t="shared" si="0"/>
        <v>-5669995005</v>
      </c>
      <c r="J64" s="8"/>
      <c r="K64" s="18">
        <f>I64/$I$106</f>
        <v>6.133382029969275E-3</v>
      </c>
      <c r="L64" s="8"/>
      <c r="M64" s="8">
        <v>64372242231</v>
      </c>
      <c r="N64" s="8"/>
      <c r="O64" s="8">
        <v>-146259268090</v>
      </c>
      <c r="P64" s="8"/>
      <c r="Q64" s="8">
        <v>0</v>
      </c>
      <c r="R64" s="8"/>
      <c r="S64" s="8">
        <f t="shared" si="1"/>
        <v>-81887025859</v>
      </c>
      <c r="U64" s="10">
        <f>S64/$S$106</f>
        <v>3.9876452162462141E-2</v>
      </c>
    </row>
    <row r="65" spans="1:21" x14ac:dyDescent="0.55000000000000004">
      <c r="A65" s="2" t="s">
        <v>167</v>
      </c>
      <c r="C65" s="8">
        <v>5918892007</v>
      </c>
      <c r="D65" s="8"/>
      <c r="E65" s="8">
        <v>-17081946900</v>
      </c>
      <c r="F65" s="8"/>
      <c r="G65" s="8">
        <v>0</v>
      </c>
      <c r="H65" s="8"/>
      <c r="I65" s="8">
        <f t="shared" si="0"/>
        <v>-11163054893</v>
      </c>
      <c r="J65" s="8"/>
      <c r="K65" s="18">
        <f>I65/$I$106</f>
        <v>1.2075368711949471E-2</v>
      </c>
      <c r="L65" s="8"/>
      <c r="M65" s="8">
        <v>5918892007</v>
      </c>
      <c r="N65" s="8"/>
      <c r="O65" s="8">
        <v>-31147534906</v>
      </c>
      <c r="P65" s="8"/>
      <c r="Q65" s="8">
        <v>0</v>
      </c>
      <c r="R65" s="8"/>
      <c r="S65" s="8">
        <f t="shared" si="1"/>
        <v>-25228642899</v>
      </c>
      <c r="U65" s="10">
        <f>S65/$S$106</f>
        <v>1.2285569797321483E-2</v>
      </c>
    </row>
    <row r="66" spans="1:21" x14ac:dyDescent="0.55000000000000004">
      <c r="A66" s="2" t="s">
        <v>57</v>
      </c>
      <c r="C66" s="8">
        <v>0</v>
      </c>
      <c r="D66" s="8"/>
      <c r="E66" s="8">
        <v>425365148</v>
      </c>
      <c r="F66" s="8"/>
      <c r="G66" s="8">
        <v>0</v>
      </c>
      <c r="H66" s="8"/>
      <c r="I66" s="8">
        <f t="shared" si="0"/>
        <v>425365148</v>
      </c>
      <c r="J66" s="8"/>
      <c r="K66" s="18">
        <f>I66/$I$106</f>
        <v>-4.6012861609538952E-4</v>
      </c>
      <c r="L66" s="8"/>
      <c r="M66" s="8">
        <v>23729622200</v>
      </c>
      <c r="N66" s="8"/>
      <c r="O66" s="8">
        <v>-13611684743</v>
      </c>
      <c r="P66" s="8"/>
      <c r="Q66" s="8">
        <v>0</v>
      </c>
      <c r="R66" s="8"/>
      <c r="S66" s="8">
        <f t="shared" si="1"/>
        <v>10117937457</v>
      </c>
      <c r="U66" s="10">
        <f>S66/$S$106</f>
        <v>-4.9271230058052012E-3</v>
      </c>
    </row>
    <row r="67" spans="1:21" x14ac:dyDescent="0.55000000000000004">
      <c r="A67" s="2" t="s">
        <v>18</v>
      </c>
      <c r="C67" s="8">
        <v>0</v>
      </c>
      <c r="D67" s="8"/>
      <c r="E67" s="8">
        <v>-17689314547</v>
      </c>
      <c r="F67" s="8"/>
      <c r="G67" s="8">
        <v>0</v>
      </c>
      <c r="H67" s="8"/>
      <c r="I67" s="8">
        <f t="shared" si="0"/>
        <v>-17689314547</v>
      </c>
      <c r="J67" s="8"/>
      <c r="K67" s="18">
        <f>I67/$I$106</f>
        <v>1.9134994628631757E-2</v>
      </c>
      <c r="L67" s="8"/>
      <c r="M67" s="8">
        <v>9321293124</v>
      </c>
      <c r="N67" s="8"/>
      <c r="O67" s="8">
        <v>-20637533638</v>
      </c>
      <c r="P67" s="8"/>
      <c r="Q67" s="8">
        <v>0</v>
      </c>
      <c r="R67" s="8"/>
      <c r="S67" s="8">
        <f t="shared" si="1"/>
        <v>-11316240514</v>
      </c>
      <c r="U67" s="10">
        <f>S67/$S$106</f>
        <v>5.5106595798513919E-3</v>
      </c>
    </row>
    <row r="68" spans="1:21" x14ac:dyDescent="0.55000000000000004">
      <c r="A68" s="2" t="s">
        <v>76</v>
      </c>
      <c r="C68" s="8">
        <v>0</v>
      </c>
      <c r="D68" s="8"/>
      <c r="E68" s="8">
        <v>-12207594048</v>
      </c>
      <c r="F68" s="8"/>
      <c r="G68" s="8">
        <v>0</v>
      </c>
      <c r="H68" s="8"/>
      <c r="I68" s="8">
        <f t="shared" si="0"/>
        <v>-12207594048</v>
      </c>
      <c r="J68" s="8"/>
      <c r="K68" s="18">
        <f>I68/$I$106</f>
        <v>1.3205274060583246E-2</v>
      </c>
      <c r="L68" s="8"/>
      <c r="M68" s="8">
        <v>31017023342</v>
      </c>
      <c r="N68" s="8"/>
      <c r="O68" s="8">
        <v>-42310411192</v>
      </c>
      <c r="P68" s="8"/>
      <c r="Q68" s="8">
        <v>0</v>
      </c>
      <c r="R68" s="8"/>
      <c r="S68" s="8">
        <f t="shared" si="1"/>
        <v>-11293387850</v>
      </c>
      <c r="U68" s="10">
        <f>S68/$S$106</f>
        <v>5.4995310383856169E-3</v>
      </c>
    </row>
    <row r="69" spans="1:21" x14ac:dyDescent="0.55000000000000004">
      <c r="A69" s="2" t="s">
        <v>51</v>
      </c>
      <c r="C69" s="8">
        <v>0</v>
      </c>
      <c r="D69" s="8"/>
      <c r="E69" s="8">
        <v>-3627520560</v>
      </c>
      <c r="F69" s="8"/>
      <c r="G69" s="8">
        <v>0</v>
      </c>
      <c r="H69" s="8"/>
      <c r="I69" s="8">
        <f t="shared" si="0"/>
        <v>-3627520560</v>
      </c>
      <c r="J69" s="8"/>
      <c r="K69" s="18">
        <f>I69/$I$106</f>
        <v>3.9239839535005162E-3</v>
      </c>
      <c r="L69" s="8"/>
      <c r="M69" s="8">
        <v>3704357873</v>
      </c>
      <c r="N69" s="8"/>
      <c r="O69" s="8">
        <v>-27032481985</v>
      </c>
      <c r="P69" s="8"/>
      <c r="Q69" s="8">
        <v>0</v>
      </c>
      <c r="R69" s="8"/>
      <c r="S69" s="8">
        <f t="shared" si="1"/>
        <v>-23328124112</v>
      </c>
      <c r="U69" s="10">
        <f>S69/$S$106</f>
        <v>1.1360075853700174E-2</v>
      </c>
    </row>
    <row r="70" spans="1:21" x14ac:dyDescent="0.55000000000000004">
      <c r="A70" s="2" t="s">
        <v>126</v>
      </c>
      <c r="C70" s="8">
        <v>0</v>
      </c>
      <c r="D70" s="8"/>
      <c r="E70" s="8">
        <v>1802916159</v>
      </c>
      <c r="F70" s="8"/>
      <c r="G70" s="8">
        <v>0</v>
      </c>
      <c r="H70" s="8"/>
      <c r="I70" s="8">
        <f t="shared" si="0"/>
        <v>1802916159</v>
      </c>
      <c r="J70" s="8"/>
      <c r="K70" s="18">
        <f>I70/$I$106</f>
        <v>-1.9502616071796395E-3</v>
      </c>
      <c r="L70" s="8"/>
      <c r="M70" s="8">
        <v>8872849723</v>
      </c>
      <c r="N70" s="8"/>
      <c r="O70" s="8">
        <v>-16376488444</v>
      </c>
      <c r="P70" s="8"/>
      <c r="Q70" s="8">
        <v>0</v>
      </c>
      <c r="R70" s="8"/>
      <c r="S70" s="8">
        <f t="shared" si="1"/>
        <v>-7503638721</v>
      </c>
      <c r="U70" s="10">
        <f>S70/$S$106</f>
        <v>3.6540402751661146E-3</v>
      </c>
    </row>
    <row r="71" spans="1:21" x14ac:dyDescent="0.55000000000000004">
      <c r="A71" s="2" t="s">
        <v>117</v>
      </c>
      <c r="C71" s="8">
        <v>0</v>
      </c>
      <c r="D71" s="8"/>
      <c r="E71" s="8">
        <v>1007826882</v>
      </c>
      <c r="F71" s="8"/>
      <c r="G71" s="8">
        <v>0</v>
      </c>
      <c r="H71" s="8"/>
      <c r="I71" s="8">
        <f t="shared" si="0"/>
        <v>1007826882</v>
      </c>
      <c r="J71" s="8"/>
      <c r="K71" s="18">
        <f>I71/$I$106</f>
        <v>-1.0901927218503369E-3</v>
      </c>
      <c r="L71" s="8"/>
      <c r="M71" s="8">
        <v>31657413822</v>
      </c>
      <c r="N71" s="8"/>
      <c r="O71" s="8">
        <v>-33230628225</v>
      </c>
      <c r="P71" s="8"/>
      <c r="Q71" s="8">
        <v>0</v>
      </c>
      <c r="R71" s="8"/>
      <c r="S71" s="8">
        <f t="shared" si="1"/>
        <v>-1573214403</v>
      </c>
      <c r="U71" s="10">
        <f>S71/$S$106</f>
        <v>7.6610681880847644E-4</v>
      </c>
    </row>
    <row r="72" spans="1:21" x14ac:dyDescent="0.55000000000000004">
      <c r="A72" s="2" t="s">
        <v>162</v>
      </c>
      <c r="C72" s="8">
        <v>0</v>
      </c>
      <c r="D72" s="8"/>
      <c r="E72" s="8">
        <v>-16588063320</v>
      </c>
      <c r="F72" s="8"/>
      <c r="G72" s="8">
        <v>0</v>
      </c>
      <c r="H72" s="8"/>
      <c r="I72" s="8">
        <f t="shared" ref="I72:I105" si="2">C72+E72+G72</f>
        <v>-16588063320</v>
      </c>
      <c r="J72" s="8"/>
      <c r="K72" s="18">
        <f t="shared" ref="K72:K105" si="3">I72/$I$106</f>
        <v>1.7943742347067634E-2</v>
      </c>
      <c r="L72" s="8"/>
      <c r="M72" s="8">
        <v>33153681600</v>
      </c>
      <c r="N72" s="8"/>
      <c r="O72" s="8">
        <v>-35538003207</v>
      </c>
      <c r="P72" s="8"/>
      <c r="Q72" s="8">
        <v>0</v>
      </c>
      <c r="R72" s="8"/>
      <c r="S72" s="8">
        <f t="shared" ref="S72:S105" si="4">M72+O72+Q72</f>
        <v>-2384321607</v>
      </c>
      <c r="U72" s="10">
        <f t="shared" ref="U72:U105" si="5">S72/$S$106</f>
        <v>1.1610909726428968E-3</v>
      </c>
    </row>
    <row r="73" spans="1:21" x14ac:dyDescent="0.55000000000000004">
      <c r="A73" s="2" t="s">
        <v>81</v>
      </c>
      <c r="C73" s="8">
        <v>0</v>
      </c>
      <c r="D73" s="8"/>
      <c r="E73" s="8">
        <v>28400229736</v>
      </c>
      <c r="F73" s="8"/>
      <c r="G73" s="8">
        <v>0</v>
      </c>
      <c r="H73" s="8"/>
      <c r="I73" s="8">
        <f t="shared" si="2"/>
        <v>28400229736</v>
      </c>
      <c r="J73" s="8"/>
      <c r="K73" s="18">
        <f t="shared" si="3"/>
        <v>-3.0721271986337746E-2</v>
      </c>
      <c r="L73" s="8"/>
      <c r="M73" s="8">
        <v>45227700475</v>
      </c>
      <c r="N73" s="8"/>
      <c r="O73" s="8">
        <v>-10972816033</v>
      </c>
      <c r="P73" s="8"/>
      <c r="Q73" s="8">
        <v>0</v>
      </c>
      <c r="R73" s="8"/>
      <c r="S73" s="8">
        <f t="shared" si="4"/>
        <v>34254884442</v>
      </c>
      <c r="U73" s="10">
        <f t="shared" si="5"/>
        <v>-1.6681070614704124E-2</v>
      </c>
    </row>
    <row r="74" spans="1:21" x14ac:dyDescent="0.55000000000000004">
      <c r="A74" s="2" t="s">
        <v>121</v>
      </c>
      <c r="C74" s="8">
        <v>0</v>
      </c>
      <c r="D74" s="8"/>
      <c r="E74" s="8">
        <v>-857440064</v>
      </c>
      <c r="F74" s="8"/>
      <c r="G74" s="8">
        <v>0</v>
      </c>
      <c r="H74" s="8"/>
      <c r="I74" s="8">
        <f t="shared" si="2"/>
        <v>-857440064</v>
      </c>
      <c r="J74" s="8"/>
      <c r="K74" s="18">
        <f t="shared" si="3"/>
        <v>9.2751536388933822E-4</v>
      </c>
      <c r="L74" s="8"/>
      <c r="M74" s="8">
        <v>397746475</v>
      </c>
      <c r="N74" s="8"/>
      <c r="O74" s="8">
        <v>-9364141347</v>
      </c>
      <c r="P74" s="8"/>
      <c r="Q74" s="8">
        <v>0</v>
      </c>
      <c r="R74" s="8"/>
      <c r="S74" s="8">
        <f t="shared" si="4"/>
        <v>-8966394872</v>
      </c>
      <c r="U74" s="10">
        <f t="shared" si="5"/>
        <v>4.3663573372259264E-3</v>
      </c>
    </row>
    <row r="75" spans="1:21" x14ac:dyDescent="0.55000000000000004">
      <c r="A75" s="2" t="s">
        <v>20</v>
      </c>
      <c r="C75" s="8">
        <v>0</v>
      </c>
      <c r="D75" s="8"/>
      <c r="E75" s="8">
        <v>2088216637</v>
      </c>
      <c r="F75" s="8"/>
      <c r="G75" s="8">
        <v>0</v>
      </c>
      <c r="H75" s="8"/>
      <c r="I75" s="8">
        <f t="shared" si="2"/>
        <v>2088216637</v>
      </c>
      <c r="J75" s="8"/>
      <c r="K75" s="18">
        <f t="shared" si="3"/>
        <v>-2.2588786030259779E-3</v>
      </c>
      <c r="L75" s="8"/>
      <c r="M75" s="8">
        <v>8574350700</v>
      </c>
      <c r="N75" s="8"/>
      <c r="O75" s="8">
        <v>7045954321</v>
      </c>
      <c r="P75" s="8"/>
      <c r="Q75" s="8">
        <v>0</v>
      </c>
      <c r="R75" s="8"/>
      <c r="S75" s="8">
        <f t="shared" si="4"/>
        <v>15620305021</v>
      </c>
      <c r="U75" s="10">
        <f t="shared" si="5"/>
        <v>-7.6066060453276827E-3</v>
      </c>
    </row>
    <row r="76" spans="1:21" x14ac:dyDescent="0.55000000000000004">
      <c r="A76" s="2" t="s">
        <v>28</v>
      </c>
      <c r="C76" s="8">
        <v>0</v>
      </c>
      <c r="D76" s="8"/>
      <c r="E76" s="8">
        <v>-4455332100</v>
      </c>
      <c r="F76" s="8"/>
      <c r="G76" s="8">
        <v>0</v>
      </c>
      <c r="H76" s="8"/>
      <c r="I76" s="8">
        <f t="shared" si="2"/>
        <v>-4455332100</v>
      </c>
      <c r="J76" s="8"/>
      <c r="K76" s="18">
        <f t="shared" si="3"/>
        <v>4.8194493673430093E-3</v>
      </c>
      <c r="L76" s="8"/>
      <c r="M76" s="8">
        <v>9337500000</v>
      </c>
      <c r="N76" s="8"/>
      <c r="O76" s="8">
        <v>-14232310875</v>
      </c>
      <c r="P76" s="8"/>
      <c r="Q76" s="8">
        <v>0</v>
      </c>
      <c r="R76" s="8"/>
      <c r="S76" s="8">
        <f t="shared" si="4"/>
        <v>-4894810875</v>
      </c>
      <c r="U76" s="10">
        <f t="shared" si="5"/>
        <v>2.3836216989652011E-3</v>
      </c>
    </row>
    <row r="77" spans="1:21" x14ac:dyDescent="0.55000000000000004">
      <c r="A77" s="2" t="s">
        <v>40</v>
      </c>
      <c r="C77" s="8">
        <v>9528597780</v>
      </c>
      <c r="D77" s="8"/>
      <c r="E77" s="8">
        <v>-24226212478</v>
      </c>
      <c r="F77" s="8"/>
      <c r="G77" s="8">
        <v>0</v>
      </c>
      <c r="H77" s="8"/>
      <c r="I77" s="8">
        <f t="shared" si="2"/>
        <v>-14697614698</v>
      </c>
      <c r="J77" s="8"/>
      <c r="K77" s="18">
        <f t="shared" si="3"/>
        <v>1.5898794583175384E-2</v>
      </c>
      <c r="L77" s="8"/>
      <c r="M77" s="8">
        <v>9528597780</v>
      </c>
      <c r="N77" s="8"/>
      <c r="O77" s="8">
        <v>-29909354052</v>
      </c>
      <c r="P77" s="8"/>
      <c r="Q77" s="8">
        <v>0</v>
      </c>
      <c r="R77" s="8"/>
      <c r="S77" s="8">
        <f t="shared" si="4"/>
        <v>-20380756272</v>
      </c>
      <c r="U77" s="10">
        <f t="shared" si="5"/>
        <v>9.9247987576762745E-3</v>
      </c>
    </row>
    <row r="78" spans="1:21" x14ac:dyDescent="0.55000000000000004">
      <c r="A78" s="2" t="s">
        <v>114</v>
      </c>
      <c r="C78" s="8">
        <v>0</v>
      </c>
      <c r="D78" s="8"/>
      <c r="E78" s="8">
        <v>-15449884088</v>
      </c>
      <c r="F78" s="8"/>
      <c r="G78" s="8">
        <v>0</v>
      </c>
      <c r="H78" s="8"/>
      <c r="I78" s="8">
        <f t="shared" si="2"/>
        <v>-15449884088</v>
      </c>
      <c r="J78" s="8"/>
      <c r="K78" s="18">
        <f t="shared" si="3"/>
        <v>1.6712544075768096E-2</v>
      </c>
      <c r="L78" s="8"/>
      <c r="M78" s="8">
        <v>7991338500</v>
      </c>
      <c r="N78" s="8"/>
      <c r="O78" s="8">
        <v>-16614973294</v>
      </c>
      <c r="P78" s="8"/>
      <c r="Q78" s="8">
        <v>0</v>
      </c>
      <c r="R78" s="8"/>
      <c r="S78" s="8">
        <f t="shared" si="4"/>
        <v>-8623634794</v>
      </c>
      <c r="U78" s="10">
        <f t="shared" si="5"/>
        <v>4.1994437668502775E-3</v>
      </c>
    </row>
    <row r="79" spans="1:21" x14ac:dyDescent="0.55000000000000004">
      <c r="A79" s="2" t="s">
        <v>60</v>
      </c>
      <c r="C79" s="8">
        <v>0</v>
      </c>
      <c r="D79" s="8"/>
      <c r="E79" s="8">
        <v>-19311698419</v>
      </c>
      <c r="F79" s="8"/>
      <c r="G79" s="8">
        <v>0</v>
      </c>
      <c r="H79" s="8"/>
      <c r="I79" s="8">
        <f t="shared" si="2"/>
        <v>-19311698419</v>
      </c>
      <c r="J79" s="8"/>
      <c r="K79" s="18">
        <f t="shared" si="3"/>
        <v>2.0889969734864105E-2</v>
      </c>
      <c r="L79" s="8"/>
      <c r="M79" s="8">
        <v>47242595186</v>
      </c>
      <c r="N79" s="8"/>
      <c r="O79" s="8">
        <v>-98167800300</v>
      </c>
      <c r="P79" s="8"/>
      <c r="Q79" s="8">
        <v>0</v>
      </c>
      <c r="R79" s="8"/>
      <c r="S79" s="8">
        <f t="shared" si="4"/>
        <v>-50925205114</v>
      </c>
      <c r="U79" s="10">
        <f t="shared" si="5"/>
        <v>2.4799001847846478E-2</v>
      </c>
    </row>
    <row r="80" spans="1:21" x14ac:dyDescent="0.55000000000000004">
      <c r="A80" s="2" t="s">
        <v>88</v>
      </c>
      <c r="C80" s="8">
        <v>0</v>
      </c>
      <c r="D80" s="8"/>
      <c r="E80" s="8">
        <v>-20982531993</v>
      </c>
      <c r="F80" s="8"/>
      <c r="G80" s="8">
        <v>0</v>
      </c>
      <c r="H80" s="8"/>
      <c r="I80" s="8">
        <f t="shared" si="2"/>
        <v>-20982531993</v>
      </c>
      <c r="J80" s="8"/>
      <c r="K80" s="18">
        <f t="shared" si="3"/>
        <v>2.2697354152099749E-2</v>
      </c>
      <c r="L80" s="8"/>
      <c r="M80" s="8">
        <v>7347765150</v>
      </c>
      <c r="N80" s="8"/>
      <c r="O80" s="8">
        <v>-24036951207</v>
      </c>
      <c r="P80" s="8"/>
      <c r="Q80" s="8">
        <v>0</v>
      </c>
      <c r="R80" s="8"/>
      <c r="S80" s="8">
        <f t="shared" si="4"/>
        <v>-16689186057</v>
      </c>
      <c r="U80" s="10">
        <f t="shared" si="5"/>
        <v>8.1271180928992864E-3</v>
      </c>
    </row>
    <row r="81" spans="1:21" x14ac:dyDescent="0.55000000000000004">
      <c r="A81" s="2" t="s">
        <v>85</v>
      </c>
      <c r="C81" s="8">
        <v>0</v>
      </c>
      <c r="D81" s="8"/>
      <c r="E81" s="8">
        <v>-12236675627</v>
      </c>
      <c r="F81" s="8"/>
      <c r="G81" s="8">
        <v>0</v>
      </c>
      <c r="H81" s="8"/>
      <c r="I81" s="8">
        <f t="shared" si="2"/>
        <v>-12236675627</v>
      </c>
      <c r="J81" s="8"/>
      <c r="K81" s="18">
        <f t="shared" si="3"/>
        <v>1.3236732365905286E-2</v>
      </c>
      <c r="L81" s="8"/>
      <c r="M81" s="8">
        <v>11788082404</v>
      </c>
      <c r="N81" s="8"/>
      <c r="O81" s="8">
        <v>-54174578014</v>
      </c>
      <c r="P81" s="8"/>
      <c r="Q81" s="8">
        <v>0</v>
      </c>
      <c r="R81" s="8"/>
      <c r="S81" s="8">
        <f t="shared" si="4"/>
        <v>-42386495610</v>
      </c>
      <c r="U81" s="10">
        <f t="shared" si="5"/>
        <v>2.0640914073945551E-2</v>
      </c>
    </row>
    <row r="82" spans="1:21" x14ac:dyDescent="0.55000000000000004">
      <c r="A82" s="2" t="s">
        <v>127</v>
      </c>
      <c r="C82" s="8">
        <v>0</v>
      </c>
      <c r="D82" s="8"/>
      <c r="E82" s="8">
        <v>-12523972672</v>
      </c>
      <c r="F82" s="8"/>
      <c r="G82" s="8">
        <v>0</v>
      </c>
      <c r="H82" s="8"/>
      <c r="I82" s="8">
        <f t="shared" si="2"/>
        <v>-12523972672</v>
      </c>
      <c r="J82" s="8"/>
      <c r="K82" s="18">
        <f t="shared" si="3"/>
        <v>1.354750910054304E-2</v>
      </c>
      <c r="L82" s="8"/>
      <c r="M82" s="8">
        <v>725109110</v>
      </c>
      <c r="N82" s="8"/>
      <c r="O82" s="8">
        <v>-68261851052</v>
      </c>
      <c r="P82" s="8"/>
      <c r="Q82" s="8">
        <v>0</v>
      </c>
      <c r="R82" s="8"/>
      <c r="S82" s="8">
        <f t="shared" si="4"/>
        <v>-67536741942</v>
      </c>
      <c r="U82" s="10">
        <f t="shared" si="5"/>
        <v>3.2888307164751163E-2</v>
      </c>
    </row>
    <row r="83" spans="1:21" x14ac:dyDescent="0.55000000000000004">
      <c r="A83" s="2" t="s">
        <v>22</v>
      </c>
      <c r="C83" s="8">
        <v>0</v>
      </c>
      <c r="D83" s="8"/>
      <c r="E83" s="8">
        <v>-21205638804</v>
      </c>
      <c r="F83" s="8"/>
      <c r="G83" s="8">
        <v>0</v>
      </c>
      <c r="H83" s="8"/>
      <c r="I83" s="8">
        <f t="shared" si="2"/>
        <v>-21205638804</v>
      </c>
      <c r="J83" s="8"/>
      <c r="K83" s="18">
        <f t="shared" si="3"/>
        <v>2.293869463020325E-2</v>
      </c>
      <c r="L83" s="8"/>
      <c r="M83" s="8">
        <v>9889269740</v>
      </c>
      <c r="N83" s="8"/>
      <c r="O83" s="8">
        <v>-9830428584</v>
      </c>
      <c r="P83" s="8"/>
      <c r="Q83" s="8">
        <v>0</v>
      </c>
      <c r="R83" s="8"/>
      <c r="S83" s="8">
        <f t="shared" si="4"/>
        <v>58841156</v>
      </c>
      <c r="U83" s="10">
        <f t="shared" si="5"/>
        <v>-2.865382541134369E-5</v>
      </c>
    </row>
    <row r="84" spans="1:21" x14ac:dyDescent="0.55000000000000004">
      <c r="A84" s="2" t="s">
        <v>96</v>
      </c>
      <c r="C84" s="8">
        <v>0</v>
      </c>
      <c r="D84" s="8"/>
      <c r="E84" s="8">
        <v>-39887717693</v>
      </c>
      <c r="F84" s="8"/>
      <c r="G84" s="8">
        <v>0</v>
      </c>
      <c r="H84" s="8"/>
      <c r="I84" s="8">
        <f t="shared" si="2"/>
        <v>-39887717693</v>
      </c>
      <c r="J84" s="8"/>
      <c r="K84" s="18">
        <f t="shared" si="3"/>
        <v>4.3147588436849724E-2</v>
      </c>
      <c r="L84" s="8"/>
      <c r="M84" s="8">
        <v>0</v>
      </c>
      <c r="N84" s="8"/>
      <c r="O84" s="8">
        <v>-17415764062</v>
      </c>
      <c r="P84" s="8"/>
      <c r="Q84" s="8">
        <v>0</v>
      </c>
      <c r="R84" s="8"/>
      <c r="S84" s="8">
        <f t="shared" si="4"/>
        <v>-17415764062</v>
      </c>
      <c r="U84" s="10">
        <f t="shared" si="5"/>
        <v>8.48093913786639E-3</v>
      </c>
    </row>
    <row r="85" spans="1:21" x14ac:dyDescent="0.55000000000000004">
      <c r="A85" s="2" t="s">
        <v>142</v>
      </c>
      <c r="C85" s="8">
        <v>0</v>
      </c>
      <c r="D85" s="8"/>
      <c r="E85" s="8">
        <v>-3232981886</v>
      </c>
      <c r="F85" s="8"/>
      <c r="G85" s="8">
        <v>0</v>
      </c>
      <c r="H85" s="8"/>
      <c r="I85" s="8">
        <f t="shared" si="2"/>
        <v>-3232981886</v>
      </c>
      <c r="J85" s="8"/>
      <c r="K85" s="18">
        <f t="shared" si="3"/>
        <v>3.4972011413277383E-3</v>
      </c>
      <c r="L85" s="8"/>
      <c r="M85" s="8">
        <v>0</v>
      </c>
      <c r="N85" s="8"/>
      <c r="O85" s="8">
        <v>-32516166566</v>
      </c>
      <c r="P85" s="8"/>
      <c r="Q85" s="8">
        <v>0</v>
      </c>
      <c r="R85" s="8"/>
      <c r="S85" s="8">
        <f t="shared" si="4"/>
        <v>-32516166566</v>
      </c>
      <c r="U85" s="10">
        <f t="shared" si="5"/>
        <v>1.583436871682696E-2</v>
      </c>
    </row>
    <row r="86" spans="1:21" x14ac:dyDescent="0.55000000000000004">
      <c r="A86" s="2" t="s">
        <v>149</v>
      </c>
      <c r="C86" s="8">
        <v>0</v>
      </c>
      <c r="D86" s="8"/>
      <c r="E86" s="8">
        <v>-139544331716</v>
      </c>
      <c r="F86" s="8"/>
      <c r="G86" s="8">
        <v>0</v>
      </c>
      <c r="H86" s="8"/>
      <c r="I86" s="8">
        <f t="shared" si="2"/>
        <v>-139544331716</v>
      </c>
      <c r="J86" s="8"/>
      <c r="K86" s="18">
        <f t="shared" si="3"/>
        <v>0.15094875670547189</v>
      </c>
      <c r="L86" s="8"/>
      <c r="M86" s="8">
        <v>0</v>
      </c>
      <c r="N86" s="8"/>
      <c r="O86" s="8">
        <v>-208566259233</v>
      </c>
      <c r="P86" s="8"/>
      <c r="Q86" s="8">
        <v>0</v>
      </c>
      <c r="R86" s="8"/>
      <c r="S86" s="8">
        <f t="shared" si="4"/>
        <v>-208566259233</v>
      </c>
      <c r="U86" s="10">
        <f t="shared" si="5"/>
        <v>0.10156532578590793</v>
      </c>
    </row>
    <row r="87" spans="1:21" x14ac:dyDescent="0.55000000000000004">
      <c r="A87" s="2" t="s">
        <v>124</v>
      </c>
      <c r="C87" s="8">
        <v>0</v>
      </c>
      <c r="D87" s="8"/>
      <c r="E87" s="8">
        <v>-7327142550</v>
      </c>
      <c r="F87" s="8"/>
      <c r="G87" s="8">
        <v>0</v>
      </c>
      <c r="H87" s="8"/>
      <c r="I87" s="8">
        <f t="shared" si="2"/>
        <v>-7327142550</v>
      </c>
      <c r="J87" s="8"/>
      <c r="K87" s="18">
        <f t="shared" si="3"/>
        <v>7.9259619113532624E-3</v>
      </c>
      <c r="L87" s="8"/>
      <c r="M87" s="8">
        <v>0</v>
      </c>
      <c r="N87" s="8"/>
      <c r="O87" s="8">
        <v>-8537895450</v>
      </c>
      <c r="P87" s="8"/>
      <c r="Q87" s="8">
        <v>0</v>
      </c>
      <c r="R87" s="8"/>
      <c r="S87" s="8">
        <f t="shared" si="4"/>
        <v>-8537895450</v>
      </c>
      <c r="U87" s="10">
        <f t="shared" si="5"/>
        <v>4.1576913547484631E-3</v>
      </c>
    </row>
    <row r="88" spans="1:21" x14ac:dyDescent="0.55000000000000004">
      <c r="A88" s="2" t="s">
        <v>66</v>
      </c>
      <c r="C88" s="8">
        <v>0</v>
      </c>
      <c r="D88" s="8"/>
      <c r="E88" s="8">
        <v>68088479879</v>
      </c>
      <c r="F88" s="8"/>
      <c r="G88" s="8">
        <v>0</v>
      </c>
      <c r="H88" s="8"/>
      <c r="I88" s="8">
        <f t="shared" si="2"/>
        <v>68088479879</v>
      </c>
      <c r="J88" s="8"/>
      <c r="K88" s="18">
        <f t="shared" si="3"/>
        <v>-7.3653091152552641E-2</v>
      </c>
      <c r="L88" s="8"/>
      <c r="M88" s="8">
        <v>0</v>
      </c>
      <c r="N88" s="8"/>
      <c r="O88" s="8">
        <v>-82361837351</v>
      </c>
      <c r="P88" s="8"/>
      <c r="Q88" s="8">
        <v>0</v>
      </c>
      <c r="R88" s="8"/>
      <c r="S88" s="8">
        <f t="shared" si="4"/>
        <v>-82361837351</v>
      </c>
      <c r="U88" s="10">
        <f t="shared" si="5"/>
        <v>4.0107670692483333E-2</v>
      </c>
    </row>
    <row r="89" spans="1:21" x14ac:dyDescent="0.55000000000000004">
      <c r="A89" s="2" t="s">
        <v>171</v>
      </c>
      <c r="C89" s="8">
        <v>0</v>
      </c>
      <c r="D89" s="8"/>
      <c r="E89" s="8">
        <v>2074091588</v>
      </c>
      <c r="F89" s="8"/>
      <c r="G89" s="8">
        <v>0</v>
      </c>
      <c r="H89" s="8"/>
      <c r="I89" s="8">
        <f t="shared" si="2"/>
        <v>2074091588</v>
      </c>
      <c r="J89" s="8"/>
      <c r="K89" s="18">
        <f t="shared" si="3"/>
        <v>-2.2435991677473509E-3</v>
      </c>
      <c r="L89" s="8"/>
      <c r="M89" s="8">
        <v>0</v>
      </c>
      <c r="N89" s="8"/>
      <c r="O89" s="8">
        <v>2074091588</v>
      </c>
      <c r="P89" s="8"/>
      <c r="Q89" s="8">
        <v>0</v>
      </c>
      <c r="R89" s="8"/>
      <c r="S89" s="8">
        <f t="shared" si="4"/>
        <v>2074091588</v>
      </c>
      <c r="U89" s="10">
        <f t="shared" si="5"/>
        <v>-1.0100185361703055E-3</v>
      </c>
    </row>
    <row r="90" spans="1:21" x14ac:dyDescent="0.55000000000000004">
      <c r="A90" s="2" t="s">
        <v>153</v>
      </c>
      <c r="C90" s="8">
        <v>0</v>
      </c>
      <c r="D90" s="8"/>
      <c r="E90" s="8">
        <v>-2695121670</v>
      </c>
      <c r="F90" s="8"/>
      <c r="G90" s="8">
        <v>0</v>
      </c>
      <c r="H90" s="8"/>
      <c r="I90" s="8">
        <f t="shared" si="2"/>
        <v>-2695121670</v>
      </c>
      <c r="J90" s="8"/>
      <c r="K90" s="18">
        <f t="shared" si="3"/>
        <v>2.9153836652028552E-3</v>
      </c>
      <c r="L90" s="8"/>
      <c r="M90" s="8">
        <v>0</v>
      </c>
      <c r="N90" s="8"/>
      <c r="O90" s="8">
        <v>-5870768910</v>
      </c>
      <c r="P90" s="8"/>
      <c r="Q90" s="8">
        <v>0</v>
      </c>
      <c r="R90" s="8"/>
      <c r="S90" s="8">
        <f t="shared" si="4"/>
        <v>-5870768910</v>
      </c>
      <c r="U90" s="10">
        <f t="shared" si="5"/>
        <v>2.8588831153739487E-3</v>
      </c>
    </row>
    <row r="91" spans="1:21" x14ac:dyDescent="0.55000000000000004">
      <c r="A91" s="2" t="s">
        <v>119</v>
      </c>
      <c r="C91" s="8">
        <v>0</v>
      </c>
      <c r="D91" s="8"/>
      <c r="E91" s="8">
        <v>33517273471</v>
      </c>
      <c r="F91" s="8"/>
      <c r="G91" s="8">
        <v>0</v>
      </c>
      <c r="H91" s="8"/>
      <c r="I91" s="8">
        <f t="shared" si="2"/>
        <v>33517273471</v>
      </c>
      <c r="J91" s="8"/>
      <c r="K91" s="18">
        <f t="shared" si="3"/>
        <v>-3.6256512152006259E-2</v>
      </c>
      <c r="L91" s="8"/>
      <c r="M91" s="8">
        <v>0</v>
      </c>
      <c r="N91" s="8"/>
      <c r="O91" s="8">
        <v>-52761886851</v>
      </c>
      <c r="P91" s="8"/>
      <c r="Q91" s="8">
        <v>0</v>
      </c>
      <c r="R91" s="8"/>
      <c r="S91" s="8">
        <f t="shared" si="4"/>
        <v>-52761886851</v>
      </c>
      <c r="U91" s="10">
        <f t="shared" si="5"/>
        <v>2.5693409119997988E-2</v>
      </c>
    </row>
    <row r="92" spans="1:21" x14ac:dyDescent="0.55000000000000004">
      <c r="A92" s="2" t="s">
        <v>278</v>
      </c>
      <c r="C92" s="8">
        <v>0</v>
      </c>
      <c r="D92" s="8"/>
      <c r="E92" s="8">
        <v>881515027</v>
      </c>
      <c r="F92" s="8"/>
      <c r="G92" s="8">
        <v>0</v>
      </c>
      <c r="H92" s="8"/>
      <c r="I92" s="8">
        <f t="shared" si="2"/>
        <v>881515027</v>
      </c>
      <c r="J92" s="8"/>
      <c r="K92" s="18">
        <f t="shared" si="3"/>
        <v>-9.5355788161751299E-4</v>
      </c>
      <c r="L92" s="8"/>
      <c r="M92" s="8">
        <v>0</v>
      </c>
      <c r="N92" s="8"/>
      <c r="O92" s="8">
        <v>1315160263</v>
      </c>
      <c r="P92" s="8"/>
      <c r="Q92" s="8">
        <v>0</v>
      </c>
      <c r="R92" s="8"/>
      <c r="S92" s="8">
        <f t="shared" si="4"/>
        <v>1315160263</v>
      </c>
      <c r="U92" s="10">
        <f t="shared" si="5"/>
        <v>-6.4044242373380376E-4</v>
      </c>
    </row>
    <row r="93" spans="1:21" x14ac:dyDescent="0.55000000000000004">
      <c r="A93" s="2" t="s">
        <v>108</v>
      </c>
      <c r="C93" s="8">
        <v>0</v>
      </c>
      <c r="D93" s="8"/>
      <c r="E93" s="8">
        <v>2315341260</v>
      </c>
      <c r="F93" s="8"/>
      <c r="G93" s="8">
        <v>0</v>
      </c>
      <c r="H93" s="8"/>
      <c r="I93" s="8">
        <f t="shared" si="2"/>
        <v>2315341260</v>
      </c>
      <c r="J93" s="8"/>
      <c r="K93" s="18">
        <f t="shared" si="3"/>
        <v>-2.5045652535509453E-3</v>
      </c>
      <c r="L93" s="8"/>
      <c r="M93" s="8">
        <v>0</v>
      </c>
      <c r="N93" s="8"/>
      <c r="O93" s="8">
        <v>-4309107345</v>
      </c>
      <c r="P93" s="8"/>
      <c r="Q93" s="8">
        <v>0</v>
      </c>
      <c r="R93" s="8"/>
      <c r="S93" s="8">
        <f t="shared" si="4"/>
        <v>-4309107345</v>
      </c>
      <c r="U93" s="10">
        <f t="shared" si="5"/>
        <v>2.0984021718126805E-3</v>
      </c>
    </row>
    <row r="94" spans="1:21" x14ac:dyDescent="0.55000000000000004">
      <c r="A94" s="2" t="s">
        <v>172</v>
      </c>
      <c r="C94" s="8">
        <v>0</v>
      </c>
      <c r="D94" s="8"/>
      <c r="E94" s="8">
        <v>-328030261</v>
      </c>
      <c r="F94" s="8"/>
      <c r="G94" s="8">
        <v>0</v>
      </c>
      <c r="H94" s="8"/>
      <c r="I94" s="8">
        <f t="shared" si="2"/>
        <v>-328030261</v>
      </c>
      <c r="J94" s="8"/>
      <c r="K94" s="18">
        <f t="shared" si="3"/>
        <v>3.5483892072732631E-4</v>
      </c>
      <c r="L94" s="8"/>
      <c r="M94" s="8">
        <v>0</v>
      </c>
      <c r="N94" s="8"/>
      <c r="O94" s="8">
        <v>-328030261</v>
      </c>
      <c r="P94" s="8"/>
      <c r="Q94" s="8">
        <v>0</v>
      </c>
      <c r="R94" s="8"/>
      <c r="S94" s="8">
        <f t="shared" si="4"/>
        <v>-328030261</v>
      </c>
      <c r="U94" s="10">
        <f t="shared" si="5"/>
        <v>1.597406044900189E-4</v>
      </c>
    </row>
    <row r="95" spans="1:21" x14ac:dyDescent="0.55000000000000004">
      <c r="A95" s="2" t="s">
        <v>111</v>
      </c>
      <c r="C95" s="8">
        <v>0</v>
      </c>
      <c r="D95" s="8"/>
      <c r="E95" s="8">
        <v>4668667556</v>
      </c>
      <c r="F95" s="8"/>
      <c r="G95" s="8">
        <v>0</v>
      </c>
      <c r="H95" s="8"/>
      <c r="I95" s="8">
        <f t="shared" si="2"/>
        <v>4668667556</v>
      </c>
      <c r="J95" s="8"/>
      <c r="K95" s="18">
        <f t="shared" si="3"/>
        <v>-5.0502199149417013E-3</v>
      </c>
      <c r="L95" s="8"/>
      <c r="M95" s="8">
        <v>0</v>
      </c>
      <c r="N95" s="8"/>
      <c r="O95" s="8">
        <v>32213806138</v>
      </c>
      <c r="P95" s="8"/>
      <c r="Q95" s="8">
        <v>0</v>
      </c>
      <c r="R95" s="8"/>
      <c r="S95" s="8">
        <f t="shared" si="4"/>
        <v>32213806138</v>
      </c>
      <c r="U95" s="10">
        <f t="shared" si="5"/>
        <v>-1.5687128528085407E-2</v>
      </c>
    </row>
    <row r="96" spans="1:21" x14ac:dyDescent="0.55000000000000004">
      <c r="A96" s="2" t="s">
        <v>169</v>
      </c>
      <c r="C96" s="8">
        <v>0</v>
      </c>
      <c r="D96" s="8"/>
      <c r="E96" s="8">
        <v>-13614243</v>
      </c>
      <c r="F96" s="8"/>
      <c r="G96" s="8">
        <v>0</v>
      </c>
      <c r="H96" s="8"/>
      <c r="I96" s="8">
        <f t="shared" si="2"/>
        <v>-13614243</v>
      </c>
      <c r="J96" s="8"/>
      <c r="K96" s="18">
        <f t="shared" si="3"/>
        <v>1.4726883056193273E-5</v>
      </c>
      <c r="L96" s="8"/>
      <c r="M96" s="8">
        <v>0</v>
      </c>
      <c r="N96" s="8"/>
      <c r="O96" s="8">
        <v>-13614243</v>
      </c>
      <c r="P96" s="8"/>
      <c r="Q96" s="8">
        <v>0</v>
      </c>
      <c r="R96" s="8"/>
      <c r="S96" s="8">
        <f t="shared" si="4"/>
        <v>-13614243</v>
      </c>
      <c r="U96" s="10">
        <f t="shared" si="5"/>
        <v>6.6297158069023656E-6</v>
      </c>
    </row>
    <row r="97" spans="1:21" x14ac:dyDescent="0.55000000000000004">
      <c r="A97" s="2" t="s">
        <v>158</v>
      </c>
      <c r="C97" s="8">
        <v>0</v>
      </c>
      <c r="D97" s="8"/>
      <c r="E97" s="8">
        <v>-474454135</v>
      </c>
      <c r="F97" s="8"/>
      <c r="G97" s="8">
        <v>0</v>
      </c>
      <c r="H97" s="8"/>
      <c r="I97" s="8">
        <f t="shared" si="2"/>
        <v>-474454135</v>
      </c>
      <c r="J97" s="8"/>
      <c r="K97" s="18">
        <f t="shared" si="3"/>
        <v>5.1322945841882918E-4</v>
      </c>
      <c r="L97" s="8"/>
      <c r="M97" s="8">
        <v>0</v>
      </c>
      <c r="N97" s="8"/>
      <c r="O97" s="8">
        <v>-1752973475</v>
      </c>
      <c r="P97" s="8"/>
      <c r="Q97" s="8">
        <v>0</v>
      </c>
      <c r="R97" s="8"/>
      <c r="S97" s="8">
        <f t="shared" si="4"/>
        <v>-1752973475</v>
      </c>
      <c r="U97" s="10">
        <f t="shared" si="5"/>
        <v>8.5364393424504532E-4</v>
      </c>
    </row>
    <row r="98" spans="1:21" x14ac:dyDescent="0.55000000000000004">
      <c r="A98" s="2" t="s">
        <v>70</v>
      </c>
      <c r="C98" s="8">
        <v>0</v>
      </c>
      <c r="D98" s="8"/>
      <c r="E98" s="8">
        <v>4507188364</v>
      </c>
      <c r="F98" s="8"/>
      <c r="G98" s="8">
        <v>0</v>
      </c>
      <c r="H98" s="8"/>
      <c r="I98" s="8">
        <f t="shared" si="2"/>
        <v>4507188364</v>
      </c>
      <c r="J98" s="8"/>
      <c r="K98" s="18">
        <f t="shared" si="3"/>
        <v>-4.8755436456410454E-3</v>
      </c>
      <c r="L98" s="8"/>
      <c r="M98" s="8">
        <v>0</v>
      </c>
      <c r="N98" s="8"/>
      <c r="O98" s="8">
        <v>-5948709505</v>
      </c>
      <c r="P98" s="8"/>
      <c r="Q98" s="8">
        <v>0</v>
      </c>
      <c r="R98" s="8"/>
      <c r="S98" s="8">
        <f t="shared" si="4"/>
        <v>-5948709505</v>
      </c>
      <c r="U98" s="10">
        <f t="shared" si="5"/>
        <v>2.8968377776104662E-3</v>
      </c>
    </row>
    <row r="99" spans="1:21" x14ac:dyDescent="0.55000000000000004">
      <c r="A99" s="2" t="s">
        <v>122</v>
      </c>
      <c r="C99" s="8">
        <v>0</v>
      </c>
      <c r="D99" s="8"/>
      <c r="E99" s="8">
        <v>-24166000939</v>
      </c>
      <c r="F99" s="8"/>
      <c r="G99" s="8">
        <v>0</v>
      </c>
      <c r="H99" s="8"/>
      <c r="I99" s="8">
        <f t="shared" si="2"/>
        <v>-24166000939</v>
      </c>
      <c r="J99" s="8"/>
      <c r="K99" s="18">
        <f t="shared" si="3"/>
        <v>2.6140995850045413E-2</v>
      </c>
      <c r="L99" s="8"/>
      <c r="M99" s="8">
        <v>0</v>
      </c>
      <c r="N99" s="8"/>
      <c r="O99" s="8">
        <v>-57784386010</v>
      </c>
      <c r="P99" s="8"/>
      <c r="Q99" s="8">
        <v>0</v>
      </c>
      <c r="R99" s="8"/>
      <c r="S99" s="8">
        <f t="shared" si="4"/>
        <v>-57784386010</v>
      </c>
      <c r="U99" s="10">
        <f t="shared" si="5"/>
        <v>2.8139211069072655E-2</v>
      </c>
    </row>
    <row r="100" spans="1:21" x14ac:dyDescent="0.55000000000000004">
      <c r="A100" s="2" t="s">
        <v>132</v>
      </c>
      <c r="C100" s="8">
        <v>0</v>
      </c>
      <c r="D100" s="8"/>
      <c r="E100" s="8">
        <v>-633082362</v>
      </c>
      <c r="F100" s="8"/>
      <c r="G100" s="8">
        <v>0</v>
      </c>
      <c r="H100" s="8"/>
      <c r="I100" s="8">
        <f t="shared" si="2"/>
        <v>-633082362</v>
      </c>
      <c r="J100" s="8"/>
      <c r="K100" s="18">
        <f t="shared" si="3"/>
        <v>6.8482176424444719E-4</v>
      </c>
      <c r="L100" s="8"/>
      <c r="M100" s="8">
        <v>0</v>
      </c>
      <c r="N100" s="8"/>
      <c r="O100" s="8">
        <v>-1967688424</v>
      </c>
      <c r="P100" s="8"/>
      <c r="Q100" s="8">
        <v>0</v>
      </c>
      <c r="R100" s="8"/>
      <c r="S100" s="8">
        <f t="shared" si="4"/>
        <v>-1967688424</v>
      </c>
      <c r="U100" s="10">
        <f t="shared" si="5"/>
        <v>9.5820348201891233E-4</v>
      </c>
    </row>
    <row r="101" spans="1:21" x14ac:dyDescent="0.55000000000000004">
      <c r="A101" s="2" t="s">
        <v>64</v>
      </c>
      <c r="C101" s="8">
        <v>0</v>
      </c>
      <c r="D101" s="8"/>
      <c r="E101" s="8">
        <v>75466443082</v>
      </c>
      <c r="F101" s="8"/>
      <c r="G101" s="8">
        <v>0</v>
      </c>
      <c r="H101" s="8"/>
      <c r="I101" s="8">
        <f t="shared" si="2"/>
        <v>75466443082</v>
      </c>
      <c r="J101" s="8"/>
      <c r="K101" s="18">
        <f t="shared" si="3"/>
        <v>-8.1634027094674294E-2</v>
      </c>
      <c r="L101" s="8"/>
      <c r="M101" s="8">
        <v>0</v>
      </c>
      <c r="N101" s="8"/>
      <c r="O101" s="8">
        <v>-85956489212</v>
      </c>
      <c r="P101" s="8"/>
      <c r="Q101" s="8">
        <v>0</v>
      </c>
      <c r="R101" s="8"/>
      <c r="S101" s="8">
        <f t="shared" si="4"/>
        <v>-85956489212</v>
      </c>
      <c r="U101" s="10">
        <f t="shared" si="5"/>
        <v>4.1858155112600021E-2</v>
      </c>
    </row>
    <row r="102" spans="1:21" x14ac:dyDescent="0.55000000000000004">
      <c r="A102" s="2" t="s">
        <v>46</v>
      </c>
      <c r="C102" s="8">
        <v>0</v>
      </c>
      <c r="D102" s="8"/>
      <c r="E102" s="8">
        <v>198930097891</v>
      </c>
      <c r="F102" s="8"/>
      <c r="G102" s="8">
        <v>0</v>
      </c>
      <c r="H102" s="8"/>
      <c r="I102" s="8">
        <f t="shared" si="2"/>
        <v>198930097891</v>
      </c>
      <c r="J102" s="8"/>
      <c r="K102" s="18">
        <f t="shared" si="3"/>
        <v>-0.215187894618734</v>
      </c>
      <c r="L102" s="8"/>
      <c r="M102" s="8">
        <v>0</v>
      </c>
      <c r="N102" s="8"/>
      <c r="O102" s="8">
        <v>497932150109</v>
      </c>
      <c r="P102" s="8"/>
      <c r="Q102" s="8">
        <v>0</v>
      </c>
      <c r="R102" s="8"/>
      <c r="S102" s="8">
        <f t="shared" si="4"/>
        <v>497932150109</v>
      </c>
      <c r="U102" s="10">
        <f t="shared" si="5"/>
        <v>-0.2424775763399051</v>
      </c>
    </row>
    <row r="103" spans="1:21" x14ac:dyDescent="0.55000000000000004">
      <c r="A103" s="2" t="s">
        <v>89</v>
      </c>
      <c r="C103" s="8">
        <v>0</v>
      </c>
      <c r="D103" s="8"/>
      <c r="E103" s="8">
        <v>-3252153956</v>
      </c>
      <c r="F103" s="8"/>
      <c r="G103" s="8">
        <v>0</v>
      </c>
      <c r="H103" s="8"/>
      <c r="I103" s="8">
        <f t="shared" si="2"/>
        <v>-3252153956</v>
      </c>
      <c r="J103" s="8"/>
      <c r="K103" s="18">
        <f t="shared" si="3"/>
        <v>3.5179400713464806E-3</v>
      </c>
      <c r="L103" s="8"/>
      <c r="M103" s="8">
        <v>0</v>
      </c>
      <c r="N103" s="8"/>
      <c r="O103" s="8">
        <v>-11438999853</v>
      </c>
      <c r="P103" s="8"/>
      <c r="Q103" s="8">
        <v>0</v>
      </c>
      <c r="R103" s="8"/>
      <c r="S103" s="8">
        <f t="shared" si="4"/>
        <v>-11438999853</v>
      </c>
      <c r="U103" s="10">
        <f t="shared" si="5"/>
        <v>5.5704395859973955E-3</v>
      </c>
    </row>
    <row r="104" spans="1:21" x14ac:dyDescent="0.55000000000000004">
      <c r="A104" s="2" t="s">
        <v>147</v>
      </c>
      <c r="C104" s="8">
        <v>0</v>
      </c>
      <c r="D104" s="8"/>
      <c r="E104" s="8">
        <v>6805293079</v>
      </c>
      <c r="F104" s="8"/>
      <c r="G104" s="8">
        <v>0</v>
      </c>
      <c r="H104" s="8"/>
      <c r="I104" s="8">
        <f t="shared" si="2"/>
        <v>6805293079</v>
      </c>
      <c r="J104" s="8"/>
      <c r="K104" s="18">
        <f t="shared" si="3"/>
        <v>-7.3614636772352639E-3</v>
      </c>
      <c r="L104" s="8"/>
      <c r="M104" s="8">
        <v>0</v>
      </c>
      <c r="N104" s="8"/>
      <c r="O104" s="8">
        <v>-32970341255</v>
      </c>
      <c r="P104" s="8"/>
      <c r="Q104" s="8">
        <v>0</v>
      </c>
      <c r="R104" s="8"/>
      <c r="S104" s="8">
        <f t="shared" si="4"/>
        <v>-32970341255</v>
      </c>
      <c r="U104" s="10">
        <f t="shared" si="5"/>
        <v>1.6055537761243036E-2</v>
      </c>
    </row>
    <row r="105" spans="1:21" x14ac:dyDescent="0.55000000000000004">
      <c r="A105" s="2" t="s">
        <v>68</v>
      </c>
      <c r="C105" s="8">
        <v>0</v>
      </c>
      <c r="D105" s="8"/>
      <c r="E105" s="8">
        <v>797967093</v>
      </c>
      <c r="F105" s="8"/>
      <c r="G105" s="8">
        <v>0</v>
      </c>
      <c r="H105" s="8"/>
      <c r="I105" s="8">
        <f t="shared" si="2"/>
        <v>797967093</v>
      </c>
      <c r="J105" s="8"/>
      <c r="K105" s="18">
        <f t="shared" si="3"/>
        <v>-8.6318189423396528E-4</v>
      </c>
      <c r="L105" s="8"/>
      <c r="M105" s="8">
        <v>0</v>
      </c>
      <c r="N105" s="8"/>
      <c r="O105" s="8">
        <v>-953003054</v>
      </c>
      <c r="P105" s="8"/>
      <c r="Q105" s="8">
        <v>0</v>
      </c>
      <c r="R105" s="8"/>
      <c r="S105" s="8">
        <f t="shared" si="4"/>
        <v>-953003054</v>
      </c>
      <c r="U105" s="10">
        <f t="shared" si="5"/>
        <v>4.6408304972447081E-4</v>
      </c>
    </row>
    <row r="106" spans="1:21" ht="24.75" thickBot="1" x14ac:dyDescent="0.6">
      <c r="A106" s="2" t="s">
        <v>173</v>
      </c>
      <c r="C106" s="14">
        <f>SUM(C8:C105)</f>
        <v>73293626028</v>
      </c>
      <c r="D106" s="8"/>
      <c r="E106" s="14">
        <f>SUM(E8:E105)</f>
        <v>-948943511188</v>
      </c>
      <c r="F106" s="8"/>
      <c r="G106" s="14">
        <f>SUM(G8:G105)</f>
        <v>-48798482363</v>
      </c>
      <c r="H106" s="8"/>
      <c r="I106" s="14">
        <f>SUM(I8:I105)</f>
        <v>-924448367523</v>
      </c>
      <c r="J106" s="8"/>
      <c r="K106" s="19">
        <f>SUM(K8:K105)</f>
        <v>1.0000000000000002</v>
      </c>
      <c r="L106" s="8"/>
      <c r="M106" s="14">
        <f>SUM(M8:M105)</f>
        <v>2566475306351</v>
      </c>
      <c r="N106" s="8"/>
      <c r="O106" s="14">
        <f>SUM(O8:O105)</f>
        <v>-4497116083159</v>
      </c>
      <c r="P106" s="8"/>
      <c r="Q106" s="14">
        <f>SUM(Q8:Q105)</f>
        <v>-122877563424</v>
      </c>
      <c r="R106" s="8"/>
      <c r="S106" s="14">
        <f>SUM(S8:S105)</f>
        <v>-2053518340232</v>
      </c>
      <c r="U106" s="20">
        <f>SUM(U8:U105)</f>
        <v>0.99999999999999978</v>
      </c>
    </row>
    <row r="107" spans="1:21" ht="24.75" thickTop="1" x14ac:dyDescent="0.55000000000000004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U107" s="5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5"/>
  <sheetViews>
    <sheetView rightToLeft="1" workbookViewId="0">
      <selection activeCell="E20" sqref="E20"/>
    </sheetView>
  </sheetViews>
  <sheetFormatPr defaultRowHeight="24" x14ac:dyDescent="0.55000000000000004"/>
  <cols>
    <col min="1" max="1" width="40.85546875" style="2" bestFit="1" customWidth="1"/>
    <col min="2" max="2" width="1" style="2" customWidth="1"/>
    <col min="3" max="3" width="18.1406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140625" style="2" bestFit="1" customWidth="1"/>
    <col min="8" max="8" width="1" style="2" customWidth="1"/>
    <col min="9" max="9" width="9.42578125" style="2" bestFit="1" customWidth="1"/>
    <col min="10" max="10" width="1" style="2" customWidth="1"/>
    <col min="11" max="11" width="18.140625" style="2" bestFit="1" customWidth="1"/>
    <col min="12" max="12" width="1" style="2" customWidth="1"/>
    <col min="13" max="13" width="19.42578125" style="2" bestFit="1" customWidth="1"/>
    <col min="14" max="14" width="1" style="2" customWidth="1"/>
    <col min="15" max="15" width="15.5703125" style="2" bestFit="1" customWidth="1"/>
    <col min="16" max="16" width="1" style="2" customWidth="1"/>
    <col min="17" max="17" width="13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9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9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  <c r="F3" s="25" t="s">
        <v>200</v>
      </c>
      <c r="G3" s="25" t="s">
        <v>200</v>
      </c>
      <c r="H3" s="25" t="s">
        <v>200</v>
      </c>
      <c r="I3" s="25" t="s">
        <v>200</v>
      </c>
      <c r="J3" s="25" t="s">
        <v>200</v>
      </c>
      <c r="K3" s="25" t="s">
        <v>200</v>
      </c>
      <c r="L3" s="25" t="s">
        <v>200</v>
      </c>
      <c r="M3" s="25" t="s">
        <v>200</v>
      </c>
      <c r="N3" s="25" t="s">
        <v>200</v>
      </c>
      <c r="O3" s="25" t="s">
        <v>200</v>
      </c>
      <c r="P3" s="25" t="s">
        <v>200</v>
      </c>
      <c r="Q3" s="25" t="s">
        <v>200</v>
      </c>
    </row>
    <row r="4" spans="1:19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9" ht="24.75" x14ac:dyDescent="0.55000000000000004">
      <c r="A6" s="24" t="s">
        <v>204</v>
      </c>
      <c r="C6" s="24" t="s">
        <v>202</v>
      </c>
      <c r="D6" s="24" t="s">
        <v>202</v>
      </c>
      <c r="E6" s="24" t="s">
        <v>202</v>
      </c>
      <c r="F6" s="24" t="s">
        <v>202</v>
      </c>
      <c r="G6" s="24" t="s">
        <v>202</v>
      </c>
      <c r="H6" s="24" t="s">
        <v>202</v>
      </c>
      <c r="I6" s="24" t="s">
        <v>202</v>
      </c>
      <c r="K6" s="24" t="s">
        <v>203</v>
      </c>
      <c r="L6" s="24" t="s">
        <v>203</v>
      </c>
      <c r="M6" s="24" t="s">
        <v>203</v>
      </c>
      <c r="N6" s="24" t="s">
        <v>203</v>
      </c>
      <c r="O6" s="24" t="s">
        <v>203</v>
      </c>
      <c r="P6" s="24" t="s">
        <v>203</v>
      </c>
      <c r="Q6" s="24" t="s">
        <v>203</v>
      </c>
    </row>
    <row r="7" spans="1:19" ht="25.5" thickBot="1" x14ac:dyDescent="0.6">
      <c r="A7" s="24" t="s">
        <v>204</v>
      </c>
      <c r="C7" s="24" t="s">
        <v>267</v>
      </c>
      <c r="E7" s="24" t="s">
        <v>264</v>
      </c>
      <c r="G7" s="24" t="s">
        <v>265</v>
      </c>
      <c r="I7" s="24" t="s">
        <v>268</v>
      </c>
      <c r="K7" s="24" t="s">
        <v>267</v>
      </c>
      <c r="M7" s="24" t="s">
        <v>264</v>
      </c>
      <c r="O7" s="24" t="s">
        <v>265</v>
      </c>
      <c r="Q7" s="24" t="s">
        <v>268</v>
      </c>
    </row>
    <row r="8" spans="1:19" x14ac:dyDescent="0.55000000000000004">
      <c r="A8" s="2" t="s">
        <v>209</v>
      </c>
      <c r="C8" s="4">
        <v>0</v>
      </c>
      <c r="D8" s="5"/>
      <c r="E8" s="4">
        <v>0</v>
      </c>
      <c r="F8" s="5"/>
      <c r="G8" s="4">
        <v>0</v>
      </c>
      <c r="H8" s="5"/>
      <c r="I8" s="4">
        <v>0</v>
      </c>
      <c r="J8" s="5"/>
      <c r="K8" s="8">
        <v>742960673</v>
      </c>
      <c r="L8" s="8"/>
      <c r="M8" s="8">
        <v>0</v>
      </c>
      <c r="N8" s="8"/>
      <c r="O8" s="8">
        <v>-1009302384</v>
      </c>
      <c r="P8" s="8"/>
      <c r="Q8" s="8">
        <f>K8+M8+O8</f>
        <v>-266341711</v>
      </c>
      <c r="R8" s="5"/>
      <c r="S8" s="5"/>
    </row>
    <row r="9" spans="1:19" ht="24.75" thickBot="1" x14ac:dyDescent="0.6">
      <c r="A9" s="2" t="s">
        <v>262</v>
      </c>
      <c r="C9" s="4">
        <v>0</v>
      </c>
      <c r="D9" s="5"/>
      <c r="E9" s="4">
        <v>0</v>
      </c>
      <c r="F9" s="5"/>
      <c r="G9" s="4">
        <v>0</v>
      </c>
      <c r="H9" s="5"/>
      <c r="I9" s="4">
        <v>0</v>
      </c>
      <c r="J9" s="5"/>
      <c r="K9" s="8">
        <v>0</v>
      </c>
      <c r="L9" s="8"/>
      <c r="M9" s="8">
        <v>0</v>
      </c>
      <c r="N9" s="8"/>
      <c r="O9" s="8">
        <v>283247253</v>
      </c>
      <c r="P9" s="8"/>
      <c r="Q9" s="8">
        <v>283247253</v>
      </c>
      <c r="R9" s="5"/>
      <c r="S9" s="5"/>
    </row>
    <row r="10" spans="1:19" ht="24.75" thickBot="1" x14ac:dyDescent="0.6">
      <c r="A10" s="2" t="s">
        <v>173</v>
      </c>
      <c r="C10" s="6">
        <f>SUM(C8:C9)</f>
        <v>0</v>
      </c>
      <c r="D10" s="5"/>
      <c r="E10" s="6">
        <f>SUM(E8:E9)</f>
        <v>0</v>
      </c>
      <c r="F10" s="5"/>
      <c r="G10" s="6">
        <f>SUM(G8:G9)</f>
        <v>0</v>
      </c>
      <c r="H10" s="5"/>
      <c r="I10" s="6">
        <f>SUM(I8:I9)</f>
        <v>0</v>
      </c>
      <c r="J10" s="5"/>
      <c r="K10" s="14">
        <f>SUM(K8:K9)</f>
        <v>742960673</v>
      </c>
      <c r="L10" s="8"/>
      <c r="M10" s="14">
        <f>SUM(M8:M9)</f>
        <v>0</v>
      </c>
      <c r="N10" s="8"/>
      <c r="O10" s="14">
        <f>SUM(O8:O9)</f>
        <v>-726055131</v>
      </c>
      <c r="P10" s="8"/>
      <c r="Q10" s="14">
        <f>SUM(Q8:Q9)</f>
        <v>16905542</v>
      </c>
      <c r="R10" s="5"/>
      <c r="S10" s="5"/>
    </row>
    <row r="11" spans="1:19" ht="24.75" thickTop="1" x14ac:dyDescent="0.55000000000000004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55000000000000004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55000000000000004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55000000000000004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55000000000000004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3"/>
  <sheetViews>
    <sheetView rightToLeft="1" workbookViewId="0">
      <selection activeCell="I6" sqref="I6:K6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6" style="2" bestFit="1" customWidth="1"/>
    <col min="4" max="4" width="1" style="2" customWidth="1"/>
    <col min="5" max="5" width="36.140625" style="2" bestFit="1" customWidth="1"/>
    <col min="6" max="6" width="1" style="2" customWidth="1"/>
    <col min="7" max="7" width="31.42578125" style="2" bestFit="1" customWidth="1"/>
    <col min="8" max="8" width="1" style="2" customWidth="1"/>
    <col min="9" max="9" width="36.140625" style="2" bestFit="1" customWidth="1"/>
    <col min="10" max="10" width="1" style="2" customWidth="1"/>
    <col min="11" max="11" width="31.4257812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</row>
    <row r="3" spans="1:11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  <c r="F3" s="25" t="s">
        <v>200</v>
      </c>
      <c r="G3" s="25" t="s">
        <v>200</v>
      </c>
      <c r="H3" s="25" t="s">
        <v>200</v>
      </c>
      <c r="I3" s="25" t="s">
        <v>200</v>
      </c>
      <c r="J3" s="25" t="s">
        <v>200</v>
      </c>
      <c r="K3" s="25" t="s">
        <v>200</v>
      </c>
    </row>
    <row r="4" spans="1:11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</row>
    <row r="6" spans="1:11" ht="24.75" x14ac:dyDescent="0.55000000000000004">
      <c r="A6" s="24" t="s">
        <v>269</v>
      </c>
      <c r="B6" s="24" t="s">
        <v>269</v>
      </c>
      <c r="C6" s="24" t="s">
        <v>269</v>
      </c>
      <c r="E6" s="24" t="s">
        <v>202</v>
      </c>
      <c r="F6" s="24" t="s">
        <v>202</v>
      </c>
      <c r="G6" s="24" t="s">
        <v>202</v>
      </c>
      <c r="I6" s="24" t="s">
        <v>203</v>
      </c>
      <c r="J6" s="24" t="s">
        <v>203</v>
      </c>
      <c r="K6" s="24" t="s">
        <v>203</v>
      </c>
    </row>
    <row r="7" spans="1:11" ht="24.75" x14ac:dyDescent="0.55000000000000004">
      <c r="A7" s="24" t="s">
        <v>270</v>
      </c>
      <c r="C7" s="24" t="s">
        <v>179</v>
      </c>
      <c r="E7" s="24" t="s">
        <v>271</v>
      </c>
      <c r="G7" s="24" t="s">
        <v>272</v>
      </c>
      <c r="I7" s="24" t="s">
        <v>271</v>
      </c>
      <c r="K7" s="24" t="s">
        <v>272</v>
      </c>
    </row>
    <row r="8" spans="1:11" x14ac:dyDescent="0.55000000000000004">
      <c r="A8" s="2" t="s">
        <v>183</v>
      </c>
      <c r="C8" s="5" t="s">
        <v>184</v>
      </c>
      <c r="D8" s="5"/>
      <c r="E8" s="4">
        <v>3824966</v>
      </c>
      <c r="F8" s="5"/>
      <c r="G8" s="10">
        <f>E8/$E$16</f>
        <v>1.2107936594282754E-4</v>
      </c>
      <c r="H8" s="5"/>
      <c r="I8" s="4">
        <v>5945097</v>
      </c>
      <c r="J8" s="5"/>
      <c r="K8" s="10">
        <f>I8/$I$16</f>
        <v>4.7277799394074232E-5</v>
      </c>
    </row>
    <row r="9" spans="1:11" x14ac:dyDescent="0.55000000000000004">
      <c r="A9" s="2" t="s">
        <v>185</v>
      </c>
      <c r="C9" s="5" t="s">
        <v>186</v>
      </c>
      <c r="D9" s="5"/>
      <c r="E9" s="4">
        <v>39863</v>
      </c>
      <c r="F9" s="5"/>
      <c r="G9" s="10">
        <f t="shared" ref="G9:G15" si="0">E9/$E$16</f>
        <v>1.2618639654781073E-6</v>
      </c>
      <c r="H9" s="5"/>
      <c r="I9" s="4">
        <v>39863</v>
      </c>
      <c r="J9" s="5"/>
      <c r="K9" s="10">
        <f t="shared" ref="K9:K15" si="1">I9/$I$16</f>
        <v>3.1700658832748752E-7</v>
      </c>
    </row>
    <row r="10" spans="1:11" x14ac:dyDescent="0.55000000000000004">
      <c r="A10" s="2" t="s">
        <v>187</v>
      </c>
      <c r="C10" s="5" t="s">
        <v>188</v>
      </c>
      <c r="D10" s="5"/>
      <c r="E10" s="4">
        <v>3558612026</v>
      </c>
      <c r="F10" s="5"/>
      <c r="G10" s="10">
        <f t="shared" si="0"/>
        <v>0.11264792621544895</v>
      </c>
      <c r="H10" s="5"/>
      <c r="I10" s="4">
        <v>15029046898</v>
      </c>
      <c r="J10" s="5"/>
      <c r="K10" s="10">
        <f t="shared" si="1"/>
        <v>0.11951701785988986</v>
      </c>
    </row>
    <row r="11" spans="1:11" x14ac:dyDescent="0.55000000000000004">
      <c r="A11" s="2" t="s">
        <v>189</v>
      </c>
      <c r="C11" s="5" t="s">
        <v>190</v>
      </c>
      <c r="D11" s="5"/>
      <c r="E11" s="4">
        <v>2053215089</v>
      </c>
      <c r="F11" s="5"/>
      <c r="G11" s="10">
        <f t="shared" si="0"/>
        <v>6.4994559721672354E-2</v>
      </c>
      <c r="H11" s="5"/>
      <c r="I11" s="4">
        <v>39797731892</v>
      </c>
      <c r="J11" s="5"/>
      <c r="K11" s="10">
        <f t="shared" si="1"/>
        <v>0.31648755011551982</v>
      </c>
    </row>
    <row r="12" spans="1:11" x14ac:dyDescent="0.55000000000000004">
      <c r="A12" s="2" t="s">
        <v>185</v>
      </c>
      <c r="C12" s="5" t="s">
        <v>191</v>
      </c>
      <c r="D12" s="5"/>
      <c r="E12" s="4">
        <v>11553933678</v>
      </c>
      <c r="F12" s="5"/>
      <c r="G12" s="10">
        <f t="shared" si="0"/>
        <v>0.36573997360439836</v>
      </c>
      <c r="H12" s="5"/>
      <c r="I12" s="4">
        <v>43953477044</v>
      </c>
      <c r="J12" s="5"/>
      <c r="K12" s="10">
        <f t="shared" si="1"/>
        <v>0.34953570486037133</v>
      </c>
    </row>
    <row r="13" spans="1:11" x14ac:dyDescent="0.55000000000000004">
      <c r="A13" s="2" t="s">
        <v>193</v>
      </c>
      <c r="C13" s="5" t="s">
        <v>194</v>
      </c>
      <c r="D13" s="5"/>
      <c r="E13" s="4">
        <v>177863</v>
      </c>
      <c r="F13" s="5"/>
      <c r="G13" s="10">
        <f t="shared" si="0"/>
        <v>5.6302563904330478E-6</v>
      </c>
      <c r="H13" s="5"/>
      <c r="I13" s="4">
        <v>185789</v>
      </c>
      <c r="J13" s="5"/>
      <c r="K13" s="10">
        <f t="shared" si="1"/>
        <v>1.4774687564602661E-6</v>
      </c>
    </row>
    <row r="14" spans="1:11" x14ac:dyDescent="0.55000000000000004">
      <c r="A14" s="2" t="s">
        <v>193</v>
      </c>
      <c r="C14" s="5" t="s">
        <v>195</v>
      </c>
      <c r="D14" s="5"/>
      <c r="E14" s="4">
        <v>11010928936</v>
      </c>
      <c r="F14" s="5"/>
      <c r="G14" s="10">
        <f t="shared" si="0"/>
        <v>0.34855114895463452</v>
      </c>
      <c r="H14" s="5"/>
      <c r="I14" s="4">
        <v>23551912542</v>
      </c>
      <c r="J14" s="5"/>
      <c r="K14" s="10">
        <f t="shared" si="1"/>
        <v>0.18729426895935541</v>
      </c>
    </row>
    <row r="15" spans="1:11" ht="24.75" thickBot="1" x14ac:dyDescent="0.6">
      <c r="A15" s="2" t="s">
        <v>193</v>
      </c>
      <c r="C15" s="5" t="s">
        <v>197</v>
      </c>
      <c r="D15" s="5"/>
      <c r="E15" s="4">
        <v>3409836048</v>
      </c>
      <c r="F15" s="5"/>
      <c r="G15" s="10">
        <f t="shared" si="0"/>
        <v>0.10793842001754704</v>
      </c>
      <c r="H15" s="5"/>
      <c r="I15" s="4">
        <v>3409836048</v>
      </c>
      <c r="J15" s="5"/>
      <c r="K15" s="10">
        <f t="shared" si="1"/>
        <v>2.7116385930124755E-2</v>
      </c>
    </row>
    <row r="16" spans="1:11" ht="24.75" thickBot="1" x14ac:dyDescent="0.6">
      <c r="A16" s="2" t="s">
        <v>173</v>
      </c>
      <c r="C16" s="5" t="s">
        <v>173</v>
      </c>
      <c r="D16" s="5"/>
      <c r="E16" s="6">
        <f>SUM(E8:E15)</f>
        <v>31590568469</v>
      </c>
      <c r="F16" s="5"/>
      <c r="G16" s="11">
        <f>SUM(G8:G15)</f>
        <v>1</v>
      </c>
      <c r="H16" s="5"/>
      <c r="I16" s="6">
        <f>SUM(I8:I15)</f>
        <v>125748175173</v>
      </c>
      <c r="J16" s="5"/>
      <c r="K16" s="11">
        <f>SUM(K8:K15)</f>
        <v>1</v>
      </c>
    </row>
    <row r="17" spans="3:11" ht="24.75" thickTop="1" x14ac:dyDescent="0.55000000000000004">
      <c r="C17" s="5"/>
      <c r="D17" s="5"/>
      <c r="E17" s="5"/>
      <c r="F17" s="5"/>
      <c r="G17" s="5"/>
      <c r="H17" s="5"/>
      <c r="I17" s="5"/>
      <c r="J17" s="5"/>
      <c r="K17" s="5"/>
    </row>
    <row r="18" spans="3:11" x14ac:dyDescent="0.55000000000000004">
      <c r="C18" s="5"/>
      <c r="D18" s="5"/>
      <c r="E18" s="5"/>
      <c r="F18" s="5"/>
      <c r="G18" s="5"/>
      <c r="H18" s="5"/>
      <c r="I18" s="5"/>
      <c r="J18" s="5"/>
      <c r="K18" s="5"/>
    </row>
    <row r="19" spans="3:11" x14ac:dyDescent="0.55000000000000004">
      <c r="C19" s="5"/>
      <c r="D19" s="5"/>
      <c r="E19" s="5"/>
      <c r="F19" s="5"/>
      <c r="G19" s="5"/>
      <c r="H19" s="5"/>
      <c r="I19" s="5"/>
      <c r="J19" s="5"/>
      <c r="K19" s="5"/>
    </row>
    <row r="20" spans="3:11" x14ac:dyDescent="0.55000000000000004">
      <c r="C20" s="5"/>
      <c r="D20" s="5"/>
      <c r="E20" s="5"/>
      <c r="F20" s="5"/>
      <c r="G20" s="5"/>
      <c r="H20" s="5"/>
      <c r="I20" s="5"/>
      <c r="J20" s="5"/>
      <c r="K20" s="5"/>
    </row>
    <row r="21" spans="3:11" x14ac:dyDescent="0.55000000000000004">
      <c r="C21" s="5"/>
      <c r="D21" s="5"/>
      <c r="E21" s="5"/>
      <c r="F21" s="5"/>
      <c r="G21" s="5"/>
      <c r="H21" s="5"/>
      <c r="I21" s="5"/>
      <c r="J21" s="5"/>
      <c r="K21" s="5"/>
    </row>
    <row r="22" spans="3:11" x14ac:dyDescent="0.55000000000000004">
      <c r="C22" s="5"/>
      <c r="D22" s="5"/>
      <c r="E22" s="5"/>
      <c r="F22" s="5"/>
      <c r="G22" s="5"/>
      <c r="H22" s="5"/>
      <c r="I22" s="5"/>
      <c r="J22" s="5"/>
      <c r="K22" s="5"/>
    </row>
    <row r="23" spans="3:11" x14ac:dyDescent="0.55000000000000004">
      <c r="C23" s="5"/>
      <c r="D23" s="5"/>
      <c r="E23" s="5"/>
      <c r="F23" s="5"/>
      <c r="G23" s="5"/>
      <c r="H23" s="5"/>
      <c r="I23" s="5"/>
      <c r="J23" s="5"/>
      <c r="K23" s="5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G8" sqref="G8"/>
    </sheetView>
  </sheetViews>
  <sheetFormatPr defaultRowHeight="24" x14ac:dyDescent="0.55000000000000004"/>
  <cols>
    <col min="1" max="1" width="37.42578125" style="2" bestFit="1" customWidth="1"/>
    <col min="2" max="2" width="1" style="2" customWidth="1"/>
    <col min="3" max="3" width="15.42578125" style="2" customWidth="1"/>
    <col min="4" max="4" width="1" style="2" customWidth="1"/>
    <col min="5" max="5" width="20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</row>
    <row r="3" spans="1:5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</row>
    <row r="4" spans="1: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</row>
    <row r="5" spans="1:5" ht="24.75" x14ac:dyDescent="0.55000000000000004">
      <c r="E5" s="12" t="s">
        <v>279</v>
      </c>
    </row>
    <row r="6" spans="1:5" ht="25.5" thickBot="1" x14ac:dyDescent="0.6">
      <c r="A6" s="24" t="s">
        <v>273</v>
      </c>
      <c r="C6" s="24" t="s">
        <v>202</v>
      </c>
      <c r="E6" s="9" t="s">
        <v>280</v>
      </c>
    </row>
    <row r="7" spans="1:5" ht="24.75" x14ac:dyDescent="0.55000000000000004">
      <c r="A7" s="24" t="s">
        <v>273</v>
      </c>
      <c r="C7" s="24" t="s">
        <v>180</v>
      </c>
      <c r="E7" s="24" t="s">
        <v>180</v>
      </c>
    </row>
    <row r="8" spans="1:5" x14ac:dyDescent="0.55000000000000004">
      <c r="A8" s="2" t="s">
        <v>274</v>
      </c>
      <c r="C8" s="4">
        <v>38917228</v>
      </c>
      <c r="D8" s="5"/>
      <c r="E8" s="4">
        <v>11646053964</v>
      </c>
    </row>
    <row r="9" spans="1:5" x14ac:dyDescent="0.55000000000000004">
      <c r="A9" s="2" t="s">
        <v>275</v>
      </c>
      <c r="C9" s="4">
        <v>0</v>
      </c>
      <c r="D9" s="5"/>
      <c r="E9" s="4">
        <v>144317446</v>
      </c>
    </row>
    <row r="10" spans="1:5" x14ac:dyDescent="0.55000000000000004">
      <c r="A10" s="2" t="s">
        <v>173</v>
      </c>
      <c r="C10" s="6">
        <f>SUM(C8:C9)</f>
        <v>38917228</v>
      </c>
      <c r="D10" s="5"/>
      <c r="E10" s="6">
        <f>SUM(E8:E9)</f>
        <v>11790371410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73"/>
  <sheetViews>
    <sheetView rightToLeft="1" topLeftCell="A58" workbookViewId="0">
      <selection activeCell="S74" sqref="S74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3.7109375" style="2" bestFit="1" customWidth="1"/>
    <col min="4" max="4" width="1" style="2" customWidth="1"/>
    <col min="5" max="5" width="36" style="2" bestFit="1" customWidth="1"/>
    <col min="6" max="6" width="1" style="2" customWidth="1"/>
    <col min="7" max="7" width="24.5703125" style="2" bestFit="1" customWidth="1"/>
    <col min="8" max="8" width="1" style="2" customWidth="1"/>
    <col min="9" max="9" width="24.140625" style="2" bestFit="1" customWidth="1"/>
    <col min="10" max="10" width="1" style="2" customWidth="1"/>
    <col min="11" max="11" width="14.28515625" style="2" bestFit="1" customWidth="1"/>
    <col min="12" max="12" width="1" style="2" customWidth="1"/>
    <col min="13" max="13" width="26.140625" style="2" bestFit="1" customWidth="1"/>
    <col min="14" max="14" width="1" style="2" customWidth="1"/>
    <col min="15" max="15" width="24.140625" style="2" bestFit="1" customWidth="1"/>
    <col min="16" max="16" width="1" style="2" customWidth="1"/>
    <col min="17" max="17" width="15.425781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</row>
    <row r="3" spans="1:22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  <c r="F3" s="25" t="s">
        <v>200</v>
      </c>
      <c r="G3" s="25" t="s">
        <v>200</v>
      </c>
      <c r="H3" s="25" t="s">
        <v>200</v>
      </c>
      <c r="I3" s="25" t="s">
        <v>200</v>
      </c>
      <c r="J3" s="25" t="s">
        <v>200</v>
      </c>
      <c r="K3" s="25" t="s">
        <v>200</v>
      </c>
      <c r="L3" s="25" t="s">
        <v>200</v>
      </c>
      <c r="M3" s="25" t="s">
        <v>200</v>
      </c>
      <c r="N3" s="25" t="s">
        <v>200</v>
      </c>
      <c r="O3" s="25" t="s">
        <v>200</v>
      </c>
      <c r="P3" s="25" t="s">
        <v>200</v>
      </c>
      <c r="Q3" s="25" t="s">
        <v>200</v>
      </c>
      <c r="R3" s="25" t="s">
        <v>200</v>
      </c>
      <c r="S3" s="25" t="s">
        <v>200</v>
      </c>
    </row>
    <row r="4" spans="1:22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</row>
    <row r="6" spans="1:22" ht="24.75" x14ac:dyDescent="0.55000000000000004">
      <c r="A6" s="24" t="s">
        <v>3</v>
      </c>
      <c r="C6" s="24" t="s">
        <v>211</v>
      </c>
      <c r="D6" s="24" t="s">
        <v>211</v>
      </c>
      <c r="E6" s="24" t="s">
        <v>211</v>
      </c>
      <c r="F6" s="24" t="s">
        <v>211</v>
      </c>
      <c r="G6" s="24" t="s">
        <v>211</v>
      </c>
      <c r="I6" s="24" t="s">
        <v>202</v>
      </c>
      <c r="J6" s="24" t="s">
        <v>202</v>
      </c>
      <c r="K6" s="24" t="s">
        <v>202</v>
      </c>
      <c r="L6" s="24" t="s">
        <v>202</v>
      </c>
      <c r="M6" s="24" t="s">
        <v>202</v>
      </c>
      <c r="O6" s="24" t="s">
        <v>203</v>
      </c>
      <c r="P6" s="24" t="s">
        <v>203</v>
      </c>
      <c r="Q6" s="24" t="s">
        <v>203</v>
      </c>
      <c r="R6" s="24" t="s">
        <v>203</v>
      </c>
      <c r="S6" s="24" t="s">
        <v>203</v>
      </c>
    </row>
    <row r="7" spans="1:22" ht="24.75" x14ac:dyDescent="0.55000000000000004">
      <c r="A7" s="24" t="s">
        <v>3</v>
      </c>
      <c r="C7" s="24" t="s">
        <v>212</v>
      </c>
      <c r="E7" s="24" t="s">
        <v>213</v>
      </c>
      <c r="G7" s="24" t="s">
        <v>214</v>
      </c>
      <c r="I7" s="24" t="s">
        <v>215</v>
      </c>
      <c r="K7" s="24" t="s">
        <v>207</v>
      </c>
      <c r="M7" s="24" t="s">
        <v>216</v>
      </c>
      <c r="O7" s="24" t="s">
        <v>215</v>
      </c>
      <c r="Q7" s="24" t="s">
        <v>207</v>
      </c>
      <c r="S7" s="24" t="s">
        <v>216</v>
      </c>
    </row>
    <row r="8" spans="1:22" x14ac:dyDescent="0.55000000000000004">
      <c r="A8" s="2" t="s">
        <v>163</v>
      </c>
      <c r="C8" s="5" t="s">
        <v>217</v>
      </c>
      <c r="D8" s="5"/>
      <c r="E8" s="4">
        <v>2650933</v>
      </c>
      <c r="F8" s="5"/>
      <c r="G8" s="4">
        <v>1540</v>
      </c>
      <c r="H8" s="5"/>
      <c r="I8" s="4">
        <v>0</v>
      </c>
      <c r="J8" s="5"/>
      <c r="K8" s="4">
        <v>0</v>
      </c>
      <c r="L8" s="5"/>
      <c r="M8" s="4">
        <v>0</v>
      </c>
      <c r="N8" s="5"/>
      <c r="O8" s="4">
        <v>4082436820</v>
      </c>
      <c r="P8" s="5"/>
      <c r="Q8" s="4">
        <v>0</v>
      </c>
      <c r="R8" s="5"/>
      <c r="S8" s="4">
        <v>4082436820</v>
      </c>
      <c r="T8" s="5"/>
      <c r="U8" s="5"/>
      <c r="V8" s="5"/>
    </row>
    <row r="9" spans="1:22" x14ac:dyDescent="0.55000000000000004">
      <c r="A9" s="2" t="s">
        <v>136</v>
      </c>
      <c r="C9" s="5" t="s">
        <v>218</v>
      </c>
      <c r="D9" s="5"/>
      <c r="E9" s="4">
        <v>235866759</v>
      </c>
      <c r="F9" s="5"/>
      <c r="G9" s="4">
        <v>850</v>
      </c>
      <c r="H9" s="5"/>
      <c r="I9" s="4">
        <v>0</v>
      </c>
      <c r="J9" s="5"/>
      <c r="K9" s="4">
        <v>0</v>
      </c>
      <c r="L9" s="5"/>
      <c r="M9" s="4">
        <v>0</v>
      </c>
      <c r="N9" s="5"/>
      <c r="O9" s="4">
        <v>200486745150</v>
      </c>
      <c r="P9" s="5"/>
      <c r="Q9" s="4">
        <v>0</v>
      </c>
      <c r="R9" s="5"/>
      <c r="S9" s="4">
        <v>200486745150</v>
      </c>
      <c r="T9" s="5"/>
      <c r="U9" s="5"/>
      <c r="V9" s="5"/>
    </row>
    <row r="10" spans="1:22" x14ac:dyDescent="0.55000000000000004">
      <c r="A10" s="2" t="s">
        <v>164</v>
      </c>
      <c r="C10" s="5" t="s">
        <v>219</v>
      </c>
      <c r="D10" s="5"/>
      <c r="E10" s="4">
        <v>2421993</v>
      </c>
      <c r="F10" s="5"/>
      <c r="G10" s="4">
        <v>1700</v>
      </c>
      <c r="H10" s="5"/>
      <c r="I10" s="4">
        <v>0</v>
      </c>
      <c r="J10" s="5"/>
      <c r="K10" s="4">
        <v>0</v>
      </c>
      <c r="L10" s="5"/>
      <c r="M10" s="4">
        <v>0</v>
      </c>
      <c r="N10" s="5"/>
      <c r="O10" s="4">
        <v>4117388100</v>
      </c>
      <c r="P10" s="5"/>
      <c r="Q10" s="4">
        <v>109797016</v>
      </c>
      <c r="R10" s="5"/>
      <c r="S10" s="4">
        <v>4007591084</v>
      </c>
      <c r="T10" s="5"/>
      <c r="U10" s="5"/>
      <c r="V10" s="5"/>
    </row>
    <row r="11" spans="1:22" x14ac:dyDescent="0.55000000000000004">
      <c r="A11" s="2" t="s">
        <v>61</v>
      </c>
      <c r="C11" s="5" t="s">
        <v>220</v>
      </c>
      <c r="D11" s="5"/>
      <c r="E11" s="4">
        <v>101782654</v>
      </c>
      <c r="F11" s="5"/>
      <c r="G11" s="4">
        <v>630</v>
      </c>
      <c r="H11" s="5"/>
      <c r="I11" s="4">
        <v>0</v>
      </c>
      <c r="J11" s="5"/>
      <c r="K11" s="4">
        <v>0</v>
      </c>
      <c r="L11" s="5"/>
      <c r="M11" s="4">
        <v>0</v>
      </c>
      <c r="N11" s="5"/>
      <c r="O11" s="4">
        <v>64123072020</v>
      </c>
      <c r="P11" s="5"/>
      <c r="Q11" s="4">
        <v>0</v>
      </c>
      <c r="R11" s="5"/>
      <c r="S11" s="4">
        <v>64123072020</v>
      </c>
      <c r="T11" s="5"/>
      <c r="U11" s="5"/>
      <c r="V11" s="5"/>
    </row>
    <row r="12" spans="1:22" x14ac:dyDescent="0.55000000000000004">
      <c r="A12" s="2" t="s">
        <v>151</v>
      </c>
      <c r="C12" s="5" t="s">
        <v>4</v>
      </c>
      <c r="D12" s="5"/>
      <c r="E12" s="4">
        <v>32200000</v>
      </c>
      <c r="F12" s="5"/>
      <c r="G12" s="4">
        <v>354</v>
      </c>
      <c r="H12" s="5"/>
      <c r="I12" s="4">
        <v>0</v>
      </c>
      <c r="J12" s="5"/>
      <c r="K12" s="4">
        <v>0</v>
      </c>
      <c r="L12" s="5"/>
      <c r="M12" s="4">
        <v>0</v>
      </c>
      <c r="N12" s="5"/>
      <c r="O12" s="4">
        <v>11398800000</v>
      </c>
      <c r="P12" s="5"/>
      <c r="Q12" s="4">
        <v>1439345781</v>
      </c>
      <c r="R12" s="5"/>
      <c r="S12" s="4">
        <v>9959454219</v>
      </c>
      <c r="T12" s="5"/>
      <c r="U12" s="5"/>
      <c r="V12" s="5"/>
    </row>
    <row r="13" spans="1:22" x14ac:dyDescent="0.55000000000000004">
      <c r="A13" s="2" t="s">
        <v>97</v>
      </c>
      <c r="C13" s="5" t="s">
        <v>217</v>
      </c>
      <c r="D13" s="5"/>
      <c r="E13" s="4">
        <v>17439506</v>
      </c>
      <c r="F13" s="5"/>
      <c r="G13" s="4">
        <v>200</v>
      </c>
      <c r="H13" s="5"/>
      <c r="I13" s="4">
        <v>0</v>
      </c>
      <c r="J13" s="5"/>
      <c r="K13" s="4">
        <v>0</v>
      </c>
      <c r="L13" s="5"/>
      <c r="M13" s="4">
        <v>0</v>
      </c>
      <c r="N13" s="5"/>
      <c r="O13" s="4">
        <v>3487901200</v>
      </c>
      <c r="P13" s="5"/>
      <c r="Q13" s="4">
        <v>166090533</v>
      </c>
      <c r="R13" s="5"/>
      <c r="S13" s="4">
        <v>3321810667</v>
      </c>
      <c r="T13" s="5"/>
      <c r="U13" s="5"/>
      <c r="V13" s="5"/>
    </row>
    <row r="14" spans="1:22" x14ac:dyDescent="0.55000000000000004">
      <c r="A14" s="2" t="s">
        <v>24</v>
      </c>
      <c r="C14" s="5" t="s">
        <v>221</v>
      </c>
      <c r="D14" s="5"/>
      <c r="E14" s="4">
        <v>91811648</v>
      </c>
      <c r="F14" s="5"/>
      <c r="G14" s="4">
        <v>48</v>
      </c>
      <c r="H14" s="5"/>
      <c r="I14" s="4">
        <v>0</v>
      </c>
      <c r="J14" s="5"/>
      <c r="K14" s="4">
        <v>0</v>
      </c>
      <c r="L14" s="5"/>
      <c r="M14" s="4">
        <v>0</v>
      </c>
      <c r="N14" s="5"/>
      <c r="O14" s="4">
        <v>4406959104</v>
      </c>
      <c r="P14" s="5"/>
      <c r="Q14" s="4">
        <v>512188952</v>
      </c>
      <c r="R14" s="5"/>
      <c r="S14" s="4">
        <v>3894770152</v>
      </c>
      <c r="T14" s="5"/>
      <c r="U14" s="5"/>
      <c r="V14" s="5"/>
    </row>
    <row r="15" spans="1:22" x14ac:dyDescent="0.55000000000000004">
      <c r="A15" s="2" t="s">
        <v>26</v>
      </c>
      <c r="C15" s="5" t="s">
        <v>222</v>
      </c>
      <c r="D15" s="5"/>
      <c r="E15" s="4">
        <v>57363734</v>
      </c>
      <c r="F15" s="5"/>
      <c r="G15" s="4">
        <v>82</v>
      </c>
      <c r="H15" s="5"/>
      <c r="I15" s="4">
        <v>0</v>
      </c>
      <c r="J15" s="5"/>
      <c r="K15" s="4">
        <v>0</v>
      </c>
      <c r="L15" s="5"/>
      <c r="M15" s="4">
        <v>0</v>
      </c>
      <c r="N15" s="5"/>
      <c r="O15" s="4">
        <v>4703826188</v>
      </c>
      <c r="P15" s="5"/>
      <c r="Q15" s="4">
        <v>0</v>
      </c>
      <c r="R15" s="5"/>
      <c r="S15" s="4">
        <v>4703826188</v>
      </c>
      <c r="T15" s="5"/>
      <c r="U15" s="5"/>
      <c r="V15" s="5"/>
    </row>
    <row r="16" spans="1:22" x14ac:dyDescent="0.55000000000000004">
      <c r="A16" s="2" t="s">
        <v>94</v>
      </c>
      <c r="C16" s="5" t="s">
        <v>223</v>
      </c>
      <c r="D16" s="5"/>
      <c r="E16" s="4">
        <v>151200055</v>
      </c>
      <c r="F16" s="5"/>
      <c r="G16" s="4">
        <v>200</v>
      </c>
      <c r="H16" s="5"/>
      <c r="I16" s="4">
        <v>0</v>
      </c>
      <c r="J16" s="5"/>
      <c r="K16" s="4">
        <v>0</v>
      </c>
      <c r="L16" s="5"/>
      <c r="M16" s="4">
        <v>0</v>
      </c>
      <c r="N16" s="5"/>
      <c r="O16" s="4">
        <v>30240011000</v>
      </c>
      <c r="P16" s="5"/>
      <c r="Q16" s="4">
        <v>3786795865</v>
      </c>
      <c r="R16" s="5"/>
      <c r="S16" s="4">
        <v>26453215135</v>
      </c>
      <c r="T16" s="5"/>
      <c r="U16" s="5"/>
      <c r="V16" s="5"/>
    </row>
    <row r="17" spans="1:22" x14ac:dyDescent="0.55000000000000004">
      <c r="A17" s="2" t="s">
        <v>98</v>
      </c>
      <c r="C17" s="5" t="s">
        <v>4</v>
      </c>
      <c r="D17" s="5"/>
      <c r="E17" s="4">
        <v>49951230</v>
      </c>
      <c r="F17" s="5"/>
      <c r="G17" s="4">
        <v>2920</v>
      </c>
      <c r="H17" s="5"/>
      <c r="I17" s="4">
        <v>0</v>
      </c>
      <c r="J17" s="5"/>
      <c r="K17" s="4">
        <v>0</v>
      </c>
      <c r="L17" s="5"/>
      <c r="M17" s="4">
        <v>0</v>
      </c>
      <c r="N17" s="5"/>
      <c r="O17" s="4">
        <v>145857591600</v>
      </c>
      <c r="P17" s="5"/>
      <c r="Q17" s="4">
        <v>0</v>
      </c>
      <c r="R17" s="5"/>
      <c r="S17" s="4">
        <v>145857591600</v>
      </c>
      <c r="T17" s="5"/>
      <c r="U17" s="5"/>
      <c r="V17" s="5"/>
    </row>
    <row r="18" spans="1:22" x14ac:dyDescent="0.55000000000000004">
      <c r="A18" s="2" t="s">
        <v>156</v>
      </c>
      <c r="C18" s="5" t="s">
        <v>224</v>
      </c>
      <c r="D18" s="5"/>
      <c r="E18" s="4">
        <v>159660476</v>
      </c>
      <c r="F18" s="5"/>
      <c r="G18" s="4">
        <v>370</v>
      </c>
      <c r="H18" s="5"/>
      <c r="I18" s="4">
        <v>59074376120</v>
      </c>
      <c r="J18" s="5"/>
      <c r="K18" s="4">
        <v>1228239879</v>
      </c>
      <c r="L18" s="5"/>
      <c r="M18" s="4">
        <v>57846136241</v>
      </c>
      <c r="N18" s="5"/>
      <c r="O18" s="4">
        <v>59074376120</v>
      </c>
      <c r="P18" s="5"/>
      <c r="Q18" s="4">
        <v>1228239879</v>
      </c>
      <c r="R18" s="5"/>
      <c r="S18" s="4">
        <v>57846136241</v>
      </c>
      <c r="T18" s="5"/>
      <c r="U18" s="5"/>
      <c r="V18" s="5"/>
    </row>
    <row r="19" spans="1:22" x14ac:dyDescent="0.55000000000000004">
      <c r="A19" s="2" t="s">
        <v>63</v>
      </c>
      <c r="C19" s="5" t="s">
        <v>217</v>
      </c>
      <c r="D19" s="5"/>
      <c r="E19" s="4">
        <v>27666416</v>
      </c>
      <c r="F19" s="5"/>
      <c r="G19" s="4">
        <v>500</v>
      </c>
      <c r="H19" s="5"/>
      <c r="I19" s="4">
        <v>0</v>
      </c>
      <c r="J19" s="5"/>
      <c r="K19" s="4">
        <v>0</v>
      </c>
      <c r="L19" s="5"/>
      <c r="M19" s="4">
        <v>0</v>
      </c>
      <c r="N19" s="5"/>
      <c r="O19" s="4">
        <v>13833208000</v>
      </c>
      <c r="P19" s="5"/>
      <c r="Q19" s="4">
        <v>1651975382</v>
      </c>
      <c r="R19" s="5"/>
      <c r="S19" s="4">
        <v>12181232618</v>
      </c>
      <c r="T19" s="5"/>
      <c r="U19" s="5"/>
      <c r="V19" s="5"/>
    </row>
    <row r="20" spans="1:22" x14ac:dyDescent="0.55000000000000004">
      <c r="A20" s="2" t="s">
        <v>71</v>
      </c>
      <c r="C20" s="5" t="s">
        <v>225</v>
      </c>
      <c r="D20" s="5"/>
      <c r="E20" s="4">
        <v>59238540</v>
      </c>
      <c r="F20" s="5"/>
      <c r="G20" s="4">
        <v>360</v>
      </c>
      <c r="H20" s="5"/>
      <c r="I20" s="4">
        <v>0</v>
      </c>
      <c r="J20" s="5"/>
      <c r="K20" s="4">
        <v>0</v>
      </c>
      <c r="L20" s="5"/>
      <c r="M20" s="4">
        <v>0</v>
      </c>
      <c r="N20" s="5"/>
      <c r="O20" s="4">
        <v>21325874400</v>
      </c>
      <c r="P20" s="5"/>
      <c r="Q20" s="4">
        <v>855278329</v>
      </c>
      <c r="R20" s="5"/>
      <c r="S20" s="4">
        <v>20470596071</v>
      </c>
      <c r="T20" s="5"/>
      <c r="U20" s="5"/>
      <c r="V20" s="5"/>
    </row>
    <row r="21" spans="1:22" x14ac:dyDescent="0.55000000000000004">
      <c r="A21" s="2" t="s">
        <v>58</v>
      </c>
      <c r="C21" s="5" t="s">
        <v>226</v>
      </c>
      <c r="D21" s="5"/>
      <c r="E21" s="4">
        <v>31546557</v>
      </c>
      <c r="F21" s="5"/>
      <c r="G21" s="4">
        <v>3286</v>
      </c>
      <c r="H21" s="5"/>
      <c r="I21" s="4">
        <v>0</v>
      </c>
      <c r="J21" s="5"/>
      <c r="K21" s="4">
        <v>0</v>
      </c>
      <c r="L21" s="5"/>
      <c r="M21" s="4">
        <v>0</v>
      </c>
      <c r="N21" s="5"/>
      <c r="O21" s="4">
        <v>103661986302</v>
      </c>
      <c r="P21" s="5"/>
      <c r="Q21" s="4">
        <v>0</v>
      </c>
      <c r="R21" s="5"/>
      <c r="S21" s="4">
        <v>103661986302</v>
      </c>
      <c r="T21" s="5"/>
      <c r="U21" s="5"/>
      <c r="V21" s="5"/>
    </row>
    <row r="22" spans="1:22" x14ac:dyDescent="0.55000000000000004">
      <c r="A22" s="2" t="s">
        <v>79</v>
      </c>
      <c r="C22" s="5" t="s">
        <v>227</v>
      </c>
      <c r="D22" s="5"/>
      <c r="E22" s="4">
        <v>29089643</v>
      </c>
      <c r="F22" s="5"/>
      <c r="G22" s="4">
        <v>1200</v>
      </c>
      <c r="H22" s="5"/>
      <c r="I22" s="4">
        <v>0</v>
      </c>
      <c r="J22" s="5"/>
      <c r="K22" s="4">
        <v>0</v>
      </c>
      <c r="L22" s="5"/>
      <c r="M22" s="4">
        <v>0</v>
      </c>
      <c r="N22" s="5"/>
      <c r="O22" s="4">
        <v>34907571600</v>
      </c>
      <c r="P22" s="5"/>
      <c r="Q22" s="4">
        <v>3271907704</v>
      </c>
      <c r="R22" s="5"/>
      <c r="S22" s="4">
        <v>31635663896</v>
      </c>
      <c r="T22" s="5"/>
      <c r="U22" s="5"/>
      <c r="V22" s="5"/>
    </row>
    <row r="23" spans="1:22" x14ac:dyDescent="0.55000000000000004">
      <c r="A23" s="2" t="s">
        <v>165</v>
      </c>
      <c r="C23" s="5" t="s">
        <v>228</v>
      </c>
      <c r="D23" s="5"/>
      <c r="E23" s="4">
        <v>2639418</v>
      </c>
      <c r="F23" s="5"/>
      <c r="G23" s="4">
        <v>1000</v>
      </c>
      <c r="H23" s="5"/>
      <c r="I23" s="4">
        <v>0</v>
      </c>
      <c r="J23" s="5"/>
      <c r="K23" s="4">
        <v>0</v>
      </c>
      <c r="L23" s="5"/>
      <c r="M23" s="4">
        <v>0</v>
      </c>
      <c r="N23" s="5"/>
      <c r="O23" s="4">
        <v>2639418000</v>
      </c>
      <c r="P23" s="5"/>
      <c r="Q23" s="4">
        <v>247394238</v>
      </c>
      <c r="R23" s="5"/>
      <c r="S23" s="4">
        <v>2392023762</v>
      </c>
      <c r="T23" s="5"/>
      <c r="U23" s="5"/>
      <c r="V23" s="5"/>
    </row>
    <row r="24" spans="1:22" x14ac:dyDescent="0.55000000000000004">
      <c r="A24" s="2" t="s">
        <v>112</v>
      </c>
      <c r="C24" s="5" t="s">
        <v>229</v>
      </c>
      <c r="D24" s="5"/>
      <c r="E24" s="4">
        <v>11481221</v>
      </c>
      <c r="F24" s="5"/>
      <c r="G24" s="4">
        <v>7500</v>
      </c>
      <c r="H24" s="5"/>
      <c r="I24" s="4">
        <v>0</v>
      </c>
      <c r="J24" s="5"/>
      <c r="K24" s="4">
        <v>0</v>
      </c>
      <c r="L24" s="5"/>
      <c r="M24" s="4">
        <v>0</v>
      </c>
      <c r="N24" s="5"/>
      <c r="O24" s="4">
        <v>86109157500</v>
      </c>
      <c r="P24" s="5"/>
      <c r="Q24" s="4">
        <v>1163637264</v>
      </c>
      <c r="R24" s="5"/>
      <c r="S24" s="4">
        <v>84945520236</v>
      </c>
      <c r="T24" s="5"/>
      <c r="U24" s="5"/>
      <c r="V24" s="5"/>
    </row>
    <row r="25" spans="1:22" x14ac:dyDescent="0.55000000000000004">
      <c r="A25" s="2" t="s">
        <v>134</v>
      </c>
      <c r="C25" s="5" t="s">
        <v>230</v>
      </c>
      <c r="D25" s="5"/>
      <c r="E25" s="4">
        <v>16680623</v>
      </c>
      <c r="F25" s="5"/>
      <c r="G25" s="4">
        <v>260</v>
      </c>
      <c r="H25" s="5"/>
      <c r="I25" s="4">
        <v>0</v>
      </c>
      <c r="J25" s="5"/>
      <c r="K25" s="4">
        <v>0</v>
      </c>
      <c r="L25" s="5"/>
      <c r="M25" s="4">
        <v>0</v>
      </c>
      <c r="N25" s="5"/>
      <c r="O25" s="4">
        <v>4336961980</v>
      </c>
      <c r="P25" s="5"/>
      <c r="Q25" s="4">
        <v>0</v>
      </c>
      <c r="R25" s="5"/>
      <c r="S25" s="4">
        <v>4336961980</v>
      </c>
      <c r="T25" s="5"/>
      <c r="U25" s="5"/>
      <c r="V25" s="5"/>
    </row>
    <row r="26" spans="1:22" x14ac:dyDescent="0.55000000000000004">
      <c r="A26" s="2" t="s">
        <v>110</v>
      </c>
      <c r="C26" s="5" t="s">
        <v>231</v>
      </c>
      <c r="D26" s="5"/>
      <c r="E26" s="4">
        <v>3083596</v>
      </c>
      <c r="F26" s="5"/>
      <c r="G26" s="4">
        <v>7300</v>
      </c>
      <c r="H26" s="5"/>
      <c r="I26" s="4">
        <v>0</v>
      </c>
      <c r="J26" s="5"/>
      <c r="K26" s="4">
        <v>0</v>
      </c>
      <c r="L26" s="5"/>
      <c r="M26" s="4">
        <v>0</v>
      </c>
      <c r="N26" s="5"/>
      <c r="O26" s="4">
        <v>22510250800</v>
      </c>
      <c r="P26" s="5"/>
      <c r="Q26" s="4">
        <v>0</v>
      </c>
      <c r="R26" s="5"/>
      <c r="S26" s="4">
        <v>22510250800</v>
      </c>
      <c r="T26" s="5"/>
      <c r="U26" s="5"/>
      <c r="V26" s="5"/>
    </row>
    <row r="27" spans="1:22" x14ac:dyDescent="0.55000000000000004">
      <c r="A27" s="2" t="s">
        <v>232</v>
      </c>
      <c r="C27" s="5" t="s">
        <v>233</v>
      </c>
      <c r="D27" s="5"/>
      <c r="E27" s="4">
        <v>8831842</v>
      </c>
      <c r="F27" s="5"/>
      <c r="G27" s="4">
        <v>700</v>
      </c>
      <c r="H27" s="5"/>
      <c r="I27" s="4">
        <v>0</v>
      </c>
      <c r="J27" s="5"/>
      <c r="K27" s="4">
        <v>0</v>
      </c>
      <c r="L27" s="5"/>
      <c r="M27" s="4">
        <v>0</v>
      </c>
      <c r="N27" s="5"/>
      <c r="O27" s="4">
        <v>6182289400</v>
      </c>
      <c r="P27" s="5"/>
      <c r="Q27" s="4">
        <v>75291752</v>
      </c>
      <c r="R27" s="5"/>
      <c r="S27" s="4">
        <v>6106997648</v>
      </c>
      <c r="T27" s="5"/>
      <c r="U27" s="5"/>
      <c r="V27" s="5"/>
    </row>
    <row r="28" spans="1:22" x14ac:dyDescent="0.55000000000000004">
      <c r="A28" s="2" t="s">
        <v>166</v>
      </c>
      <c r="C28" s="5" t="s">
        <v>234</v>
      </c>
      <c r="D28" s="5"/>
      <c r="E28" s="4">
        <v>13733515</v>
      </c>
      <c r="F28" s="5"/>
      <c r="G28" s="4">
        <v>1110</v>
      </c>
      <c r="H28" s="5"/>
      <c r="I28" s="4">
        <v>0</v>
      </c>
      <c r="J28" s="5"/>
      <c r="K28" s="4">
        <v>0</v>
      </c>
      <c r="L28" s="5"/>
      <c r="M28" s="4">
        <v>0</v>
      </c>
      <c r="N28" s="5"/>
      <c r="O28" s="4">
        <v>15244201650</v>
      </c>
      <c r="P28" s="5"/>
      <c r="Q28" s="4">
        <v>1445978210</v>
      </c>
      <c r="R28" s="5"/>
      <c r="S28" s="4">
        <v>13798223440</v>
      </c>
      <c r="T28" s="5"/>
      <c r="U28" s="5"/>
      <c r="V28" s="5"/>
    </row>
    <row r="29" spans="1:22" x14ac:dyDescent="0.55000000000000004">
      <c r="A29" s="2" t="s">
        <v>106</v>
      </c>
      <c r="C29" s="5" t="s">
        <v>220</v>
      </c>
      <c r="D29" s="5"/>
      <c r="E29" s="4">
        <v>6601911</v>
      </c>
      <c r="F29" s="5"/>
      <c r="G29" s="4">
        <v>6350</v>
      </c>
      <c r="H29" s="5"/>
      <c r="I29" s="4">
        <v>0</v>
      </c>
      <c r="J29" s="5"/>
      <c r="K29" s="4">
        <v>0</v>
      </c>
      <c r="L29" s="5"/>
      <c r="M29" s="4">
        <v>0</v>
      </c>
      <c r="N29" s="5"/>
      <c r="O29" s="4">
        <v>41922134850</v>
      </c>
      <c r="P29" s="5"/>
      <c r="Q29" s="4">
        <v>1307458751</v>
      </c>
      <c r="R29" s="5"/>
      <c r="S29" s="4">
        <v>40614676099</v>
      </c>
      <c r="T29" s="5"/>
      <c r="U29" s="5"/>
      <c r="V29" s="5"/>
    </row>
    <row r="30" spans="1:22" x14ac:dyDescent="0.55000000000000004">
      <c r="A30" s="2" t="s">
        <v>38</v>
      </c>
      <c r="C30" s="5" t="s">
        <v>223</v>
      </c>
      <c r="D30" s="5"/>
      <c r="E30" s="4">
        <v>13718781</v>
      </c>
      <c r="F30" s="5"/>
      <c r="G30" s="4">
        <v>1680</v>
      </c>
      <c r="H30" s="5"/>
      <c r="I30" s="4">
        <v>0</v>
      </c>
      <c r="J30" s="5"/>
      <c r="K30" s="4">
        <v>0</v>
      </c>
      <c r="L30" s="5"/>
      <c r="M30" s="4">
        <v>0</v>
      </c>
      <c r="N30" s="5"/>
      <c r="O30" s="4">
        <v>23047552080</v>
      </c>
      <c r="P30" s="5"/>
      <c r="Q30" s="4">
        <v>996814179</v>
      </c>
      <c r="R30" s="5"/>
      <c r="S30" s="4">
        <v>22050737901</v>
      </c>
      <c r="T30" s="5"/>
      <c r="U30" s="5"/>
      <c r="V30" s="5"/>
    </row>
    <row r="31" spans="1:22" x14ac:dyDescent="0.55000000000000004">
      <c r="A31" s="2" t="s">
        <v>34</v>
      </c>
      <c r="C31" s="5" t="s">
        <v>227</v>
      </c>
      <c r="D31" s="5"/>
      <c r="E31" s="4">
        <v>255421848</v>
      </c>
      <c r="F31" s="5"/>
      <c r="G31" s="4">
        <v>610</v>
      </c>
      <c r="H31" s="5"/>
      <c r="I31" s="4">
        <v>0</v>
      </c>
      <c r="J31" s="5"/>
      <c r="K31" s="4">
        <v>0</v>
      </c>
      <c r="L31" s="5"/>
      <c r="M31" s="4">
        <v>0</v>
      </c>
      <c r="N31" s="5"/>
      <c r="O31" s="4">
        <v>155807327280</v>
      </c>
      <c r="P31" s="5"/>
      <c r="Q31" s="4">
        <v>2105504423</v>
      </c>
      <c r="R31" s="5"/>
      <c r="S31" s="4">
        <v>153701822857</v>
      </c>
      <c r="T31" s="5"/>
      <c r="U31" s="5"/>
      <c r="V31" s="5"/>
    </row>
    <row r="32" spans="1:22" x14ac:dyDescent="0.55000000000000004">
      <c r="A32" s="2" t="s">
        <v>154</v>
      </c>
      <c r="C32" s="5" t="s">
        <v>235</v>
      </c>
      <c r="D32" s="5"/>
      <c r="E32" s="4">
        <v>108164141</v>
      </c>
      <c r="F32" s="5"/>
      <c r="G32" s="4">
        <v>620</v>
      </c>
      <c r="H32" s="5"/>
      <c r="I32" s="4">
        <v>0</v>
      </c>
      <c r="J32" s="5"/>
      <c r="K32" s="4">
        <v>0</v>
      </c>
      <c r="L32" s="5"/>
      <c r="M32" s="4">
        <v>0</v>
      </c>
      <c r="N32" s="5"/>
      <c r="O32" s="4">
        <v>67061767420</v>
      </c>
      <c r="P32" s="5"/>
      <c r="Q32" s="4">
        <v>2689525189</v>
      </c>
      <c r="R32" s="5"/>
      <c r="S32" s="4">
        <v>64372242231</v>
      </c>
      <c r="T32" s="5"/>
      <c r="U32" s="5"/>
      <c r="V32" s="5"/>
    </row>
    <row r="33" spans="1:22" x14ac:dyDescent="0.55000000000000004">
      <c r="A33" s="2" t="s">
        <v>138</v>
      </c>
      <c r="C33" s="5" t="s">
        <v>227</v>
      </c>
      <c r="D33" s="5"/>
      <c r="E33" s="4">
        <v>615648882</v>
      </c>
      <c r="F33" s="5"/>
      <c r="G33" s="4">
        <v>400</v>
      </c>
      <c r="H33" s="5"/>
      <c r="I33" s="4">
        <v>0</v>
      </c>
      <c r="J33" s="5"/>
      <c r="K33" s="4">
        <v>0</v>
      </c>
      <c r="L33" s="5"/>
      <c r="M33" s="4">
        <v>0</v>
      </c>
      <c r="N33" s="5"/>
      <c r="O33" s="4">
        <v>246259552800</v>
      </c>
      <c r="P33" s="5"/>
      <c r="Q33" s="4">
        <v>6726610037</v>
      </c>
      <c r="R33" s="5"/>
      <c r="S33" s="4">
        <v>239532942763</v>
      </c>
      <c r="T33" s="5"/>
      <c r="U33" s="5"/>
      <c r="V33" s="5"/>
    </row>
    <row r="34" spans="1:22" x14ac:dyDescent="0.55000000000000004">
      <c r="A34" s="2" t="s">
        <v>135</v>
      </c>
      <c r="C34" s="5" t="s">
        <v>227</v>
      </c>
      <c r="D34" s="5"/>
      <c r="E34" s="4">
        <v>346399418</v>
      </c>
      <c r="F34" s="5"/>
      <c r="G34" s="4">
        <v>255</v>
      </c>
      <c r="H34" s="5"/>
      <c r="I34" s="4">
        <v>0</v>
      </c>
      <c r="J34" s="5"/>
      <c r="K34" s="4">
        <v>0</v>
      </c>
      <c r="L34" s="5"/>
      <c r="M34" s="4">
        <v>0</v>
      </c>
      <c r="N34" s="5"/>
      <c r="O34" s="4">
        <v>88331851590</v>
      </c>
      <c r="P34" s="5"/>
      <c r="Q34" s="4">
        <v>11153812499</v>
      </c>
      <c r="R34" s="5"/>
      <c r="S34" s="4">
        <v>77178039091</v>
      </c>
      <c r="T34" s="5"/>
      <c r="U34" s="5"/>
      <c r="V34" s="5"/>
    </row>
    <row r="35" spans="1:22" x14ac:dyDescent="0.55000000000000004">
      <c r="A35" s="2" t="s">
        <v>167</v>
      </c>
      <c r="C35" s="5" t="s">
        <v>224</v>
      </c>
      <c r="D35" s="5"/>
      <c r="E35" s="4">
        <v>16226811</v>
      </c>
      <c r="F35" s="5"/>
      <c r="G35" s="4">
        <v>380</v>
      </c>
      <c r="H35" s="5"/>
      <c r="I35" s="4">
        <v>6166188180</v>
      </c>
      <c r="J35" s="5"/>
      <c r="K35" s="4">
        <v>247296173</v>
      </c>
      <c r="L35" s="5"/>
      <c r="M35" s="4">
        <v>5918892007</v>
      </c>
      <c r="N35" s="5"/>
      <c r="O35" s="4">
        <v>6166188180</v>
      </c>
      <c r="P35" s="5"/>
      <c r="Q35" s="4">
        <v>247296173</v>
      </c>
      <c r="R35" s="5"/>
      <c r="S35" s="4">
        <v>5918892007</v>
      </c>
      <c r="T35" s="5"/>
      <c r="U35" s="5"/>
      <c r="V35" s="5"/>
    </row>
    <row r="36" spans="1:22" x14ac:dyDescent="0.55000000000000004">
      <c r="A36" s="2" t="s">
        <v>57</v>
      </c>
      <c r="C36" s="5" t="s">
        <v>236</v>
      </c>
      <c r="D36" s="5"/>
      <c r="E36" s="4">
        <v>3890102</v>
      </c>
      <c r="F36" s="5"/>
      <c r="G36" s="4">
        <v>6100</v>
      </c>
      <c r="H36" s="5"/>
      <c r="I36" s="4">
        <v>0</v>
      </c>
      <c r="J36" s="5"/>
      <c r="K36" s="4">
        <v>0</v>
      </c>
      <c r="L36" s="5"/>
      <c r="M36" s="4">
        <v>0</v>
      </c>
      <c r="N36" s="5"/>
      <c r="O36" s="4">
        <v>23729622200</v>
      </c>
      <c r="P36" s="5"/>
      <c r="Q36" s="4">
        <v>0</v>
      </c>
      <c r="R36" s="5"/>
      <c r="S36" s="4">
        <v>23729622200</v>
      </c>
      <c r="T36" s="5"/>
      <c r="U36" s="5"/>
      <c r="V36" s="5"/>
    </row>
    <row r="37" spans="1:22" x14ac:dyDescent="0.55000000000000004">
      <c r="A37" s="2" t="s">
        <v>53</v>
      </c>
      <c r="C37" s="5" t="s">
        <v>237</v>
      </c>
      <c r="D37" s="5"/>
      <c r="E37" s="4">
        <v>7345812</v>
      </c>
      <c r="F37" s="5"/>
      <c r="G37" s="4">
        <v>1330</v>
      </c>
      <c r="H37" s="5"/>
      <c r="I37" s="4">
        <v>0</v>
      </c>
      <c r="J37" s="5"/>
      <c r="K37" s="4">
        <v>0</v>
      </c>
      <c r="L37" s="5"/>
      <c r="M37" s="4">
        <v>0</v>
      </c>
      <c r="N37" s="5"/>
      <c r="O37" s="4">
        <v>9769929960</v>
      </c>
      <c r="P37" s="5"/>
      <c r="Q37" s="4">
        <v>1228554067</v>
      </c>
      <c r="R37" s="5"/>
      <c r="S37" s="4">
        <v>8541375893</v>
      </c>
      <c r="T37" s="5"/>
      <c r="U37" s="5"/>
      <c r="V37" s="5"/>
    </row>
    <row r="38" spans="1:22" x14ac:dyDescent="0.55000000000000004">
      <c r="A38" s="2" t="s">
        <v>102</v>
      </c>
      <c r="C38" s="5" t="s">
        <v>228</v>
      </c>
      <c r="D38" s="5"/>
      <c r="E38" s="4">
        <v>3072902</v>
      </c>
      <c r="F38" s="5"/>
      <c r="G38" s="4">
        <v>4070</v>
      </c>
      <c r="H38" s="5"/>
      <c r="I38" s="4">
        <v>0</v>
      </c>
      <c r="J38" s="5"/>
      <c r="K38" s="4">
        <v>0</v>
      </c>
      <c r="L38" s="5"/>
      <c r="M38" s="4">
        <v>0</v>
      </c>
      <c r="N38" s="5"/>
      <c r="O38" s="4">
        <v>12506711140</v>
      </c>
      <c r="P38" s="5"/>
      <c r="Q38" s="4">
        <v>0</v>
      </c>
      <c r="R38" s="5"/>
      <c r="S38" s="4">
        <v>12506711140</v>
      </c>
      <c r="T38" s="5"/>
      <c r="U38" s="5"/>
      <c r="V38" s="5"/>
    </row>
    <row r="39" spans="1:22" x14ac:dyDescent="0.55000000000000004">
      <c r="A39" s="2" t="s">
        <v>83</v>
      </c>
      <c r="C39" s="5" t="s">
        <v>238</v>
      </c>
      <c r="D39" s="5"/>
      <c r="E39" s="4">
        <v>3300000</v>
      </c>
      <c r="F39" s="5"/>
      <c r="G39" s="4">
        <v>1000</v>
      </c>
      <c r="H39" s="5"/>
      <c r="I39" s="4">
        <v>0</v>
      </c>
      <c r="J39" s="5"/>
      <c r="K39" s="4">
        <v>0</v>
      </c>
      <c r="L39" s="5"/>
      <c r="M39" s="4">
        <v>0</v>
      </c>
      <c r="N39" s="5"/>
      <c r="O39" s="4">
        <v>3300000000</v>
      </c>
      <c r="P39" s="5"/>
      <c r="Q39" s="4">
        <v>300000000</v>
      </c>
      <c r="R39" s="5"/>
      <c r="S39" s="4">
        <v>3000000000</v>
      </c>
      <c r="T39" s="5"/>
      <c r="U39" s="5"/>
      <c r="V39" s="5"/>
    </row>
    <row r="40" spans="1:22" x14ac:dyDescent="0.55000000000000004">
      <c r="A40" s="2" t="s">
        <v>18</v>
      </c>
      <c r="C40" s="5" t="s">
        <v>239</v>
      </c>
      <c r="D40" s="5"/>
      <c r="E40" s="4">
        <v>141231714</v>
      </c>
      <c r="F40" s="5"/>
      <c r="G40" s="4">
        <v>66</v>
      </c>
      <c r="H40" s="5"/>
      <c r="I40" s="4">
        <v>0</v>
      </c>
      <c r="J40" s="5"/>
      <c r="K40" s="4">
        <v>0</v>
      </c>
      <c r="L40" s="5"/>
      <c r="M40" s="4">
        <v>0</v>
      </c>
      <c r="N40" s="5"/>
      <c r="O40" s="4">
        <v>9321293124</v>
      </c>
      <c r="P40" s="5"/>
      <c r="Q40" s="4">
        <v>0</v>
      </c>
      <c r="R40" s="5"/>
      <c r="S40" s="4">
        <v>9321293124</v>
      </c>
      <c r="T40" s="5"/>
      <c r="U40" s="5"/>
      <c r="V40" s="5"/>
    </row>
    <row r="41" spans="1:22" x14ac:dyDescent="0.55000000000000004">
      <c r="A41" s="2" t="s">
        <v>76</v>
      </c>
      <c r="C41" s="5" t="s">
        <v>240</v>
      </c>
      <c r="D41" s="5"/>
      <c r="E41" s="4">
        <v>69776500</v>
      </c>
      <c r="F41" s="5"/>
      <c r="G41" s="4">
        <v>450</v>
      </c>
      <c r="H41" s="5"/>
      <c r="I41" s="4">
        <v>0</v>
      </c>
      <c r="J41" s="5"/>
      <c r="K41" s="4">
        <v>0</v>
      </c>
      <c r="L41" s="5"/>
      <c r="M41" s="4">
        <v>0</v>
      </c>
      <c r="N41" s="5"/>
      <c r="O41" s="4">
        <v>31399425000</v>
      </c>
      <c r="P41" s="5"/>
      <c r="Q41" s="4">
        <v>382401658</v>
      </c>
      <c r="R41" s="5"/>
      <c r="S41" s="4">
        <v>31017023342</v>
      </c>
      <c r="T41" s="5"/>
      <c r="U41" s="5"/>
      <c r="V41" s="5"/>
    </row>
    <row r="42" spans="1:22" x14ac:dyDescent="0.55000000000000004">
      <c r="A42" s="2" t="s">
        <v>51</v>
      </c>
      <c r="C42" s="5" t="s">
        <v>241</v>
      </c>
      <c r="D42" s="5"/>
      <c r="E42" s="4">
        <v>999790</v>
      </c>
      <c r="F42" s="5"/>
      <c r="G42" s="4">
        <v>4200</v>
      </c>
      <c r="H42" s="5"/>
      <c r="I42" s="4">
        <v>0</v>
      </c>
      <c r="J42" s="5"/>
      <c r="K42" s="4">
        <v>0</v>
      </c>
      <c r="L42" s="5"/>
      <c r="M42" s="4">
        <v>0</v>
      </c>
      <c r="N42" s="5"/>
      <c r="O42" s="4">
        <v>4199118000</v>
      </c>
      <c r="P42" s="5"/>
      <c r="Q42" s="4">
        <v>494760127</v>
      </c>
      <c r="R42" s="5"/>
      <c r="S42" s="4">
        <v>3704357873</v>
      </c>
      <c r="T42" s="5"/>
      <c r="U42" s="5"/>
      <c r="V42" s="5"/>
    </row>
    <row r="43" spans="1:22" x14ac:dyDescent="0.55000000000000004">
      <c r="A43" s="2" t="s">
        <v>126</v>
      </c>
      <c r="C43" s="5" t="s">
        <v>217</v>
      </c>
      <c r="D43" s="5"/>
      <c r="E43" s="4">
        <v>5038077</v>
      </c>
      <c r="F43" s="5"/>
      <c r="G43" s="4">
        <v>2000</v>
      </c>
      <c r="H43" s="5"/>
      <c r="I43" s="4">
        <v>0</v>
      </c>
      <c r="J43" s="5"/>
      <c r="K43" s="4">
        <v>0</v>
      </c>
      <c r="L43" s="5"/>
      <c r="M43" s="4">
        <v>0</v>
      </c>
      <c r="N43" s="5"/>
      <c r="O43" s="4">
        <v>10076154000</v>
      </c>
      <c r="P43" s="5"/>
      <c r="Q43" s="4">
        <v>1203304277</v>
      </c>
      <c r="R43" s="5"/>
      <c r="S43" s="4">
        <v>8872849723</v>
      </c>
      <c r="T43" s="5"/>
      <c r="U43" s="5"/>
      <c r="V43" s="5"/>
    </row>
    <row r="44" spans="1:22" x14ac:dyDescent="0.55000000000000004">
      <c r="A44" s="2" t="s">
        <v>36</v>
      </c>
      <c r="C44" s="5" t="s">
        <v>242</v>
      </c>
      <c r="D44" s="5"/>
      <c r="E44" s="4">
        <v>40133393</v>
      </c>
      <c r="F44" s="5"/>
      <c r="G44" s="4">
        <v>1500</v>
      </c>
      <c r="H44" s="5"/>
      <c r="I44" s="4">
        <v>0</v>
      </c>
      <c r="J44" s="5"/>
      <c r="K44" s="4">
        <v>0</v>
      </c>
      <c r="L44" s="5"/>
      <c r="M44" s="4">
        <v>0</v>
      </c>
      <c r="N44" s="5"/>
      <c r="O44" s="4">
        <v>60200089500</v>
      </c>
      <c r="P44" s="5"/>
      <c r="Q44" s="4">
        <v>3164313595</v>
      </c>
      <c r="R44" s="5"/>
      <c r="S44" s="4">
        <v>57035775905</v>
      </c>
      <c r="T44" s="5"/>
      <c r="U44" s="5"/>
      <c r="V44" s="5"/>
    </row>
    <row r="45" spans="1:22" x14ac:dyDescent="0.55000000000000004">
      <c r="A45" s="2" t="s">
        <v>160</v>
      </c>
      <c r="C45" s="5" t="s">
        <v>225</v>
      </c>
      <c r="D45" s="5"/>
      <c r="E45" s="4">
        <v>15218593</v>
      </c>
      <c r="F45" s="5"/>
      <c r="G45" s="4">
        <v>9500</v>
      </c>
      <c r="H45" s="5"/>
      <c r="I45" s="4">
        <v>0</v>
      </c>
      <c r="J45" s="5"/>
      <c r="K45" s="4">
        <v>0</v>
      </c>
      <c r="L45" s="5"/>
      <c r="M45" s="4">
        <v>0</v>
      </c>
      <c r="N45" s="5"/>
      <c r="O45" s="4">
        <v>144576633500</v>
      </c>
      <c r="P45" s="5"/>
      <c r="Q45" s="4">
        <v>17495426450</v>
      </c>
      <c r="R45" s="5"/>
      <c r="S45" s="4">
        <v>127081207050</v>
      </c>
      <c r="T45" s="5"/>
      <c r="U45" s="5"/>
      <c r="V45" s="5"/>
    </row>
    <row r="46" spans="1:22" x14ac:dyDescent="0.55000000000000004">
      <c r="A46" s="2" t="s">
        <v>117</v>
      </c>
      <c r="C46" s="5" t="s">
        <v>227</v>
      </c>
      <c r="D46" s="5"/>
      <c r="E46" s="4">
        <v>59638785</v>
      </c>
      <c r="F46" s="5"/>
      <c r="G46" s="4">
        <v>537</v>
      </c>
      <c r="H46" s="5"/>
      <c r="I46" s="4">
        <v>0</v>
      </c>
      <c r="J46" s="5"/>
      <c r="K46" s="4">
        <v>0</v>
      </c>
      <c r="L46" s="5"/>
      <c r="M46" s="4">
        <v>0</v>
      </c>
      <c r="N46" s="5"/>
      <c r="O46" s="4">
        <v>32026027545</v>
      </c>
      <c r="P46" s="5"/>
      <c r="Q46" s="4">
        <v>368613723</v>
      </c>
      <c r="R46" s="5"/>
      <c r="S46" s="4">
        <v>31657413822</v>
      </c>
      <c r="T46" s="5"/>
      <c r="U46" s="5"/>
      <c r="V46" s="5"/>
    </row>
    <row r="47" spans="1:22" x14ac:dyDescent="0.55000000000000004">
      <c r="A47" s="2" t="s">
        <v>162</v>
      </c>
      <c r="C47" s="5" t="s">
        <v>242</v>
      </c>
      <c r="D47" s="5"/>
      <c r="E47" s="4">
        <v>55256136</v>
      </c>
      <c r="F47" s="5"/>
      <c r="G47" s="4">
        <v>600</v>
      </c>
      <c r="H47" s="5"/>
      <c r="I47" s="4">
        <v>0</v>
      </c>
      <c r="J47" s="5"/>
      <c r="K47" s="4">
        <v>0</v>
      </c>
      <c r="L47" s="5"/>
      <c r="M47" s="4">
        <v>0</v>
      </c>
      <c r="N47" s="5"/>
      <c r="O47" s="4">
        <v>33153681600</v>
      </c>
      <c r="P47" s="5"/>
      <c r="Q47" s="4">
        <v>0</v>
      </c>
      <c r="R47" s="5"/>
      <c r="S47" s="4">
        <v>33153681600</v>
      </c>
      <c r="T47" s="5"/>
      <c r="U47" s="5"/>
      <c r="V47" s="5"/>
    </row>
    <row r="48" spans="1:22" x14ac:dyDescent="0.55000000000000004">
      <c r="A48" s="2" t="s">
        <v>115</v>
      </c>
      <c r="C48" s="5" t="s">
        <v>243</v>
      </c>
      <c r="D48" s="5"/>
      <c r="E48" s="4">
        <v>45487018</v>
      </c>
      <c r="F48" s="5"/>
      <c r="G48" s="4">
        <v>3920</v>
      </c>
      <c r="H48" s="5"/>
      <c r="I48" s="4">
        <v>0</v>
      </c>
      <c r="J48" s="5"/>
      <c r="K48" s="4">
        <v>0</v>
      </c>
      <c r="L48" s="5"/>
      <c r="M48" s="4">
        <v>0</v>
      </c>
      <c r="N48" s="5"/>
      <c r="O48" s="4">
        <v>178309110560</v>
      </c>
      <c r="P48" s="5"/>
      <c r="Q48" s="4">
        <v>4174460782</v>
      </c>
      <c r="R48" s="5"/>
      <c r="S48" s="4">
        <v>174134649778</v>
      </c>
      <c r="T48" s="5"/>
      <c r="U48" s="5"/>
      <c r="V48" s="5"/>
    </row>
    <row r="49" spans="1:22" x14ac:dyDescent="0.55000000000000004">
      <c r="A49" s="2" t="s">
        <v>103</v>
      </c>
      <c r="C49" s="5" t="s">
        <v>228</v>
      </c>
      <c r="D49" s="5"/>
      <c r="E49" s="4">
        <v>6118000</v>
      </c>
      <c r="F49" s="5"/>
      <c r="G49" s="4">
        <v>6700</v>
      </c>
      <c r="H49" s="5"/>
      <c r="I49" s="4">
        <v>0</v>
      </c>
      <c r="J49" s="5"/>
      <c r="K49" s="4">
        <v>0</v>
      </c>
      <c r="L49" s="5"/>
      <c r="M49" s="4">
        <v>0</v>
      </c>
      <c r="N49" s="5"/>
      <c r="O49" s="4">
        <v>40990600000</v>
      </c>
      <c r="P49" s="5"/>
      <c r="Q49" s="4">
        <v>0</v>
      </c>
      <c r="R49" s="5"/>
      <c r="S49" s="4">
        <v>40990600000</v>
      </c>
      <c r="T49" s="5"/>
      <c r="U49" s="5"/>
      <c r="V49" s="5"/>
    </row>
    <row r="50" spans="1:22" x14ac:dyDescent="0.55000000000000004">
      <c r="A50" s="2" t="s">
        <v>81</v>
      </c>
      <c r="C50" s="5" t="s">
        <v>229</v>
      </c>
      <c r="D50" s="5"/>
      <c r="E50" s="4">
        <v>21644108</v>
      </c>
      <c r="F50" s="5"/>
      <c r="G50" s="4">
        <v>2300</v>
      </c>
      <c r="H50" s="5"/>
      <c r="I50" s="4">
        <v>0</v>
      </c>
      <c r="J50" s="5"/>
      <c r="K50" s="4">
        <v>0</v>
      </c>
      <c r="L50" s="5"/>
      <c r="M50" s="4">
        <v>0</v>
      </c>
      <c r="N50" s="5"/>
      <c r="O50" s="4">
        <v>49781448400</v>
      </c>
      <c r="P50" s="5"/>
      <c r="Q50" s="4">
        <v>4553747925</v>
      </c>
      <c r="R50" s="5"/>
      <c r="S50" s="4">
        <v>45227700475</v>
      </c>
      <c r="T50" s="5"/>
      <c r="U50" s="5"/>
      <c r="V50" s="5"/>
    </row>
    <row r="51" spans="1:22" x14ac:dyDescent="0.55000000000000004">
      <c r="A51" s="2" t="s">
        <v>140</v>
      </c>
      <c r="C51" s="5" t="s">
        <v>239</v>
      </c>
      <c r="D51" s="5"/>
      <c r="E51" s="4">
        <v>24204616</v>
      </c>
      <c r="F51" s="5"/>
      <c r="G51" s="4">
        <v>1630</v>
      </c>
      <c r="H51" s="5"/>
      <c r="I51" s="4">
        <v>0</v>
      </c>
      <c r="J51" s="5"/>
      <c r="K51" s="4">
        <v>0</v>
      </c>
      <c r="L51" s="5"/>
      <c r="M51" s="4">
        <v>0</v>
      </c>
      <c r="N51" s="5"/>
      <c r="O51" s="4">
        <v>39453524080</v>
      </c>
      <c r="P51" s="5"/>
      <c r="Q51" s="4">
        <v>716371991</v>
      </c>
      <c r="R51" s="5"/>
      <c r="S51" s="4">
        <v>38737152089</v>
      </c>
      <c r="T51" s="5"/>
      <c r="U51" s="5"/>
      <c r="V51" s="5"/>
    </row>
    <row r="52" spans="1:22" x14ac:dyDescent="0.55000000000000004">
      <c r="A52" s="2" t="s">
        <v>121</v>
      </c>
      <c r="C52" s="5" t="s">
        <v>234</v>
      </c>
      <c r="D52" s="5"/>
      <c r="E52" s="4">
        <v>2250567</v>
      </c>
      <c r="F52" s="5"/>
      <c r="G52" s="4">
        <v>180</v>
      </c>
      <c r="H52" s="5"/>
      <c r="I52" s="4">
        <v>0</v>
      </c>
      <c r="J52" s="5"/>
      <c r="K52" s="4">
        <v>0</v>
      </c>
      <c r="L52" s="5"/>
      <c r="M52" s="4">
        <v>0</v>
      </c>
      <c r="N52" s="5"/>
      <c r="O52" s="4">
        <v>405102060</v>
      </c>
      <c r="P52" s="5"/>
      <c r="Q52" s="4">
        <v>7355585</v>
      </c>
      <c r="R52" s="5"/>
      <c r="S52" s="4">
        <v>397746475</v>
      </c>
      <c r="T52" s="5"/>
      <c r="U52" s="5"/>
      <c r="V52" s="5"/>
    </row>
    <row r="53" spans="1:22" x14ac:dyDescent="0.55000000000000004">
      <c r="A53" s="2" t="s">
        <v>20</v>
      </c>
      <c r="C53" s="5" t="s">
        <v>223</v>
      </c>
      <c r="D53" s="5"/>
      <c r="E53" s="4">
        <v>28581169</v>
      </c>
      <c r="F53" s="5"/>
      <c r="G53" s="4">
        <v>300</v>
      </c>
      <c r="H53" s="5"/>
      <c r="I53" s="4">
        <v>0</v>
      </c>
      <c r="J53" s="5"/>
      <c r="K53" s="4">
        <v>0</v>
      </c>
      <c r="L53" s="5"/>
      <c r="M53" s="4">
        <v>0</v>
      </c>
      <c r="N53" s="5"/>
      <c r="O53" s="4">
        <v>8574350700</v>
      </c>
      <c r="P53" s="5"/>
      <c r="Q53" s="4">
        <v>0</v>
      </c>
      <c r="R53" s="5"/>
      <c r="S53" s="4">
        <v>8574350700</v>
      </c>
      <c r="T53" s="5"/>
      <c r="U53" s="5"/>
      <c r="V53" s="5"/>
    </row>
    <row r="54" spans="1:22" x14ac:dyDescent="0.55000000000000004">
      <c r="A54" s="2" t="s">
        <v>28</v>
      </c>
      <c r="C54" s="5" t="s">
        <v>244</v>
      </c>
      <c r="D54" s="5"/>
      <c r="E54" s="4">
        <v>31125000</v>
      </c>
      <c r="F54" s="5"/>
      <c r="G54" s="4">
        <v>300</v>
      </c>
      <c r="H54" s="5"/>
      <c r="I54" s="4">
        <v>0</v>
      </c>
      <c r="J54" s="5"/>
      <c r="K54" s="4">
        <v>0</v>
      </c>
      <c r="L54" s="5"/>
      <c r="M54" s="4">
        <v>0</v>
      </c>
      <c r="N54" s="5"/>
      <c r="O54" s="4">
        <v>9337500000</v>
      </c>
      <c r="P54" s="5"/>
      <c r="Q54" s="4">
        <v>0</v>
      </c>
      <c r="R54" s="5"/>
      <c r="S54" s="4">
        <v>9337500000</v>
      </c>
      <c r="T54" s="5"/>
      <c r="U54" s="5"/>
      <c r="V54" s="5"/>
    </row>
    <row r="55" spans="1:22" x14ac:dyDescent="0.55000000000000004">
      <c r="A55" s="2" t="s">
        <v>40</v>
      </c>
      <c r="C55" s="5" t="s">
        <v>245</v>
      </c>
      <c r="D55" s="5"/>
      <c r="E55" s="4">
        <v>36648453</v>
      </c>
      <c r="F55" s="5"/>
      <c r="G55" s="4">
        <v>260</v>
      </c>
      <c r="H55" s="5"/>
      <c r="I55" s="4">
        <v>9528597780</v>
      </c>
      <c r="J55" s="5"/>
      <c r="K55" s="4">
        <v>0</v>
      </c>
      <c r="L55" s="5"/>
      <c r="M55" s="4">
        <v>9528597780</v>
      </c>
      <c r="N55" s="5"/>
      <c r="O55" s="4">
        <v>9528597780</v>
      </c>
      <c r="P55" s="5"/>
      <c r="Q55" s="4">
        <v>0</v>
      </c>
      <c r="R55" s="5"/>
      <c r="S55" s="4">
        <v>9528597780</v>
      </c>
      <c r="T55" s="5"/>
      <c r="U55" s="5"/>
      <c r="V55" s="5"/>
    </row>
    <row r="56" spans="1:22" x14ac:dyDescent="0.55000000000000004">
      <c r="A56" s="2" t="s">
        <v>114</v>
      </c>
      <c r="C56" s="5" t="s">
        <v>246</v>
      </c>
      <c r="D56" s="5"/>
      <c r="E56" s="4">
        <v>5327559</v>
      </c>
      <c r="F56" s="5"/>
      <c r="G56" s="4">
        <v>1500</v>
      </c>
      <c r="H56" s="5"/>
      <c r="I56" s="4">
        <v>0</v>
      </c>
      <c r="J56" s="5"/>
      <c r="K56" s="4">
        <v>0</v>
      </c>
      <c r="L56" s="5"/>
      <c r="M56" s="4">
        <v>0</v>
      </c>
      <c r="N56" s="5"/>
      <c r="O56" s="4">
        <v>7991338500</v>
      </c>
      <c r="P56" s="5"/>
      <c r="Q56" s="4">
        <v>0</v>
      </c>
      <c r="R56" s="5"/>
      <c r="S56" s="4">
        <v>7991338500</v>
      </c>
      <c r="T56" s="5"/>
      <c r="U56" s="5"/>
      <c r="V56" s="5"/>
    </row>
    <row r="57" spans="1:22" x14ac:dyDescent="0.55000000000000004">
      <c r="A57" s="2" t="s">
        <v>55</v>
      </c>
      <c r="C57" s="5" t="s">
        <v>220</v>
      </c>
      <c r="D57" s="5"/>
      <c r="E57" s="4">
        <v>2503858</v>
      </c>
      <c r="F57" s="5"/>
      <c r="G57" s="4">
        <v>20000</v>
      </c>
      <c r="H57" s="5"/>
      <c r="I57" s="4">
        <v>0</v>
      </c>
      <c r="J57" s="5"/>
      <c r="K57" s="4">
        <v>0</v>
      </c>
      <c r="L57" s="5"/>
      <c r="M57" s="4">
        <v>0</v>
      </c>
      <c r="N57" s="5"/>
      <c r="O57" s="4">
        <v>50077160000</v>
      </c>
      <c r="P57" s="5"/>
      <c r="Q57" s="4">
        <v>0</v>
      </c>
      <c r="R57" s="5"/>
      <c r="S57" s="4">
        <v>50077160000</v>
      </c>
      <c r="T57" s="5"/>
      <c r="U57" s="5"/>
      <c r="V57" s="5"/>
    </row>
    <row r="58" spans="1:22" x14ac:dyDescent="0.55000000000000004">
      <c r="A58" s="2" t="s">
        <v>128</v>
      </c>
      <c r="C58" s="5" t="s">
        <v>247</v>
      </c>
      <c r="D58" s="5"/>
      <c r="E58" s="4">
        <v>3318621</v>
      </c>
      <c r="F58" s="5"/>
      <c r="G58" s="4">
        <v>300</v>
      </c>
      <c r="H58" s="5"/>
      <c r="I58" s="4">
        <v>0</v>
      </c>
      <c r="J58" s="5"/>
      <c r="K58" s="4">
        <v>0</v>
      </c>
      <c r="L58" s="5"/>
      <c r="M58" s="4">
        <v>0</v>
      </c>
      <c r="N58" s="5"/>
      <c r="O58" s="4">
        <v>995586300</v>
      </c>
      <c r="P58" s="5"/>
      <c r="Q58" s="4">
        <v>27194562</v>
      </c>
      <c r="R58" s="5"/>
      <c r="S58" s="4">
        <v>968391738</v>
      </c>
      <c r="T58" s="5"/>
      <c r="U58" s="5"/>
      <c r="V58" s="5"/>
    </row>
    <row r="59" spans="1:22" x14ac:dyDescent="0.55000000000000004">
      <c r="A59" s="2" t="s">
        <v>49</v>
      </c>
      <c r="C59" s="5" t="s">
        <v>248</v>
      </c>
      <c r="D59" s="5"/>
      <c r="E59" s="4">
        <v>2191827</v>
      </c>
      <c r="F59" s="5"/>
      <c r="G59" s="4">
        <v>24300</v>
      </c>
      <c r="H59" s="5"/>
      <c r="I59" s="4">
        <v>0</v>
      </c>
      <c r="J59" s="5"/>
      <c r="K59" s="4">
        <v>0</v>
      </c>
      <c r="L59" s="5"/>
      <c r="M59" s="4">
        <v>0</v>
      </c>
      <c r="N59" s="5"/>
      <c r="O59" s="4">
        <v>53261396100</v>
      </c>
      <c r="P59" s="5"/>
      <c r="Q59" s="4">
        <v>0</v>
      </c>
      <c r="R59" s="5"/>
      <c r="S59" s="4">
        <v>53261396100</v>
      </c>
      <c r="T59" s="5"/>
      <c r="U59" s="5"/>
      <c r="V59" s="5"/>
    </row>
    <row r="60" spans="1:22" x14ac:dyDescent="0.55000000000000004">
      <c r="A60" s="2" t="s">
        <v>60</v>
      </c>
      <c r="C60" s="5" t="s">
        <v>249</v>
      </c>
      <c r="D60" s="5"/>
      <c r="E60" s="4">
        <v>16189409</v>
      </c>
      <c r="F60" s="5"/>
      <c r="G60" s="4">
        <v>3100</v>
      </c>
      <c r="H60" s="5"/>
      <c r="I60" s="4">
        <v>0</v>
      </c>
      <c r="J60" s="5"/>
      <c r="K60" s="4">
        <v>0</v>
      </c>
      <c r="L60" s="5"/>
      <c r="M60" s="4">
        <v>0</v>
      </c>
      <c r="N60" s="5"/>
      <c r="O60" s="4">
        <v>50187167900</v>
      </c>
      <c r="P60" s="5"/>
      <c r="Q60" s="4">
        <v>2944572714</v>
      </c>
      <c r="R60" s="5"/>
      <c r="S60" s="4">
        <v>47242595186</v>
      </c>
      <c r="T60" s="5"/>
      <c r="U60" s="5"/>
      <c r="V60" s="5"/>
    </row>
    <row r="61" spans="1:22" x14ac:dyDescent="0.55000000000000004">
      <c r="A61" s="2" t="s">
        <v>105</v>
      </c>
      <c r="C61" s="5" t="s">
        <v>250</v>
      </c>
      <c r="D61" s="5"/>
      <c r="E61" s="4">
        <v>4286736</v>
      </c>
      <c r="F61" s="5"/>
      <c r="G61" s="4">
        <v>22200</v>
      </c>
      <c r="H61" s="5"/>
      <c r="I61" s="4">
        <v>0</v>
      </c>
      <c r="J61" s="5"/>
      <c r="K61" s="4">
        <v>0</v>
      </c>
      <c r="L61" s="5"/>
      <c r="M61" s="4">
        <v>0</v>
      </c>
      <c r="N61" s="5"/>
      <c r="O61" s="4">
        <v>95165539200</v>
      </c>
      <c r="P61" s="5"/>
      <c r="Q61" s="4">
        <v>0</v>
      </c>
      <c r="R61" s="5"/>
      <c r="S61" s="4">
        <v>95165539200</v>
      </c>
      <c r="T61" s="5"/>
      <c r="U61" s="5"/>
      <c r="V61" s="5"/>
    </row>
    <row r="62" spans="1:22" x14ac:dyDescent="0.55000000000000004">
      <c r="A62" s="2" t="s">
        <v>48</v>
      </c>
      <c r="C62" s="5" t="s">
        <v>251</v>
      </c>
      <c r="D62" s="5"/>
      <c r="E62" s="4">
        <v>14961097</v>
      </c>
      <c r="F62" s="5"/>
      <c r="G62" s="4">
        <v>1900</v>
      </c>
      <c r="H62" s="5"/>
      <c r="I62" s="4">
        <v>0</v>
      </c>
      <c r="J62" s="5"/>
      <c r="K62" s="4">
        <v>0</v>
      </c>
      <c r="L62" s="5"/>
      <c r="M62" s="4">
        <v>0</v>
      </c>
      <c r="N62" s="5"/>
      <c r="O62" s="4">
        <v>28426084300</v>
      </c>
      <c r="P62" s="5"/>
      <c r="Q62" s="4">
        <v>0</v>
      </c>
      <c r="R62" s="5"/>
      <c r="S62" s="4">
        <v>28426084300</v>
      </c>
      <c r="T62" s="5"/>
      <c r="U62" s="5"/>
      <c r="V62" s="5"/>
    </row>
    <row r="63" spans="1:22" x14ac:dyDescent="0.55000000000000004">
      <c r="A63" s="2" t="s">
        <v>88</v>
      </c>
      <c r="C63" s="5" t="s">
        <v>252</v>
      </c>
      <c r="D63" s="5"/>
      <c r="E63" s="4">
        <v>13359573</v>
      </c>
      <c r="F63" s="5"/>
      <c r="G63" s="4">
        <v>550</v>
      </c>
      <c r="H63" s="5"/>
      <c r="I63" s="4">
        <v>0</v>
      </c>
      <c r="J63" s="5"/>
      <c r="K63" s="4">
        <v>0</v>
      </c>
      <c r="L63" s="5"/>
      <c r="M63" s="4">
        <v>0</v>
      </c>
      <c r="N63" s="5"/>
      <c r="O63" s="4">
        <v>7347765150</v>
      </c>
      <c r="P63" s="5"/>
      <c r="Q63" s="4">
        <v>0</v>
      </c>
      <c r="R63" s="5"/>
      <c r="S63" s="4">
        <v>7347765150</v>
      </c>
      <c r="T63" s="5"/>
      <c r="U63" s="5"/>
      <c r="V63" s="5"/>
    </row>
    <row r="64" spans="1:22" x14ac:dyDescent="0.55000000000000004">
      <c r="A64" s="2" t="s">
        <v>44</v>
      </c>
      <c r="C64" s="5" t="s">
        <v>221</v>
      </c>
      <c r="D64" s="5"/>
      <c r="E64" s="4">
        <v>9745544</v>
      </c>
      <c r="F64" s="5"/>
      <c r="G64" s="4">
        <v>7000</v>
      </c>
      <c r="H64" s="5"/>
      <c r="I64" s="4">
        <v>0</v>
      </c>
      <c r="J64" s="5"/>
      <c r="K64" s="4">
        <v>0</v>
      </c>
      <c r="L64" s="5"/>
      <c r="M64" s="4">
        <v>0</v>
      </c>
      <c r="N64" s="5"/>
      <c r="O64" s="4">
        <v>68218808000</v>
      </c>
      <c r="P64" s="5"/>
      <c r="Q64" s="4">
        <v>0</v>
      </c>
      <c r="R64" s="5"/>
      <c r="S64" s="4">
        <v>68218808000</v>
      </c>
      <c r="T64" s="5"/>
      <c r="U64" s="5"/>
      <c r="V64" s="5"/>
    </row>
    <row r="65" spans="1:22" x14ac:dyDescent="0.55000000000000004">
      <c r="A65" s="2" t="s">
        <v>85</v>
      </c>
      <c r="C65" s="5" t="s">
        <v>253</v>
      </c>
      <c r="D65" s="5"/>
      <c r="E65" s="4">
        <v>5779305</v>
      </c>
      <c r="F65" s="5"/>
      <c r="G65" s="4">
        <v>2280</v>
      </c>
      <c r="H65" s="5"/>
      <c r="I65" s="4">
        <v>0</v>
      </c>
      <c r="J65" s="5"/>
      <c r="K65" s="4">
        <v>0</v>
      </c>
      <c r="L65" s="5"/>
      <c r="M65" s="4">
        <v>0</v>
      </c>
      <c r="N65" s="5"/>
      <c r="O65" s="4">
        <v>13176815400</v>
      </c>
      <c r="P65" s="5"/>
      <c r="Q65" s="4">
        <v>1388732996</v>
      </c>
      <c r="R65" s="5"/>
      <c r="S65" s="4">
        <v>11788082404</v>
      </c>
      <c r="T65" s="5"/>
      <c r="U65" s="5"/>
      <c r="V65" s="5"/>
    </row>
    <row r="66" spans="1:22" x14ac:dyDescent="0.55000000000000004">
      <c r="A66" s="2" t="s">
        <v>78</v>
      </c>
      <c r="C66" s="5" t="s">
        <v>219</v>
      </c>
      <c r="D66" s="5"/>
      <c r="E66" s="4">
        <v>44971859</v>
      </c>
      <c r="F66" s="5"/>
      <c r="G66" s="4">
        <v>70</v>
      </c>
      <c r="H66" s="5"/>
      <c r="I66" s="4">
        <v>0</v>
      </c>
      <c r="J66" s="5"/>
      <c r="K66" s="4">
        <v>0</v>
      </c>
      <c r="L66" s="5"/>
      <c r="M66" s="4">
        <v>0</v>
      </c>
      <c r="N66" s="5"/>
      <c r="O66" s="4">
        <v>3148030130</v>
      </c>
      <c r="P66" s="5"/>
      <c r="Q66" s="4">
        <v>15021275</v>
      </c>
      <c r="R66" s="5"/>
      <c r="S66" s="4">
        <v>3133008855</v>
      </c>
      <c r="T66" s="5"/>
      <c r="U66" s="5"/>
      <c r="V66" s="5"/>
    </row>
    <row r="67" spans="1:22" x14ac:dyDescent="0.55000000000000004">
      <c r="A67" s="2" t="s">
        <v>16</v>
      </c>
      <c r="C67" s="5" t="s">
        <v>236</v>
      </c>
      <c r="D67" s="5"/>
      <c r="E67" s="4">
        <v>35461432</v>
      </c>
      <c r="F67" s="5"/>
      <c r="G67" s="4">
        <v>1060</v>
      </c>
      <c r="H67" s="5"/>
      <c r="I67" s="4">
        <v>0</v>
      </c>
      <c r="J67" s="5"/>
      <c r="K67" s="4">
        <v>0</v>
      </c>
      <c r="L67" s="5"/>
      <c r="M67" s="4">
        <v>0</v>
      </c>
      <c r="N67" s="5"/>
      <c r="O67" s="4">
        <v>37589117920</v>
      </c>
      <c r="P67" s="5"/>
      <c r="Q67" s="4">
        <v>0</v>
      </c>
      <c r="R67" s="5"/>
      <c r="S67" s="4">
        <v>37589117920</v>
      </c>
      <c r="T67" s="5"/>
      <c r="U67" s="5"/>
      <c r="V67" s="5"/>
    </row>
    <row r="68" spans="1:22" x14ac:dyDescent="0.55000000000000004">
      <c r="A68" s="2" t="s">
        <v>127</v>
      </c>
      <c r="C68" s="5" t="s">
        <v>225</v>
      </c>
      <c r="D68" s="5"/>
      <c r="E68" s="4">
        <v>62370972</v>
      </c>
      <c r="F68" s="5"/>
      <c r="G68" s="4">
        <v>12</v>
      </c>
      <c r="H68" s="5"/>
      <c r="I68" s="4">
        <v>0</v>
      </c>
      <c r="J68" s="5"/>
      <c r="K68" s="4">
        <v>0</v>
      </c>
      <c r="L68" s="5"/>
      <c r="M68" s="4">
        <v>0</v>
      </c>
      <c r="N68" s="5"/>
      <c r="O68" s="4">
        <v>748451664</v>
      </c>
      <c r="P68" s="5"/>
      <c r="Q68" s="4">
        <v>23342554</v>
      </c>
      <c r="R68" s="5"/>
      <c r="S68" s="4">
        <v>725109110</v>
      </c>
      <c r="T68" s="5"/>
      <c r="U68" s="5"/>
      <c r="V68" s="5"/>
    </row>
    <row r="69" spans="1:22" x14ac:dyDescent="0.55000000000000004">
      <c r="A69" s="2" t="s">
        <v>42</v>
      </c>
      <c r="C69" s="5" t="s">
        <v>227</v>
      </c>
      <c r="D69" s="5"/>
      <c r="E69" s="4">
        <v>23336597</v>
      </c>
      <c r="F69" s="5"/>
      <c r="G69" s="4">
        <v>1810</v>
      </c>
      <c r="H69" s="5"/>
      <c r="I69" s="4">
        <v>0</v>
      </c>
      <c r="J69" s="5"/>
      <c r="K69" s="4">
        <v>0</v>
      </c>
      <c r="L69" s="5"/>
      <c r="M69" s="4">
        <v>0</v>
      </c>
      <c r="N69" s="5"/>
      <c r="O69" s="4">
        <v>42239240570</v>
      </c>
      <c r="P69" s="5"/>
      <c r="Q69" s="4">
        <v>5333620443</v>
      </c>
      <c r="R69" s="5"/>
      <c r="S69" s="4">
        <v>36905620127</v>
      </c>
      <c r="T69" s="5"/>
      <c r="U69" s="5"/>
      <c r="V69" s="5"/>
    </row>
    <row r="70" spans="1:22" x14ac:dyDescent="0.55000000000000004">
      <c r="A70" s="2" t="s">
        <v>254</v>
      </c>
      <c r="C70" s="5" t="s">
        <v>255</v>
      </c>
      <c r="D70" s="5"/>
      <c r="E70" s="4">
        <v>572500</v>
      </c>
      <c r="F70" s="5"/>
      <c r="G70" s="4">
        <v>1350</v>
      </c>
      <c r="H70" s="5"/>
      <c r="I70" s="4">
        <v>0</v>
      </c>
      <c r="J70" s="5"/>
      <c r="K70" s="4">
        <v>0</v>
      </c>
      <c r="L70" s="5"/>
      <c r="M70" s="4">
        <v>0</v>
      </c>
      <c r="N70" s="5"/>
      <c r="O70" s="4">
        <v>772875000</v>
      </c>
      <c r="P70" s="5"/>
      <c r="Q70" s="4">
        <v>0</v>
      </c>
      <c r="R70" s="5"/>
      <c r="S70" s="4">
        <v>772875000</v>
      </c>
      <c r="T70" s="5"/>
      <c r="U70" s="5"/>
      <c r="V70" s="5"/>
    </row>
    <row r="71" spans="1:22" x14ac:dyDescent="0.55000000000000004">
      <c r="A71" s="2" t="s">
        <v>144</v>
      </c>
      <c r="C71" s="5" t="s">
        <v>225</v>
      </c>
      <c r="D71" s="5"/>
      <c r="E71" s="4">
        <v>48600000</v>
      </c>
      <c r="F71" s="5"/>
      <c r="G71" s="4">
        <v>6</v>
      </c>
      <c r="H71" s="5"/>
      <c r="I71" s="4">
        <v>0</v>
      </c>
      <c r="J71" s="5"/>
      <c r="K71" s="4">
        <v>0</v>
      </c>
      <c r="L71" s="5"/>
      <c r="M71" s="4">
        <v>0</v>
      </c>
      <c r="N71" s="5"/>
      <c r="O71" s="4">
        <v>291600000</v>
      </c>
      <c r="P71" s="5"/>
      <c r="Q71" s="4">
        <v>13522926</v>
      </c>
      <c r="R71" s="5"/>
      <c r="S71" s="4">
        <v>278077074</v>
      </c>
      <c r="T71" s="5"/>
      <c r="U71" s="5"/>
      <c r="V71" s="5"/>
    </row>
    <row r="72" spans="1:22" x14ac:dyDescent="0.55000000000000004">
      <c r="A72" s="2" t="s">
        <v>22</v>
      </c>
      <c r="C72" s="5" t="s">
        <v>225</v>
      </c>
      <c r="D72" s="5"/>
      <c r="E72" s="4">
        <v>141275282</v>
      </c>
      <c r="F72" s="5"/>
      <c r="G72" s="4">
        <v>70</v>
      </c>
      <c r="H72" s="5"/>
      <c r="I72" s="4">
        <v>0</v>
      </c>
      <c r="J72" s="5"/>
      <c r="K72" s="4">
        <v>0</v>
      </c>
      <c r="L72" s="5"/>
      <c r="M72" s="4">
        <v>0</v>
      </c>
      <c r="N72" s="5"/>
      <c r="O72" s="4">
        <v>9889269740</v>
      </c>
      <c r="P72" s="5"/>
      <c r="Q72" s="4">
        <v>0</v>
      </c>
      <c r="R72" s="5"/>
      <c r="S72" s="4">
        <v>9889269740</v>
      </c>
      <c r="T72" s="5"/>
      <c r="U72" s="5"/>
      <c r="V72" s="5"/>
    </row>
    <row r="73" spans="1:22" x14ac:dyDescent="0.55000000000000004">
      <c r="A73" s="2" t="s">
        <v>173</v>
      </c>
      <c r="C73" s="5" t="s">
        <v>173</v>
      </c>
      <c r="D73" s="5"/>
      <c r="E73" s="5" t="s">
        <v>173</v>
      </c>
      <c r="F73" s="5"/>
      <c r="G73" s="5" t="s">
        <v>173</v>
      </c>
      <c r="H73" s="5"/>
      <c r="I73" s="6">
        <f>SUM(I8:I72)</f>
        <v>74769162080</v>
      </c>
      <c r="J73" s="5"/>
      <c r="K73" s="6">
        <f>SUM(K8:K72)</f>
        <v>1475536052</v>
      </c>
      <c r="L73" s="5"/>
      <c r="M73" s="6">
        <f>SUM(M8:M72)</f>
        <v>73293626028</v>
      </c>
      <c r="N73" s="5"/>
      <c r="O73" s="6">
        <f>SUM(O8:O72)</f>
        <v>2651491566157</v>
      </c>
      <c r="P73" s="5"/>
      <c r="Q73" s="6">
        <f>SUM(Q8:Q72)</f>
        <v>85016259806</v>
      </c>
      <c r="R73" s="5"/>
      <c r="S73" s="6">
        <f>SUM(S8:S72)</f>
        <v>2566475306351</v>
      </c>
      <c r="T73" s="5"/>
      <c r="U73" s="5"/>
      <c r="V73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820A-F8E3-491D-8D34-42E7B0D9D4BB}">
  <dimension ref="A2:U14"/>
  <sheetViews>
    <sheetView rightToLeft="1" workbookViewId="0">
      <selection activeCell="M24" sqref="M24"/>
    </sheetView>
  </sheetViews>
  <sheetFormatPr defaultRowHeight="24" x14ac:dyDescent="0.55000000000000004"/>
  <cols>
    <col min="1" max="1" width="32" style="2" bestFit="1" customWidth="1"/>
    <col min="2" max="2" width="1" style="2" customWidth="1"/>
    <col min="3" max="3" width="18.285156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0.2851562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5.42578125" style="2" bestFit="1" customWidth="1"/>
    <col min="14" max="14" width="1" style="2" customWidth="1"/>
    <col min="15" max="15" width="16.57031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6.5703125" style="2" bestFit="1" customWidth="1"/>
    <col min="20" max="20" width="1" style="2" customWidth="1"/>
    <col min="21" max="16384" width="9.140625" style="2"/>
  </cols>
  <sheetData>
    <row r="2" spans="1:21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</row>
    <row r="3" spans="1:21" ht="24.75" x14ac:dyDescent="0.55000000000000004">
      <c r="A3" s="25" t="s">
        <v>200</v>
      </c>
      <c r="B3" s="25" t="s">
        <v>200</v>
      </c>
      <c r="C3" s="25" t="s">
        <v>200</v>
      </c>
      <c r="D3" s="25" t="s">
        <v>200</v>
      </c>
      <c r="E3" s="25" t="s">
        <v>200</v>
      </c>
      <c r="F3" s="25" t="s">
        <v>200</v>
      </c>
      <c r="G3" s="25" t="s">
        <v>200</v>
      </c>
      <c r="H3" s="25" t="s">
        <v>200</v>
      </c>
      <c r="I3" s="25" t="s">
        <v>200</v>
      </c>
      <c r="J3" s="25" t="s">
        <v>200</v>
      </c>
      <c r="K3" s="25" t="s">
        <v>200</v>
      </c>
      <c r="L3" s="25" t="s">
        <v>200</v>
      </c>
      <c r="M3" s="25" t="s">
        <v>200</v>
      </c>
      <c r="N3" s="25" t="s">
        <v>200</v>
      </c>
      <c r="O3" s="25" t="s">
        <v>200</v>
      </c>
      <c r="P3" s="25" t="s">
        <v>200</v>
      </c>
      <c r="Q3" s="25" t="s">
        <v>200</v>
      </c>
      <c r="R3" s="25" t="s">
        <v>200</v>
      </c>
      <c r="S3" s="25" t="s">
        <v>200</v>
      </c>
    </row>
    <row r="4" spans="1:21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</row>
    <row r="6" spans="1:21" ht="25.5" thickBot="1" x14ac:dyDescent="0.6">
      <c r="A6" s="24" t="s">
        <v>201</v>
      </c>
      <c r="B6" s="24" t="s">
        <v>201</v>
      </c>
      <c r="C6" s="24" t="s">
        <v>201</v>
      </c>
      <c r="D6" s="24" t="s">
        <v>201</v>
      </c>
      <c r="E6" s="24" t="s">
        <v>201</v>
      </c>
      <c r="F6" s="24" t="s">
        <v>201</v>
      </c>
      <c r="G6" s="24" t="s">
        <v>201</v>
      </c>
      <c r="I6" s="24" t="s">
        <v>202</v>
      </c>
      <c r="J6" s="24" t="s">
        <v>202</v>
      </c>
      <c r="K6" s="24" t="s">
        <v>202</v>
      </c>
      <c r="L6" s="24" t="s">
        <v>202</v>
      </c>
      <c r="M6" s="24" t="s">
        <v>202</v>
      </c>
      <c r="O6" s="24" t="s">
        <v>203</v>
      </c>
      <c r="P6" s="24" t="s">
        <v>203</v>
      </c>
      <c r="Q6" s="24" t="s">
        <v>203</v>
      </c>
      <c r="R6" s="24" t="s">
        <v>203</v>
      </c>
      <c r="S6" s="24" t="s">
        <v>203</v>
      </c>
    </row>
    <row r="7" spans="1:21" ht="25.5" thickBot="1" x14ac:dyDescent="0.6">
      <c r="A7" s="9" t="s">
        <v>204</v>
      </c>
      <c r="C7" s="9" t="s">
        <v>205</v>
      </c>
      <c r="E7" s="9" t="s">
        <v>175</v>
      </c>
      <c r="G7" s="9" t="s">
        <v>176</v>
      </c>
      <c r="I7" s="9" t="s">
        <v>206</v>
      </c>
      <c r="K7" s="9" t="s">
        <v>207</v>
      </c>
      <c r="M7" s="9" t="s">
        <v>208</v>
      </c>
      <c r="O7" s="9" t="s">
        <v>206</v>
      </c>
      <c r="Q7" s="9" t="s">
        <v>207</v>
      </c>
      <c r="S7" s="9" t="s">
        <v>208</v>
      </c>
    </row>
    <row r="8" spans="1:21" ht="24.75" thickBot="1" x14ac:dyDescent="0.6">
      <c r="A8" s="2" t="s">
        <v>209</v>
      </c>
      <c r="C8" s="5" t="s">
        <v>281</v>
      </c>
      <c r="E8" s="2" t="s">
        <v>210</v>
      </c>
      <c r="G8" s="4">
        <v>20.5</v>
      </c>
      <c r="H8" s="5"/>
      <c r="I8" s="4">
        <v>0</v>
      </c>
      <c r="J8" s="5"/>
      <c r="K8" s="5" t="s">
        <v>173</v>
      </c>
      <c r="L8" s="5"/>
      <c r="M8" s="4">
        <v>0</v>
      </c>
      <c r="N8" s="5"/>
      <c r="O8" s="4">
        <v>742960673</v>
      </c>
      <c r="P8" s="5"/>
      <c r="Q8" s="5">
        <v>0</v>
      </c>
      <c r="R8" s="5"/>
      <c r="S8" s="4">
        <v>742960673</v>
      </c>
      <c r="T8" s="5"/>
      <c r="U8" s="5"/>
    </row>
    <row r="9" spans="1:21" ht="24.75" thickBot="1" x14ac:dyDescent="0.6">
      <c r="A9" s="2" t="s">
        <v>173</v>
      </c>
      <c r="C9" s="2" t="s">
        <v>173</v>
      </c>
      <c r="E9" s="2" t="s">
        <v>173</v>
      </c>
      <c r="G9" s="13"/>
      <c r="H9" s="5"/>
      <c r="I9" s="6">
        <f>SUM(I8:I8)</f>
        <v>0</v>
      </c>
      <c r="J9" s="5"/>
      <c r="K9" s="6">
        <f>SUM(K8:K8)</f>
        <v>0</v>
      </c>
      <c r="L9" s="5"/>
      <c r="M9" s="6">
        <f>SUM(M8:M8)</f>
        <v>0</v>
      </c>
      <c r="N9" s="5"/>
      <c r="O9" s="6">
        <f>SUM(O8:O8)</f>
        <v>742960673</v>
      </c>
      <c r="P9" s="5"/>
      <c r="Q9" s="6">
        <f>SUM(Q8:Q8)</f>
        <v>0</v>
      </c>
      <c r="R9" s="5"/>
      <c r="S9" s="6">
        <f>SUM(S8:S8)</f>
        <v>742960673</v>
      </c>
      <c r="T9" s="5"/>
      <c r="U9" s="5"/>
    </row>
    <row r="10" spans="1:21" ht="24.75" thickTop="1" x14ac:dyDescent="0.55000000000000004"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55000000000000004"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55000000000000004"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55000000000000004"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55000000000000004"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6">
    <mergeCell ref="A2:S2"/>
    <mergeCell ref="A3:S3"/>
    <mergeCell ref="A4:S4"/>
    <mergeCell ref="A6:G6"/>
    <mergeCell ref="I6:M6"/>
    <mergeCell ref="O6:S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سپرده</vt:lpstr>
      <vt:lpstr> درآمدها</vt:lpstr>
      <vt:lpstr>درآمد سرمایه‌گذاری در سهام</vt:lpstr>
      <vt:lpstr>درآمدسرمایه‌گذاری دراوراق بها</vt:lpstr>
      <vt:lpstr>درآمد سپرده بانکی</vt:lpstr>
      <vt:lpstr>سایر درآمدها</vt:lpstr>
      <vt:lpstr>درآمد سود سهام</vt:lpstr>
      <vt:lpstr>سود ارواق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2024-08-31T08:13:34Z</dcterms:modified>
</cp:coreProperties>
</file>