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E1DB0BCC-7E4A-4B64-AFD5-F456DE1135E7}" xr6:coauthVersionLast="47" xr6:coauthVersionMax="47" xr10:uidLastSave="{00000000-0000-0000-0000-000000000000}"/>
  <bookViews>
    <workbookView xWindow="-120" yWindow="-120" windowWidth="29040" windowHeight="15720" tabRatio="823" activeTab="10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درآمدسرمایه‌گذاری در اوراق بها" sheetId="12" r:id="rId5"/>
    <sheet name="درآمد سپرده بانکی" sheetId="13" r:id="rId6"/>
    <sheet name="سایر درآمدها" sheetId="14" r:id="rId7"/>
    <sheet name="درآمد سود سهام" sheetId="8" r:id="rId8"/>
    <sheet name="سود اوراق بهادار" sheetId="16" r:id="rId9"/>
    <sheet name=" سپرده بانکی" sheetId="7" r:id="rId10"/>
    <sheet name="درآمد ناشی از فروش" sheetId="10" r:id="rId11"/>
    <sheet name="درآمد ناشی از تغییر قیمت اوراق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9" i="15"/>
  <c r="E8" i="15"/>
  <c r="E7" i="15"/>
  <c r="C10" i="15"/>
  <c r="E10" i="14"/>
  <c r="C10" i="14"/>
  <c r="K16" i="13"/>
  <c r="K9" i="13"/>
  <c r="K10" i="13"/>
  <c r="K11" i="13"/>
  <c r="K12" i="13"/>
  <c r="K13" i="13"/>
  <c r="K14" i="13"/>
  <c r="K15" i="13"/>
  <c r="K8" i="13"/>
  <c r="G16" i="13"/>
  <c r="G9" i="13"/>
  <c r="G10" i="13"/>
  <c r="G11" i="13"/>
  <c r="G12" i="13"/>
  <c r="G13" i="13"/>
  <c r="G14" i="13"/>
  <c r="G15" i="13"/>
  <c r="G8" i="13"/>
  <c r="Q10" i="12"/>
  <c r="O10" i="12"/>
  <c r="P10" i="12"/>
  <c r="I8" i="11"/>
  <c r="S8" i="11"/>
  <c r="G107" i="11"/>
  <c r="E107" i="11"/>
  <c r="C107" i="11"/>
  <c r="Q107" i="11"/>
  <c r="O107" i="11"/>
  <c r="M10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I9" i="11"/>
  <c r="I10" i="11"/>
  <c r="I11" i="11"/>
  <c r="I12" i="11"/>
  <c r="I13" i="11"/>
  <c r="I14" i="11"/>
  <c r="I107" i="11" s="1"/>
  <c r="I15" i="11"/>
  <c r="K15" i="11" s="1"/>
  <c r="I16" i="11"/>
  <c r="K16" i="11" s="1"/>
  <c r="I17" i="11"/>
  <c r="I18" i="11"/>
  <c r="I19" i="11"/>
  <c r="I20" i="11"/>
  <c r="I21" i="11"/>
  <c r="I22" i="11"/>
  <c r="I23" i="11"/>
  <c r="K23" i="11" s="1"/>
  <c r="I24" i="11"/>
  <c r="K24" i="11" s="1"/>
  <c r="I25" i="11"/>
  <c r="I26" i="11"/>
  <c r="I27" i="11"/>
  <c r="I28" i="11"/>
  <c r="I29" i="11"/>
  <c r="I30" i="11"/>
  <c r="I31" i="11"/>
  <c r="K31" i="11" s="1"/>
  <c r="I32" i="11"/>
  <c r="K32" i="11" s="1"/>
  <c r="I33" i="11"/>
  <c r="I34" i="11"/>
  <c r="I35" i="11"/>
  <c r="I36" i="11"/>
  <c r="I37" i="11"/>
  <c r="I38" i="11"/>
  <c r="I39" i="11"/>
  <c r="K39" i="11" s="1"/>
  <c r="I40" i="11"/>
  <c r="K40" i="11" s="1"/>
  <c r="I41" i="11"/>
  <c r="I42" i="11"/>
  <c r="I43" i="11"/>
  <c r="I44" i="11"/>
  <c r="I45" i="11"/>
  <c r="I46" i="11"/>
  <c r="K46" i="11" s="1"/>
  <c r="I47" i="11"/>
  <c r="K47" i="11" s="1"/>
  <c r="I48" i="11"/>
  <c r="K48" i="11" s="1"/>
  <c r="I49" i="11"/>
  <c r="I50" i="11"/>
  <c r="I51" i="11"/>
  <c r="I52" i="11"/>
  <c r="I53" i="11"/>
  <c r="I54" i="11"/>
  <c r="I55" i="11"/>
  <c r="K55" i="11" s="1"/>
  <c r="I56" i="11"/>
  <c r="K56" i="11" s="1"/>
  <c r="I57" i="11"/>
  <c r="I58" i="11"/>
  <c r="I59" i="11"/>
  <c r="I60" i="11"/>
  <c r="I61" i="11"/>
  <c r="I62" i="11"/>
  <c r="I63" i="11"/>
  <c r="K63" i="11" s="1"/>
  <c r="I64" i="11"/>
  <c r="K64" i="11" s="1"/>
  <c r="I65" i="11"/>
  <c r="I66" i="11"/>
  <c r="I67" i="11"/>
  <c r="I68" i="11"/>
  <c r="I69" i="11"/>
  <c r="I70" i="11"/>
  <c r="K70" i="11" s="1"/>
  <c r="I71" i="11"/>
  <c r="K71" i="11" s="1"/>
  <c r="I72" i="11"/>
  <c r="K72" i="11" s="1"/>
  <c r="I73" i="11"/>
  <c r="I74" i="11"/>
  <c r="I75" i="11"/>
  <c r="I76" i="11"/>
  <c r="I77" i="11"/>
  <c r="I78" i="11"/>
  <c r="K78" i="11" s="1"/>
  <c r="I79" i="11"/>
  <c r="K79" i="11" s="1"/>
  <c r="I80" i="11"/>
  <c r="K80" i="11" s="1"/>
  <c r="I81" i="11"/>
  <c r="I82" i="11"/>
  <c r="I83" i="11"/>
  <c r="I84" i="11"/>
  <c r="I85" i="11"/>
  <c r="I86" i="11"/>
  <c r="K86" i="11" s="1"/>
  <c r="I87" i="11"/>
  <c r="K87" i="11" s="1"/>
  <c r="I88" i="11"/>
  <c r="K88" i="11" s="1"/>
  <c r="I89" i="11"/>
  <c r="I90" i="11"/>
  <c r="I91" i="11"/>
  <c r="I92" i="11"/>
  <c r="I93" i="11"/>
  <c r="I94" i="11"/>
  <c r="K94" i="11" s="1"/>
  <c r="I95" i="11"/>
  <c r="K95" i="11" s="1"/>
  <c r="I96" i="11"/>
  <c r="K96" i="11" s="1"/>
  <c r="I97" i="11"/>
  <c r="I98" i="11"/>
  <c r="I99" i="11"/>
  <c r="I100" i="11"/>
  <c r="I101" i="11"/>
  <c r="I102" i="11"/>
  <c r="K102" i="11" s="1"/>
  <c r="I103" i="11"/>
  <c r="K103" i="11" s="1"/>
  <c r="I104" i="11"/>
  <c r="K104" i="11" s="1"/>
  <c r="I105" i="11"/>
  <c r="I106" i="11"/>
  <c r="M58" i="10"/>
  <c r="O58" i="10"/>
  <c r="Q58" i="10"/>
  <c r="Q56" i="10"/>
  <c r="I58" i="10"/>
  <c r="G58" i="10"/>
  <c r="E5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8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8" i="8"/>
  <c r="C16" i="7"/>
  <c r="E16" i="7"/>
  <c r="G16" i="7"/>
  <c r="G15" i="7"/>
  <c r="I16" i="7"/>
  <c r="K16" i="7"/>
  <c r="M16" i="7"/>
  <c r="M9" i="7"/>
  <c r="M10" i="7"/>
  <c r="M11" i="7"/>
  <c r="M12" i="7"/>
  <c r="M13" i="7"/>
  <c r="M14" i="7"/>
  <c r="M15" i="7"/>
  <c r="M8" i="7"/>
  <c r="G9" i="7"/>
  <c r="G10" i="7"/>
  <c r="G11" i="7"/>
  <c r="G12" i="7"/>
  <c r="G13" i="7"/>
  <c r="G14" i="7"/>
  <c r="G8" i="7"/>
  <c r="Q9" i="16"/>
  <c r="M9" i="16"/>
  <c r="K9" i="16"/>
  <c r="I9" i="16"/>
  <c r="G9" i="16"/>
  <c r="O9" i="16"/>
  <c r="U90" i="11" l="1"/>
  <c r="U97" i="11"/>
  <c r="U57" i="11"/>
  <c r="K11" i="11"/>
  <c r="K19" i="11"/>
  <c r="K27" i="11"/>
  <c r="K35" i="11"/>
  <c r="K43" i="11"/>
  <c r="K51" i="11"/>
  <c r="K59" i="11"/>
  <c r="K67" i="11"/>
  <c r="K75" i="11"/>
  <c r="K83" i="11"/>
  <c r="K99" i="11"/>
  <c r="K8" i="11"/>
  <c r="K91" i="11"/>
  <c r="K25" i="11"/>
  <c r="K73" i="11"/>
  <c r="K33" i="11"/>
  <c r="K65" i="11"/>
  <c r="K97" i="11"/>
  <c r="K9" i="11"/>
  <c r="K17" i="11"/>
  <c r="K41" i="11"/>
  <c r="K57" i="11"/>
  <c r="K81" i="11"/>
  <c r="K105" i="11"/>
  <c r="K49" i="11"/>
  <c r="K89" i="11"/>
  <c r="U96" i="11"/>
  <c r="U88" i="11"/>
  <c r="U80" i="11"/>
  <c r="U72" i="11"/>
  <c r="U48" i="11"/>
  <c r="U32" i="11"/>
  <c r="U24" i="11"/>
  <c r="U16" i="11"/>
  <c r="K101" i="11"/>
  <c r="K93" i="11"/>
  <c r="K85" i="11"/>
  <c r="K77" i="11"/>
  <c r="K69" i="11"/>
  <c r="K61" i="11"/>
  <c r="K53" i="11"/>
  <c r="K45" i="11"/>
  <c r="K37" i="11"/>
  <c r="K29" i="11"/>
  <c r="K21" i="11"/>
  <c r="K13" i="11"/>
  <c r="U39" i="11"/>
  <c r="U31" i="11"/>
  <c r="U23" i="11"/>
  <c r="U15" i="11"/>
  <c r="K68" i="11"/>
  <c r="K44" i="11"/>
  <c r="K20" i="11"/>
  <c r="K12" i="11"/>
  <c r="U102" i="11"/>
  <c r="U94" i="11"/>
  <c r="U62" i="11"/>
  <c r="U38" i="11"/>
  <c r="U22" i="11"/>
  <c r="U14" i="11"/>
  <c r="U106" i="11"/>
  <c r="U81" i="11"/>
  <c r="K54" i="11"/>
  <c r="K38" i="11"/>
  <c r="K76" i="11"/>
  <c r="U70" i="11"/>
  <c r="U98" i="11"/>
  <c r="U105" i="11"/>
  <c r="U65" i="11"/>
  <c r="K62" i="11"/>
  <c r="K30" i="11"/>
  <c r="K92" i="11"/>
  <c r="K60" i="11"/>
  <c r="K36" i="11"/>
  <c r="U78" i="11"/>
  <c r="K106" i="11"/>
  <c r="K98" i="11"/>
  <c r="K90" i="11"/>
  <c r="K82" i="11"/>
  <c r="K74" i="11"/>
  <c r="K66" i="11"/>
  <c r="K58" i="11"/>
  <c r="K50" i="11"/>
  <c r="K42" i="11"/>
  <c r="K34" i="11"/>
  <c r="K26" i="11"/>
  <c r="K18" i="11"/>
  <c r="K10" i="11"/>
  <c r="U100" i="11"/>
  <c r="U92" i="11"/>
  <c r="U84" i="11"/>
  <c r="U76" i="11"/>
  <c r="U52" i="11"/>
  <c r="U36" i="11"/>
  <c r="U28" i="11"/>
  <c r="U20" i="11"/>
  <c r="U12" i="11"/>
  <c r="U49" i="11"/>
  <c r="K22" i="11"/>
  <c r="K100" i="11"/>
  <c r="K84" i="11"/>
  <c r="K52" i="11"/>
  <c r="K28" i="11"/>
  <c r="U99" i="11"/>
  <c r="U83" i="11"/>
  <c r="U75" i="11"/>
  <c r="U67" i="11"/>
  <c r="U59" i="11"/>
  <c r="U35" i="11"/>
  <c r="U19" i="11"/>
  <c r="U11" i="11"/>
  <c r="U74" i="11"/>
  <c r="U66" i="11"/>
  <c r="U42" i="11"/>
  <c r="U26" i="11"/>
  <c r="U18" i="11"/>
  <c r="U10" i="11"/>
  <c r="U73" i="11"/>
  <c r="S107" i="11"/>
  <c r="U56" i="11" s="1"/>
  <c r="K14" i="11"/>
  <c r="I16" i="13"/>
  <c r="E16" i="13"/>
  <c r="M10" i="12"/>
  <c r="K10" i="12"/>
  <c r="I10" i="12"/>
  <c r="G10" i="12"/>
  <c r="E10" i="12"/>
  <c r="C10" i="12"/>
  <c r="Q102" i="9"/>
  <c r="O102" i="9"/>
  <c r="M102" i="9"/>
  <c r="I102" i="9"/>
  <c r="G102" i="9"/>
  <c r="E102" i="9"/>
  <c r="S74" i="8"/>
  <c r="Q74" i="8"/>
  <c r="O74" i="8"/>
  <c r="M74" i="8"/>
  <c r="K74" i="8"/>
  <c r="I74" i="8"/>
  <c r="O16" i="6"/>
  <c r="M16" i="6"/>
  <c r="K16" i="6"/>
  <c r="I16" i="6"/>
  <c r="W103" i="1"/>
  <c r="U103" i="1"/>
  <c r="O103" i="1"/>
  <c r="K103" i="1"/>
  <c r="G103" i="1"/>
  <c r="E103" i="1"/>
  <c r="K107" i="11" l="1"/>
  <c r="U34" i="11"/>
  <c r="U27" i="11"/>
  <c r="U91" i="11"/>
  <c r="U25" i="11"/>
  <c r="U44" i="11"/>
  <c r="U30" i="11"/>
  <c r="U47" i="11"/>
  <c r="U40" i="11"/>
  <c r="U104" i="11"/>
  <c r="U50" i="11"/>
  <c r="U43" i="11"/>
  <c r="U86" i="11"/>
  <c r="U89" i="11"/>
  <c r="U60" i="11"/>
  <c r="U46" i="11"/>
  <c r="U63" i="11"/>
  <c r="U71" i="11"/>
  <c r="U79" i="11"/>
  <c r="U87" i="11"/>
  <c r="U95" i="11"/>
  <c r="U103" i="11"/>
  <c r="U55" i="11"/>
  <c r="U45" i="11"/>
  <c r="U85" i="11"/>
  <c r="U37" i="11"/>
  <c r="U69" i="11"/>
  <c r="U93" i="11"/>
  <c r="U29" i="11"/>
  <c r="U53" i="11"/>
  <c r="U77" i="11"/>
  <c r="U8" i="11"/>
  <c r="U107" i="11" s="1"/>
  <c r="U21" i="11"/>
  <c r="U61" i="11"/>
  <c r="U101" i="11"/>
  <c r="U13" i="11"/>
  <c r="U58" i="11"/>
  <c r="U51" i="11"/>
  <c r="U82" i="11"/>
  <c r="U68" i="11"/>
  <c r="U9" i="11"/>
  <c r="U41" i="11"/>
  <c r="U54" i="11"/>
  <c r="U33" i="11"/>
  <c r="U64" i="11"/>
  <c r="U17" i="11"/>
</calcChain>
</file>

<file path=xl/sharedStrings.xml><?xml version="1.0" encoding="utf-8"?>
<sst xmlns="http://schemas.openxmlformats.org/spreadsheetml/2006/main" count="1495" uniqueCount="304">
  <si>
    <t>صندوق سرمایه‌گذاری مشترک پیشرو</t>
  </si>
  <si>
    <t>صورت وضعیت پورتفوی</t>
  </si>
  <si>
    <t>برای ماه منتهی به 1403/06/31</t>
  </si>
  <si>
    <t>نام شرکت</t>
  </si>
  <si>
    <t>1403/05/31</t>
  </si>
  <si>
    <t>تغییرات طی دوره</t>
  </si>
  <si>
    <t>1403/06/31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</si>
  <si>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</si>
  <si>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</si>
  <si>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</si>
  <si>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</si>
  <si>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</si>
  <si>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</si>
  <si>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</si>
  <si>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</si>
  <si>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0.05%</t>
  </si>
  <si>
    <t>آهن و فولاد غدیر ایرانیان</t>
  </si>
  <si>
    <t>0.11%</t>
  </si>
  <si>
    <t>افست‌</t>
  </si>
  <si>
    <t>0.01%</t>
  </si>
  <si>
    <t>بانک تجارت</t>
  </si>
  <si>
    <t>0.47%</t>
  </si>
  <si>
    <t>بانک خاورمیانه</t>
  </si>
  <si>
    <t>0.27%</t>
  </si>
  <si>
    <t>بانک سامان</t>
  </si>
  <si>
    <t>0.59%</t>
  </si>
  <si>
    <t>بانک سینا</t>
  </si>
  <si>
    <t>0.71%</t>
  </si>
  <si>
    <t>بانک‌اقتصادنوین‌</t>
  </si>
  <si>
    <t>بیمه  ما</t>
  </si>
  <si>
    <t>0.19%</t>
  </si>
  <si>
    <t>بیمه اتکایی امین</t>
  </si>
  <si>
    <t>0.16%</t>
  </si>
  <si>
    <t>بین المللی توسعه ص. معادن غدیر</t>
  </si>
  <si>
    <t>0.32%</t>
  </si>
  <si>
    <t>پالایش نفت اصفهان</t>
  </si>
  <si>
    <t>2.46%</t>
  </si>
  <si>
    <t>پالایش نفت بندرعباس</t>
  </si>
  <si>
    <t>0.75%</t>
  </si>
  <si>
    <t>پالایش نفت تبریز</t>
  </si>
  <si>
    <t>0.37%</t>
  </si>
  <si>
    <t>پالایش نفت تهران</t>
  </si>
  <si>
    <t>0.20%</t>
  </si>
  <si>
    <t>پالایش نفت شیراز</t>
  </si>
  <si>
    <t>0.63%</t>
  </si>
  <si>
    <t>پتروشیمی بوعلی سینا</t>
  </si>
  <si>
    <t>1.27%</t>
  </si>
  <si>
    <t>پتروشیمی پردیس</t>
  </si>
  <si>
    <t>6.24%</t>
  </si>
  <si>
    <t>پتروشیمی تندگویان</t>
  </si>
  <si>
    <t>0.40%</t>
  </si>
  <si>
    <t>پتروشیمی جم پیلن</t>
  </si>
  <si>
    <t>0.80%</t>
  </si>
  <si>
    <t>پتروشیمی زاگرس</t>
  </si>
  <si>
    <t>0.29%</t>
  </si>
  <si>
    <t>پتروشیمی شازند</t>
  </si>
  <si>
    <t>0.44%</t>
  </si>
  <si>
    <t>پتروشیمی نوری</t>
  </si>
  <si>
    <t>0.97%</t>
  </si>
  <si>
    <t>پتروشیمی‌ خارک‌</t>
  </si>
  <si>
    <t>0.46%</t>
  </si>
  <si>
    <t>پتروشیمی‌شیراز</t>
  </si>
  <si>
    <t>1.88%</t>
  </si>
  <si>
    <t>پخش هجرت</t>
  </si>
  <si>
    <t>0.92%</t>
  </si>
  <si>
    <t>تایدواترخاورمیانه</t>
  </si>
  <si>
    <t>1.50%</t>
  </si>
  <si>
    <t>تراکتورسازی‌ایران‌</t>
  </si>
  <si>
    <t>0.70%</t>
  </si>
  <si>
    <t>تمام سکه طرح جدید 0310 صادرات</t>
  </si>
  <si>
    <t>3.95%</t>
  </si>
  <si>
    <t>تمام سکه طرح جدید0312 رفاه</t>
  </si>
  <si>
    <t>3.80%</t>
  </si>
  <si>
    <t>تمام سکه طرح جدید0411 آینده</t>
  </si>
  <si>
    <t>تمام سکه طرح جدید0412 سامان</t>
  </si>
  <si>
    <t>0.26%</t>
  </si>
  <si>
    <t>توسعه‌معادن‌وفلزات‌</t>
  </si>
  <si>
    <t>0.38%</t>
  </si>
  <si>
    <t>ح.آهن و فولاد غدیر ایرانیان</t>
  </si>
  <si>
    <t>0.02%</t>
  </si>
  <si>
    <t>حفاری شمال</t>
  </si>
  <si>
    <t>1.36%</t>
  </si>
  <si>
    <t>حمل و نقل گهرترابر سیرجان</t>
  </si>
  <si>
    <t>0.41%</t>
  </si>
  <si>
    <t>داروپخش‌ (هلدینگ‌</t>
  </si>
  <si>
    <t>0.89%</t>
  </si>
  <si>
    <t>داروسازی کاسپین تامین</t>
  </si>
  <si>
    <t>1.20%</t>
  </si>
  <si>
    <t>داروسازی‌ ابوریحان‌</t>
  </si>
  <si>
    <t>0.09%</t>
  </si>
  <si>
    <t>زغال سنگ پروده طبس</t>
  </si>
  <si>
    <t>س.ص.بازنشستگی کارکنان بانکها</t>
  </si>
  <si>
    <t>0.54%</t>
  </si>
  <si>
    <t>سپید ماکیان</t>
  </si>
  <si>
    <t>سخت آژند</t>
  </si>
  <si>
    <t>سرمایه گذاری تامین اجتماعی</t>
  </si>
  <si>
    <t>4.52%</t>
  </si>
  <si>
    <t>سرمایه گذاری دارویی تامین</t>
  </si>
  <si>
    <t>0.28%</t>
  </si>
  <si>
    <t>سرمایه‌ گذاری‌ پارس‌ توشه‌</t>
  </si>
  <si>
    <t>1.70%</t>
  </si>
  <si>
    <t>سرمایه‌گذاری‌ سپه‌</t>
  </si>
  <si>
    <t>1.45%</t>
  </si>
  <si>
    <t>سرمایه‌گذاری‌ صنعت‌ نفت‌</t>
  </si>
  <si>
    <t>سرمایه‌گذاری‌توکافولاد(هلدینگ</t>
  </si>
  <si>
    <t>سرمایه‌گذاری‌صندوق‌بازنشستگی‌</t>
  </si>
  <si>
    <t>1.97%</t>
  </si>
  <si>
    <t>سرمایه‌گذاری‌غدیر(هلدینگ‌</t>
  </si>
  <si>
    <t>4.75%</t>
  </si>
  <si>
    <t>سیمان آبیک</t>
  </si>
  <si>
    <t>0.21%</t>
  </si>
  <si>
    <t>سیمان خوزستان</t>
  </si>
  <si>
    <t>0.51%</t>
  </si>
  <si>
    <t>سیمان ساوه</t>
  </si>
  <si>
    <t>1.62%</t>
  </si>
  <si>
    <t>سیمان فارس و خوزستان</t>
  </si>
  <si>
    <t>0.55%</t>
  </si>
  <si>
    <t>سیمان‌ کرمان‌</t>
  </si>
  <si>
    <t>0.49%</t>
  </si>
  <si>
    <t>سیمان‌ارومیه‌</t>
  </si>
  <si>
    <t>0.39%</t>
  </si>
  <si>
    <t>سیمان‌مازندران‌</t>
  </si>
  <si>
    <t>سیمان‌هگمتان‌</t>
  </si>
  <si>
    <t>1.52%</t>
  </si>
  <si>
    <t>سیمرغ</t>
  </si>
  <si>
    <t>0.42%</t>
  </si>
  <si>
    <t>شرکت آهن و فولاد ارفع</t>
  </si>
  <si>
    <t>1.92%</t>
  </si>
  <si>
    <t>شرکت ارتباطات سیار ایران</t>
  </si>
  <si>
    <t>شمش طلا</t>
  </si>
  <si>
    <t>1.42%</t>
  </si>
  <si>
    <t>شوکو پارس</t>
  </si>
  <si>
    <t>شیشه‌ همدان‌</t>
  </si>
  <si>
    <t>صبا فولاد خلیج فارس</t>
  </si>
  <si>
    <t>0.18%</t>
  </si>
  <si>
    <t>صنایع پتروشیمی کرمانشاه</t>
  </si>
  <si>
    <t>صنایع فروآلیاژ ایران</t>
  </si>
  <si>
    <t>غلتک سازان سپاهان</t>
  </si>
  <si>
    <t>0.03%</t>
  </si>
  <si>
    <t>فجر انرژی خلیج فارس</t>
  </si>
  <si>
    <t>1.05%</t>
  </si>
  <si>
    <t>فرآورده های سیمان شرق</t>
  </si>
  <si>
    <t>0.06%</t>
  </si>
  <si>
    <t>فرآورده‌های‌نسوزآذر</t>
  </si>
  <si>
    <t>0.23%</t>
  </si>
  <si>
    <t>فولاد  خوزستان</t>
  </si>
  <si>
    <t>1.95%</t>
  </si>
  <si>
    <t>فولاد امیرکبیرکاشان</t>
  </si>
  <si>
    <t>2.13%</t>
  </si>
  <si>
    <t>فولاد مبارکه اصفهان</t>
  </si>
  <si>
    <t>6.32%</t>
  </si>
  <si>
    <t>فولاد کاوه جنوب کیش</t>
  </si>
  <si>
    <t>گروه مالی صبا تامین</t>
  </si>
  <si>
    <t>گسترش سوخت سبززاگرس(سهامی عام)</t>
  </si>
  <si>
    <t>گسترش نفت و گاز پارسیان</t>
  </si>
  <si>
    <t>4.23%</t>
  </si>
  <si>
    <t>م .صنایع و معادن احیاء سپاهان</t>
  </si>
  <si>
    <t>مبین انرژی خلیج فارس</t>
  </si>
  <si>
    <t>2.82%</t>
  </si>
  <si>
    <t>مخابرات ایران</t>
  </si>
  <si>
    <t>مدیریت صنعت شوینده ت.ص.بهشهر</t>
  </si>
  <si>
    <t>0.08%</t>
  </si>
  <si>
    <t>معدنی‌وصنعتی‌چادرملو</t>
  </si>
  <si>
    <t>0.85%</t>
  </si>
  <si>
    <t>ملی‌ صنایع‌ مس‌ ایران‌</t>
  </si>
  <si>
    <t>2.17%</t>
  </si>
  <si>
    <t>مولد نیروگاهی تجارت فارس</t>
  </si>
  <si>
    <t>نفت ایرانول</t>
  </si>
  <si>
    <t>2.57%</t>
  </si>
  <si>
    <t>نفت سپاهان</t>
  </si>
  <si>
    <t>0.60%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</si>
  <si>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</si>
  <si>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</si>
  <si>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</si>
  <si>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</si>
  <si>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</si>
  <si>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>0.10%</t>
  </si>
  <si>
    <t>داروسازی شهید قاضی</t>
  </si>
  <si>
    <t/>
  </si>
  <si>
    <t>93.69%</t>
  </si>
  <si>
    <t>تاریخ سر رسید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</si>
  <si>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</si>
  <si>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</si>
  <si>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</si>
  <si>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</si>
  <si>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</si>
  <si>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</si>
  <si>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</si>
  <si>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</si>
  <si>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</si>
  <si>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</si>
  <si>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</si>
  <si>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</si>
  <si>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</si>
  <si>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0.00%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</si>
  <si>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</si>
  <si>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</si>
  <si>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</si>
  <si>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</si>
  <si>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</si>
  <si>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</si>
  <si>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0.30%</t>
  </si>
  <si>
    <t>207.307.15666666.2</t>
  </si>
  <si>
    <t>سپرده بلند مدت</t>
  </si>
  <si>
    <t>1403/02/16</t>
  </si>
  <si>
    <t>0.72%</t>
  </si>
  <si>
    <t>بانک صادرات بورس کالا</t>
  </si>
  <si>
    <t>0218988436008</t>
  </si>
  <si>
    <t>1403/03/29</t>
  </si>
  <si>
    <t>0407274634007</t>
  </si>
  <si>
    <t>0407331682003</t>
  </si>
  <si>
    <t>1403/05/08</t>
  </si>
  <si>
    <t>0.48%</t>
  </si>
  <si>
    <t>207303156666661</t>
  </si>
  <si>
    <t>1403/06/28</t>
  </si>
  <si>
    <t>3.44%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</si>
  <si>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</si>
  <si>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</si>
  <si>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</si>
  <si>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</si>
  <si>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</si>
  <si>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</si>
  <si>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</si>
  <si>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</si>
  <si>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</si>
  <si>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دولت132-ش.خ041110</t>
  </si>
  <si>
    <t>1404/11/09</t>
  </si>
  <si>
    <t>بانک پاسارگاد میدان هفت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</si>
  <si>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</si>
  <si>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</si>
  <si>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</si>
  <si>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</si>
  <si>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</si>
  <si>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</si>
  <si>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</si>
  <si>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1403/03/07</t>
  </si>
  <si>
    <t>1403/03/09</t>
  </si>
  <si>
    <t>1403/04/16</t>
  </si>
  <si>
    <t>1403/04/31</t>
  </si>
  <si>
    <t>1403/04/11</t>
  </si>
  <si>
    <t>1403/04/13</t>
  </si>
  <si>
    <t>1403/04/28</t>
  </si>
  <si>
    <t>1403/05/01</t>
  </si>
  <si>
    <t>1403/04/20</t>
  </si>
  <si>
    <t>1403/03/24</t>
  </si>
  <si>
    <t>1403/04/30</t>
  </si>
  <si>
    <t>1403/03/13</t>
  </si>
  <si>
    <t>1403/02/26</t>
  </si>
  <si>
    <t>1403/02/24</t>
  </si>
  <si>
    <t>1403/02/12</t>
  </si>
  <si>
    <t>دوده‌ صنعتی‌ پارس‌</t>
  </si>
  <si>
    <t>1403/02/18</t>
  </si>
  <si>
    <t>1403/03/02</t>
  </si>
  <si>
    <t>1403/04/06</t>
  </si>
  <si>
    <t>1403/03/23</t>
  </si>
  <si>
    <t>1403/04/29</t>
  </si>
  <si>
    <t>1403/02/25</t>
  </si>
  <si>
    <t>1403/03/31</t>
  </si>
  <si>
    <t>1403/04/18</t>
  </si>
  <si>
    <t>1403/04/14</t>
  </si>
  <si>
    <t>1403/04/24</t>
  </si>
  <si>
    <t>1403/06/18</t>
  </si>
  <si>
    <t>1403/03/12</t>
  </si>
  <si>
    <t>1403/03/22</t>
  </si>
  <si>
    <t>1403/05/06</t>
  </si>
  <si>
    <t>1403/02/01</t>
  </si>
  <si>
    <t>1403/03/27</t>
  </si>
  <si>
    <t>1403/02/23</t>
  </si>
  <si>
    <t>1403/02/17</t>
  </si>
  <si>
    <t>1403/02/30</t>
  </si>
  <si>
    <t>1403/03/26</t>
  </si>
  <si>
    <t>1403/03/06</t>
  </si>
  <si>
    <t>1403/03/21</t>
  </si>
  <si>
    <t>نشاسته و گلوکز آردینه</t>
  </si>
  <si>
    <t>1403/03/10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</si>
  <si>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</si>
  <si>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</si>
  <si>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</si>
  <si>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</si>
  <si>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صدرتامین</t>
  </si>
  <si>
    <t>ح . معدنی‌وصنعتی‌چادرملو</t>
  </si>
  <si>
    <t>تمام سکه طرح جدید0211ملت</t>
  </si>
  <si>
    <t>ح . فجر انرژی خلیج فارس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</si>
  <si>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</si>
  <si>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</si>
  <si>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</si>
  <si>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</si>
  <si>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</si>
  <si>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</si>
  <si>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</si>
  <si>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</si>
  <si>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</si>
  <si>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</si>
  <si>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</si>
  <si>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207.307.15666666.1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</si>
  <si>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</si>
  <si>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</si>
  <si>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</si>
  <si>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</si>
  <si>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</si>
  <si>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 xml:space="preserve"> </t>
  </si>
  <si>
    <t>گواهی سپرده تمام سکه بهار آزادی طرح جدید</t>
  </si>
  <si>
    <t>1403/06/01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</si>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</sst>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b/>
      <sz val="16"/>
      <color rgb="FF000000"/>
      <name val="B Nazanin"/>
      <charset val="178"/>
    </font>
    <font>
      <sz val="16"/>
      <name val="B Nazanin"/>
      <charset val="178"/>
    </font>
    <font>
      <sz val="11"/>
      <name val="Calibri"/>
    </font>
    <font>
      <sz val="16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0" fontId="2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 readingOrder="2"/>
    </xf>
    <xf numFmtId="164" fontId="5" fillId="0" borderId="3" xfId="0" applyNumberFormat="1" applyFont="1" applyBorder="1" applyAlignment="1">
      <alignment horizontal="center" vertical="center" readingOrder="2"/>
    </xf>
    <xf numFmtId="164" fontId="5" fillId="0" borderId="0" xfId="0" applyNumberFormat="1" applyFont="1" applyAlignment="1">
      <alignment horizontal="center" vertical="center" readingOrder="2"/>
    </xf>
    <xf numFmtId="0" fontId="6" fillId="0" borderId="0" xfId="0" applyFont="1"/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3" fontId="2" fillId="0" borderId="0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4"/>
  <sheetViews>
    <sheetView rightToLeft="1" topLeftCell="F85" workbookViewId="0">
      <selection activeCell="K96" sqref="K96:Z97"/>
    </sheetView>
  </sheetViews>
  <sheetFormatPr defaultRowHeight="24.75" x14ac:dyDescent="0.6"/>
  <cols>
    <col min="1" max="1" width="44.42578125" style="2" bestFit="1" customWidth="1"/>
    <col min="2" max="2" width="1" style="2" customWidth="1"/>
    <col min="3" max="3" width="20" style="2" customWidth="1"/>
    <col min="4" max="4" width="1" style="2" customWidth="1"/>
    <col min="5" max="5" width="23.85546875" style="2" bestFit="1" customWidth="1"/>
    <col min="6" max="6" width="1" style="2" customWidth="1"/>
    <col min="7" max="7" width="26" style="2" customWidth="1"/>
    <col min="8" max="8" width="1" style="2" customWidth="1"/>
    <col min="9" max="9" width="18" style="2" customWidth="1"/>
    <col min="10" max="10" width="1" style="2" customWidth="1"/>
    <col min="11" max="11" width="22" style="2" customWidth="1"/>
    <col min="12" max="12" width="1" style="2" customWidth="1"/>
    <col min="13" max="13" width="18" style="2" customWidth="1"/>
    <col min="14" max="14" width="1" style="2" customWidth="1"/>
    <col min="15" max="15" width="21" style="2" customWidth="1"/>
    <col min="16" max="16" width="1" style="2" customWidth="1"/>
    <col min="17" max="17" width="20" style="2" customWidth="1"/>
    <col min="18" max="18" width="1" style="2" customWidth="1"/>
    <col min="19" max="19" width="19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</row>
    <row r="3" spans="1:25" ht="26.25" x14ac:dyDescent="0.6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</row>
    <row r="4" spans="1:25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</row>
    <row r="6" spans="1:25" ht="26.25" x14ac:dyDescent="0.6">
      <c r="A6" s="20" t="s">
        <v>3</v>
      </c>
      <c r="C6" s="20" t="s">
        <v>302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6.25" x14ac:dyDescent="0.6">
      <c r="A7" s="20" t="s">
        <v>3</v>
      </c>
      <c r="C7" s="20" t="s">
        <v>7</v>
      </c>
      <c r="E7" s="20" t="s">
        <v>8</v>
      </c>
      <c r="G7" s="20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6.25" x14ac:dyDescent="0.6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6">
      <c r="A9" s="2" t="s">
        <v>301</v>
      </c>
      <c r="C9" s="8">
        <v>45</v>
      </c>
      <c r="D9" s="8"/>
      <c r="E9" s="8">
        <v>17644500000</v>
      </c>
      <c r="F9" s="8"/>
      <c r="G9" s="8">
        <v>18959660263.125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45</v>
      </c>
      <c r="R9" s="8"/>
      <c r="S9" s="8">
        <v>435427500</v>
      </c>
      <c r="T9" s="8"/>
      <c r="U9" s="8">
        <v>17644500000</v>
      </c>
      <c r="V9" s="8"/>
      <c r="W9" s="8">
        <v>19569744703.125</v>
      </c>
      <c r="X9" s="6"/>
      <c r="Y9" s="6" t="s">
        <v>15</v>
      </c>
    </row>
    <row r="10" spans="1:25" x14ac:dyDescent="0.6">
      <c r="A10" s="2" t="s">
        <v>16</v>
      </c>
      <c r="C10" s="8">
        <v>7215168</v>
      </c>
      <c r="D10" s="8"/>
      <c r="E10" s="8">
        <v>49022533718</v>
      </c>
      <c r="F10" s="8"/>
      <c r="G10" s="8">
        <v>47336769152.639999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7215168</v>
      </c>
      <c r="R10" s="8"/>
      <c r="S10" s="8">
        <v>6490</v>
      </c>
      <c r="T10" s="8"/>
      <c r="U10" s="8">
        <v>49022533718</v>
      </c>
      <c r="V10" s="8"/>
      <c r="W10" s="8">
        <v>46547823000.096001</v>
      </c>
      <c r="X10" s="6"/>
      <c r="Y10" s="6" t="s">
        <v>17</v>
      </c>
    </row>
    <row r="11" spans="1:25" x14ac:dyDescent="0.6">
      <c r="A11" s="2" t="s">
        <v>18</v>
      </c>
      <c r="C11" s="8">
        <v>686284</v>
      </c>
      <c r="D11" s="8"/>
      <c r="E11" s="8">
        <v>4959568667</v>
      </c>
      <c r="F11" s="8"/>
      <c r="G11" s="8">
        <v>4945954423.9499998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686284</v>
      </c>
      <c r="R11" s="8"/>
      <c r="S11" s="8">
        <v>7650</v>
      </c>
      <c r="T11" s="8"/>
      <c r="U11" s="8">
        <v>4959568667</v>
      </c>
      <c r="V11" s="8"/>
      <c r="W11" s="8">
        <v>5218834668.0299997</v>
      </c>
      <c r="X11" s="6"/>
      <c r="Y11" s="6" t="s">
        <v>19</v>
      </c>
    </row>
    <row r="12" spans="1:25" x14ac:dyDescent="0.6">
      <c r="A12" s="2" t="s">
        <v>20</v>
      </c>
      <c r="C12" s="8">
        <v>141231714</v>
      </c>
      <c r="D12" s="8"/>
      <c r="E12" s="8">
        <v>86852057881</v>
      </c>
      <c r="F12" s="8"/>
      <c r="G12" s="8">
        <v>176893145480.142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141231714</v>
      </c>
      <c r="R12" s="8"/>
      <c r="S12" s="8">
        <v>1395</v>
      </c>
      <c r="T12" s="8"/>
      <c r="U12" s="8">
        <v>86852057881</v>
      </c>
      <c r="V12" s="8"/>
      <c r="W12" s="8">
        <v>195845982495.871</v>
      </c>
      <c r="X12" s="6"/>
      <c r="Y12" s="6" t="s">
        <v>21</v>
      </c>
    </row>
    <row r="13" spans="1:25" x14ac:dyDescent="0.6">
      <c r="A13" s="2" t="s">
        <v>22</v>
      </c>
      <c r="C13" s="8">
        <v>42871753</v>
      </c>
      <c r="D13" s="8"/>
      <c r="E13" s="8">
        <v>106431950271</v>
      </c>
      <c r="F13" s="8"/>
      <c r="G13" s="8">
        <v>104410831870.64301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42871753</v>
      </c>
      <c r="R13" s="8"/>
      <c r="S13" s="8">
        <v>2604</v>
      </c>
      <c r="T13" s="8"/>
      <c r="U13" s="8">
        <v>106431950271</v>
      </c>
      <c r="V13" s="8"/>
      <c r="W13" s="8">
        <v>110973798445.369</v>
      </c>
      <c r="X13" s="6"/>
      <c r="Y13" s="6" t="s">
        <v>23</v>
      </c>
    </row>
    <row r="14" spans="1:25" x14ac:dyDescent="0.6">
      <c r="A14" s="2" t="s">
        <v>24</v>
      </c>
      <c r="C14" s="8">
        <v>141275282</v>
      </c>
      <c r="D14" s="8"/>
      <c r="E14" s="8">
        <v>268000395639</v>
      </c>
      <c r="F14" s="8"/>
      <c r="G14" s="8">
        <v>238738979922.57001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141275282</v>
      </c>
      <c r="R14" s="8"/>
      <c r="S14" s="8">
        <v>1740</v>
      </c>
      <c r="T14" s="8"/>
      <c r="U14" s="8">
        <v>268000395639</v>
      </c>
      <c r="V14" s="8"/>
      <c r="W14" s="8">
        <v>244356367685.45401</v>
      </c>
      <c r="X14" s="6"/>
      <c r="Y14" s="6" t="s">
        <v>25</v>
      </c>
    </row>
    <row r="15" spans="1:25" x14ac:dyDescent="0.6">
      <c r="A15" s="2" t="s">
        <v>26</v>
      </c>
      <c r="C15" s="8">
        <v>148211648</v>
      </c>
      <c r="D15" s="8"/>
      <c r="E15" s="8">
        <v>227917149988</v>
      </c>
      <c r="F15" s="8"/>
      <c r="G15" s="8">
        <v>261363045143.866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148211648</v>
      </c>
      <c r="R15" s="8"/>
      <c r="S15" s="8">
        <v>2010</v>
      </c>
      <c r="T15" s="8"/>
      <c r="U15" s="8">
        <v>227917149988</v>
      </c>
      <c r="V15" s="8"/>
      <c r="W15" s="8">
        <v>296132875275.74402</v>
      </c>
      <c r="X15" s="6"/>
      <c r="Y15" s="6" t="s">
        <v>27</v>
      </c>
    </row>
    <row r="16" spans="1:25" x14ac:dyDescent="0.6">
      <c r="A16" s="2" t="s">
        <v>28</v>
      </c>
      <c r="C16" s="8">
        <v>57363734</v>
      </c>
      <c r="D16" s="8"/>
      <c r="E16" s="8">
        <v>106310843607</v>
      </c>
      <c r="F16" s="8"/>
      <c r="G16" s="8">
        <v>160061932330.039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57363734</v>
      </c>
      <c r="R16" s="8"/>
      <c r="S16" s="8">
        <v>3473</v>
      </c>
      <c r="T16" s="8"/>
      <c r="U16" s="8">
        <v>106310843607</v>
      </c>
      <c r="V16" s="8"/>
      <c r="W16" s="8">
        <v>198038863905.31699</v>
      </c>
      <c r="X16" s="6"/>
      <c r="Y16" s="6" t="s">
        <v>21</v>
      </c>
    </row>
    <row r="17" spans="1:25" x14ac:dyDescent="0.6">
      <c r="A17" s="2" t="s">
        <v>29</v>
      </c>
      <c r="C17" s="8">
        <v>31125000</v>
      </c>
      <c r="D17" s="8"/>
      <c r="E17" s="8">
        <v>110674477590</v>
      </c>
      <c r="F17" s="8"/>
      <c r="G17" s="8">
        <v>81557329275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31125000</v>
      </c>
      <c r="R17" s="8"/>
      <c r="S17" s="8">
        <v>2623</v>
      </c>
      <c r="T17" s="8"/>
      <c r="U17" s="8">
        <v>110674477590</v>
      </c>
      <c r="V17" s="8"/>
      <c r="W17" s="8">
        <v>81155111793.75</v>
      </c>
      <c r="X17" s="6"/>
      <c r="Y17" s="6" t="s">
        <v>30</v>
      </c>
    </row>
    <row r="18" spans="1:25" x14ac:dyDescent="0.6">
      <c r="A18" s="2" t="s">
        <v>31</v>
      </c>
      <c r="C18" s="8">
        <v>26704196</v>
      </c>
      <c r="D18" s="8"/>
      <c r="E18" s="8">
        <v>56900263433</v>
      </c>
      <c r="F18" s="8"/>
      <c r="G18" s="8">
        <v>66018176106.0606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26704196</v>
      </c>
      <c r="R18" s="8"/>
      <c r="S18" s="8">
        <v>2482</v>
      </c>
      <c r="T18" s="8"/>
      <c r="U18" s="8">
        <v>56900263433</v>
      </c>
      <c r="V18" s="8"/>
      <c r="W18" s="8">
        <v>65885449575.891602</v>
      </c>
      <c r="X18" s="6"/>
      <c r="Y18" s="6" t="s">
        <v>32</v>
      </c>
    </row>
    <row r="19" spans="1:25" x14ac:dyDescent="0.6">
      <c r="A19" s="2" t="s">
        <v>33</v>
      </c>
      <c r="C19" s="8">
        <v>25152931</v>
      </c>
      <c r="D19" s="8"/>
      <c r="E19" s="8">
        <v>118235356301</v>
      </c>
      <c r="F19" s="8"/>
      <c r="G19" s="8">
        <v>138018056254.23599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25152931</v>
      </c>
      <c r="R19" s="8"/>
      <c r="S19" s="8">
        <v>5280</v>
      </c>
      <c r="T19" s="8"/>
      <c r="U19" s="8">
        <v>118235356301</v>
      </c>
      <c r="V19" s="8"/>
      <c r="W19" s="8">
        <v>132017271199.70399</v>
      </c>
      <c r="X19" s="6"/>
      <c r="Y19" s="6" t="s">
        <v>34</v>
      </c>
    </row>
    <row r="20" spans="1:25" x14ac:dyDescent="0.6">
      <c r="A20" s="2" t="s">
        <v>35</v>
      </c>
      <c r="C20" s="8">
        <v>255421848</v>
      </c>
      <c r="D20" s="8"/>
      <c r="E20" s="8">
        <v>1030460907577</v>
      </c>
      <c r="F20" s="8"/>
      <c r="G20" s="8">
        <v>1018909079161.66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255421848</v>
      </c>
      <c r="R20" s="8"/>
      <c r="S20" s="8">
        <v>4050</v>
      </c>
      <c r="T20" s="8"/>
      <c r="U20" s="8">
        <v>1030460907577</v>
      </c>
      <c r="V20" s="8"/>
      <c r="W20" s="8">
        <v>1028303456417.8199</v>
      </c>
      <c r="X20" s="6"/>
      <c r="Y20" s="6" t="s">
        <v>36</v>
      </c>
    </row>
    <row r="21" spans="1:25" x14ac:dyDescent="0.6">
      <c r="A21" s="2" t="s">
        <v>37</v>
      </c>
      <c r="C21" s="8">
        <v>40133393</v>
      </c>
      <c r="D21" s="8"/>
      <c r="E21" s="8">
        <v>332300315275</v>
      </c>
      <c r="F21" s="8"/>
      <c r="G21" s="8">
        <v>297613710864.909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40133393</v>
      </c>
      <c r="R21" s="8"/>
      <c r="S21" s="8">
        <v>7870</v>
      </c>
      <c r="T21" s="8"/>
      <c r="U21" s="8">
        <v>332300315275</v>
      </c>
      <c r="V21" s="8"/>
      <c r="W21" s="8">
        <v>313970496582.685</v>
      </c>
      <c r="X21" s="6"/>
      <c r="Y21" s="6" t="s">
        <v>38</v>
      </c>
    </row>
    <row r="22" spans="1:25" x14ac:dyDescent="0.6">
      <c r="A22" s="2" t="s">
        <v>39</v>
      </c>
      <c r="C22" s="8">
        <v>13718781</v>
      </c>
      <c r="D22" s="8"/>
      <c r="E22" s="8">
        <v>155483235366</v>
      </c>
      <c r="F22" s="8"/>
      <c r="G22" s="8">
        <v>144553835082.32999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13718781</v>
      </c>
      <c r="R22" s="8"/>
      <c r="S22" s="8">
        <v>11270</v>
      </c>
      <c r="T22" s="8"/>
      <c r="U22" s="8">
        <v>155483235366</v>
      </c>
      <c r="V22" s="8"/>
      <c r="W22" s="8">
        <v>153690728431.87399</v>
      </c>
      <c r="X22" s="6"/>
      <c r="Y22" s="6" t="s">
        <v>40</v>
      </c>
    </row>
    <row r="23" spans="1:25" x14ac:dyDescent="0.6">
      <c r="A23" s="2" t="s">
        <v>41</v>
      </c>
      <c r="C23" s="8">
        <v>36648453</v>
      </c>
      <c r="D23" s="8"/>
      <c r="E23" s="8">
        <v>77969839054</v>
      </c>
      <c r="F23" s="8"/>
      <c r="G23" s="8">
        <v>78471070193.816101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36648453</v>
      </c>
      <c r="R23" s="8"/>
      <c r="S23" s="8">
        <v>2251</v>
      </c>
      <c r="T23" s="8"/>
      <c r="U23" s="8">
        <v>77969839054</v>
      </c>
      <c r="V23" s="8"/>
      <c r="W23" s="8">
        <v>82004818480.167099</v>
      </c>
      <c r="X23" s="6"/>
      <c r="Y23" s="6" t="s">
        <v>42</v>
      </c>
    </row>
    <row r="24" spans="1:25" x14ac:dyDescent="0.6">
      <c r="A24" s="2" t="s">
        <v>43</v>
      </c>
      <c r="C24" s="8">
        <v>23336597</v>
      </c>
      <c r="D24" s="8"/>
      <c r="E24" s="8">
        <v>411890937050</v>
      </c>
      <c r="F24" s="8"/>
      <c r="G24" s="8">
        <v>257262983708.65601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23336597</v>
      </c>
      <c r="R24" s="8"/>
      <c r="S24" s="8">
        <v>11300</v>
      </c>
      <c r="T24" s="8"/>
      <c r="U24" s="8">
        <v>411890937050</v>
      </c>
      <c r="V24" s="8"/>
      <c r="W24" s="8">
        <v>262134510000.70499</v>
      </c>
      <c r="X24" s="6"/>
      <c r="Y24" s="6" t="s">
        <v>44</v>
      </c>
    </row>
    <row r="25" spans="1:25" x14ac:dyDescent="0.6">
      <c r="A25" s="2" t="s">
        <v>45</v>
      </c>
      <c r="C25" s="8">
        <v>8729443</v>
      </c>
      <c r="D25" s="8"/>
      <c r="E25" s="8">
        <v>161574870358</v>
      </c>
      <c r="F25" s="8"/>
      <c r="G25" s="8">
        <v>516571742526.349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8729443</v>
      </c>
      <c r="R25" s="8"/>
      <c r="S25" s="8">
        <v>61080</v>
      </c>
      <c r="T25" s="8"/>
      <c r="U25" s="8">
        <v>161574870358</v>
      </c>
      <c r="V25" s="8"/>
      <c r="W25" s="8">
        <v>530021871888.28198</v>
      </c>
      <c r="X25" s="6"/>
      <c r="Y25" s="6" t="s">
        <v>46</v>
      </c>
    </row>
    <row r="26" spans="1:25" x14ac:dyDescent="0.6">
      <c r="A26" s="2" t="s">
        <v>47</v>
      </c>
      <c r="C26" s="8">
        <v>13567513</v>
      </c>
      <c r="D26" s="8"/>
      <c r="E26" s="8">
        <v>1139108662396</v>
      </c>
      <c r="F26" s="8"/>
      <c r="G26" s="8">
        <v>2615627334566.2402</v>
      </c>
      <c r="H26" s="8"/>
      <c r="I26" s="8">
        <v>0</v>
      </c>
      <c r="J26" s="8"/>
      <c r="K26" s="8">
        <v>0</v>
      </c>
      <c r="L26" s="8"/>
      <c r="M26" s="8">
        <v>-100000</v>
      </c>
      <c r="N26" s="8"/>
      <c r="O26" s="8">
        <v>19354153530</v>
      </c>
      <c r="P26" s="8"/>
      <c r="Q26" s="8">
        <v>13467513</v>
      </c>
      <c r="R26" s="8"/>
      <c r="S26" s="8">
        <v>194630</v>
      </c>
      <c r="T26" s="8"/>
      <c r="U26" s="8">
        <v>1130712807809</v>
      </c>
      <c r="V26" s="8"/>
      <c r="W26" s="8">
        <v>2605586021961.6201</v>
      </c>
      <c r="X26" s="6"/>
      <c r="Y26" s="6" t="s">
        <v>48</v>
      </c>
    </row>
    <row r="27" spans="1:25" x14ac:dyDescent="0.6">
      <c r="A27" s="2" t="s">
        <v>49</v>
      </c>
      <c r="C27" s="8">
        <v>14961097</v>
      </c>
      <c r="D27" s="8"/>
      <c r="E27" s="8">
        <v>157918314128</v>
      </c>
      <c r="F27" s="8"/>
      <c r="G27" s="8">
        <v>159279960444.224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14961097</v>
      </c>
      <c r="R27" s="8"/>
      <c r="S27" s="8">
        <v>11140</v>
      </c>
      <c r="T27" s="8"/>
      <c r="U27" s="8">
        <v>157918314128</v>
      </c>
      <c r="V27" s="8"/>
      <c r="W27" s="8">
        <v>165674954187.54901</v>
      </c>
      <c r="X27" s="6"/>
      <c r="Y27" s="6" t="s">
        <v>50</v>
      </c>
    </row>
    <row r="28" spans="1:25" x14ac:dyDescent="0.6">
      <c r="A28" s="2" t="s">
        <v>51</v>
      </c>
      <c r="C28" s="8">
        <v>1985536</v>
      </c>
      <c r="D28" s="8"/>
      <c r="E28" s="8">
        <v>94392718553</v>
      </c>
      <c r="F28" s="8"/>
      <c r="G28" s="8">
        <v>332651116127.23199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1985536</v>
      </c>
      <c r="R28" s="8"/>
      <c r="S28" s="8">
        <v>169240</v>
      </c>
      <c r="T28" s="8"/>
      <c r="U28" s="8">
        <v>94392718553</v>
      </c>
      <c r="V28" s="8"/>
      <c r="W28" s="8">
        <v>334032721569.79199</v>
      </c>
      <c r="X28" s="6"/>
      <c r="Y28" s="6" t="s">
        <v>52</v>
      </c>
    </row>
    <row r="29" spans="1:25" x14ac:dyDescent="0.6">
      <c r="A29" s="2" t="s">
        <v>53</v>
      </c>
      <c r="C29" s="8">
        <v>999790</v>
      </c>
      <c r="D29" s="8"/>
      <c r="E29" s="8">
        <v>131463776904</v>
      </c>
      <c r="F29" s="8"/>
      <c r="G29" s="8">
        <v>101719651886.325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999790</v>
      </c>
      <c r="R29" s="8"/>
      <c r="S29" s="8">
        <v>119850</v>
      </c>
      <c r="T29" s="8"/>
      <c r="U29" s="8">
        <v>131463776904</v>
      </c>
      <c r="V29" s="8"/>
      <c r="W29" s="8">
        <v>119111873752.575</v>
      </c>
      <c r="X29" s="6"/>
      <c r="Y29" s="6" t="s">
        <v>54</v>
      </c>
    </row>
    <row r="30" spans="1:25" x14ac:dyDescent="0.6">
      <c r="A30" s="2" t="s">
        <v>55</v>
      </c>
      <c r="C30" s="8">
        <v>7345812</v>
      </c>
      <c r="D30" s="8"/>
      <c r="E30" s="8">
        <v>317879441408</v>
      </c>
      <c r="F30" s="8"/>
      <c r="G30" s="8">
        <v>176418842753.37601</v>
      </c>
      <c r="H30" s="8"/>
      <c r="I30" s="8">
        <v>459356</v>
      </c>
      <c r="J30" s="8"/>
      <c r="K30" s="8">
        <v>10393985610</v>
      </c>
      <c r="L30" s="8"/>
      <c r="M30" s="8">
        <v>0</v>
      </c>
      <c r="N30" s="8"/>
      <c r="O30" s="8">
        <v>0</v>
      </c>
      <c r="P30" s="8"/>
      <c r="Q30" s="8">
        <v>7805168</v>
      </c>
      <c r="R30" s="8"/>
      <c r="S30" s="8">
        <v>23660</v>
      </c>
      <c r="T30" s="8"/>
      <c r="U30" s="8">
        <v>328273427018</v>
      </c>
      <c r="V30" s="8"/>
      <c r="W30" s="8">
        <v>183571486744.46399</v>
      </c>
      <c r="X30" s="6"/>
      <c r="Y30" s="6" t="s">
        <v>56</v>
      </c>
    </row>
    <row r="31" spans="1:25" x14ac:dyDescent="0.6">
      <c r="A31" s="2" t="s">
        <v>57</v>
      </c>
      <c r="C31" s="8">
        <v>2228253</v>
      </c>
      <c r="D31" s="8"/>
      <c r="E31" s="8">
        <v>185744015976</v>
      </c>
      <c r="F31" s="8"/>
      <c r="G31" s="8">
        <v>393737492472.98401</v>
      </c>
      <c r="H31" s="8"/>
      <c r="I31" s="8">
        <v>0</v>
      </c>
      <c r="J31" s="8"/>
      <c r="K31" s="8">
        <v>0</v>
      </c>
      <c r="L31" s="8"/>
      <c r="M31" s="8">
        <v>-40060</v>
      </c>
      <c r="N31" s="8"/>
      <c r="O31" s="8">
        <v>7569351866</v>
      </c>
      <c r="P31" s="8"/>
      <c r="Q31" s="8">
        <v>2188193</v>
      </c>
      <c r="R31" s="8"/>
      <c r="S31" s="8">
        <v>186160</v>
      </c>
      <c r="T31" s="8"/>
      <c r="U31" s="8">
        <v>182404671088</v>
      </c>
      <c r="V31" s="8"/>
      <c r="W31" s="8">
        <v>404930252527.164</v>
      </c>
      <c r="X31" s="6"/>
      <c r="Y31" s="6" t="s">
        <v>58</v>
      </c>
    </row>
    <row r="32" spans="1:25" x14ac:dyDescent="0.6">
      <c r="A32" s="2" t="s">
        <v>59</v>
      </c>
      <c r="C32" s="8">
        <v>3890102</v>
      </c>
      <c r="D32" s="8"/>
      <c r="E32" s="8">
        <v>221268209326</v>
      </c>
      <c r="F32" s="8"/>
      <c r="G32" s="8">
        <v>177802631964.73801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3890102</v>
      </c>
      <c r="R32" s="8"/>
      <c r="S32" s="8">
        <v>49620</v>
      </c>
      <c r="T32" s="8"/>
      <c r="U32" s="8">
        <v>221268209326</v>
      </c>
      <c r="V32" s="8"/>
      <c r="W32" s="8">
        <v>191878351415.62201</v>
      </c>
      <c r="X32" s="6"/>
      <c r="Y32" s="6" t="s">
        <v>60</v>
      </c>
    </row>
    <row r="33" spans="1:25" x14ac:dyDescent="0.6">
      <c r="A33" s="2" t="s">
        <v>61</v>
      </c>
      <c r="C33" s="8">
        <v>31546557</v>
      </c>
      <c r="D33" s="8"/>
      <c r="E33" s="8">
        <v>123528393218</v>
      </c>
      <c r="F33" s="8"/>
      <c r="G33" s="8">
        <v>786480083045.11804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31546557</v>
      </c>
      <c r="R33" s="8"/>
      <c r="S33" s="8">
        <v>25070</v>
      </c>
      <c r="T33" s="8"/>
      <c r="U33" s="8">
        <v>123528393218</v>
      </c>
      <c r="V33" s="8"/>
      <c r="W33" s="8">
        <v>786166494495.26001</v>
      </c>
      <c r="X33" s="6"/>
      <c r="Y33" s="6" t="s">
        <v>62</v>
      </c>
    </row>
    <row r="34" spans="1:25" x14ac:dyDescent="0.6">
      <c r="A34" s="2" t="s">
        <v>63</v>
      </c>
      <c r="C34" s="8">
        <v>16189409</v>
      </c>
      <c r="D34" s="8"/>
      <c r="E34" s="8">
        <v>225099590211</v>
      </c>
      <c r="F34" s="8"/>
      <c r="G34" s="8">
        <v>331517489538.87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16189409</v>
      </c>
      <c r="R34" s="8"/>
      <c r="S34" s="8">
        <v>23950</v>
      </c>
      <c r="T34" s="8"/>
      <c r="U34" s="8">
        <v>225099590211</v>
      </c>
      <c r="V34" s="8"/>
      <c r="W34" s="8">
        <v>385429314293.97699</v>
      </c>
      <c r="X34" s="6"/>
      <c r="Y34" s="6" t="s">
        <v>64</v>
      </c>
    </row>
    <row r="35" spans="1:25" x14ac:dyDescent="0.6">
      <c r="A35" s="2" t="s">
        <v>65</v>
      </c>
      <c r="C35" s="8">
        <v>84734109</v>
      </c>
      <c r="D35" s="8"/>
      <c r="E35" s="8">
        <v>308894740730</v>
      </c>
      <c r="F35" s="8"/>
      <c r="G35" s="8">
        <v>595505683233.75098</v>
      </c>
      <c r="H35" s="8"/>
      <c r="I35" s="8">
        <v>0</v>
      </c>
      <c r="J35" s="8"/>
      <c r="K35" s="8">
        <v>0</v>
      </c>
      <c r="L35" s="8"/>
      <c r="M35" s="8">
        <v>-600000</v>
      </c>
      <c r="N35" s="8"/>
      <c r="O35" s="8">
        <v>4473225020</v>
      </c>
      <c r="P35" s="8"/>
      <c r="Q35" s="8">
        <v>84134109</v>
      </c>
      <c r="R35" s="8"/>
      <c r="S35" s="8">
        <v>7500</v>
      </c>
      <c r="T35" s="8"/>
      <c r="U35" s="8">
        <v>306707465186</v>
      </c>
      <c r="V35" s="8"/>
      <c r="W35" s="8">
        <v>627251332885.875</v>
      </c>
      <c r="X35" s="6"/>
      <c r="Y35" s="6" t="s">
        <v>66</v>
      </c>
    </row>
    <row r="36" spans="1:25" x14ac:dyDescent="0.6">
      <c r="A36" s="2" t="s">
        <v>67</v>
      </c>
      <c r="C36" s="8">
        <v>27600000</v>
      </c>
      <c r="D36" s="8"/>
      <c r="E36" s="8">
        <v>51827944271</v>
      </c>
      <c r="F36" s="8"/>
      <c r="G36" s="8">
        <v>241709221800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27600000</v>
      </c>
      <c r="R36" s="8"/>
      <c r="S36" s="8">
        <v>10610</v>
      </c>
      <c r="T36" s="8"/>
      <c r="U36" s="8">
        <v>51827944271</v>
      </c>
      <c r="V36" s="8"/>
      <c r="W36" s="8">
        <v>291093625800</v>
      </c>
      <c r="X36" s="6"/>
      <c r="Y36" s="6" t="s">
        <v>68</v>
      </c>
    </row>
    <row r="37" spans="1:25" x14ac:dyDescent="0.6">
      <c r="A37" s="2" t="s">
        <v>69</v>
      </c>
      <c r="C37" s="8">
        <v>375100</v>
      </c>
      <c r="D37" s="8"/>
      <c r="E37" s="8">
        <v>769111791800</v>
      </c>
      <c r="F37" s="8"/>
      <c r="G37" s="8">
        <v>1579148864411.25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375100</v>
      </c>
      <c r="R37" s="8"/>
      <c r="S37" s="8">
        <v>4396249</v>
      </c>
      <c r="T37" s="8"/>
      <c r="U37" s="8">
        <v>769111791800</v>
      </c>
      <c r="V37" s="8"/>
      <c r="W37" s="8">
        <v>1646971708650.1299</v>
      </c>
      <c r="X37" s="6"/>
      <c r="Y37" s="6" t="s">
        <v>70</v>
      </c>
    </row>
    <row r="38" spans="1:25" x14ac:dyDescent="0.6">
      <c r="A38" s="2" t="s">
        <v>71</v>
      </c>
      <c r="C38" s="8">
        <v>361300</v>
      </c>
      <c r="D38" s="8"/>
      <c r="E38" s="8">
        <v>454585270646</v>
      </c>
      <c r="F38" s="8"/>
      <c r="G38" s="8">
        <v>1519544054273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361300</v>
      </c>
      <c r="R38" s="8"/>
      <c r="S38" s="8">
        <v>4396118</v>
      </c>
      <c r="T38" s="8"/>
      <c r="U38" s="8">
        <v>454585270646</v>
      </c>
      <c r="V38" s="8"/>
      <c r="W38" s="8">
        <v>1586332036608.25</v>
      </c>
      <c r="X38" s="6"/>
      <c r="Y38" s="6" t="s">
        <v>72</v>
      </c>
    </row>
    <row r="39" spans="1:25" x14ac:dyDescent="0.6">
      <c r="A39" s="2" t="s">
        <v>73</v>
      </c>
      <c r="C39" s="8">
        <v>4300</v>
      </c>
      <c r="D39" s="8"/>
      <c r="E39" s="8">
        <v>10887084000</v>
      </c>
      <c r="F39" s="8"/>
      <c r="G39" s="8">
        <v>18070961726.625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4300</v>
      </c>
      <c r="R39" s="8"/>
      <c r="S39" s="8">
        <v>4388046</v>
      </c>
      <c r="T39" s="8"/>
      <c r="U39" s="8">
        <v>10887084000</v>
      </c>
      <c r="V39" s="8"/>
      <c r="W39" s="8">
        <v>18845012052.75</v>
      </c>
      <c r="X39" s="6"/>
      <c r="Y39" s="6" t="s">
        <v>15</v>
      </c>
    </row>
    <row r="40" spans="1:25" x14ac:dyDescent="0.6">
      <c r="A40" s="2" t="s">
        <v>74</v>
      </c>
      <c r="C40" s="8">
        <v>25100</v>
      </c>
      <c r="D40" s="8"/>
      <c r="E40" s="8">
        <v>70624171200</v>
      </c>
      <c r="F40" s="8"/>
      <c r="G40" s="8">
        <v>105676813756.125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25100</v>
      </c>
      <c r="R40" s="8"/>
      <c r="S40" s="8">
        <v>4405054</v>
      </c>
      <c r="T40" s="8"/>
      <c r="U40" s="8">
        <v>70624171200</v>
      </c>
      <c r="V40" s="8"/>
      <c r="W40" s="8">
        <v>110428646830.75</v>
      </c>
      <c r="X40" s="6"/>
      <c r="Y40" s="6" t="s">
        <v>75</v>
      </c>
    </row>
    <row r="41" spans="1:25" x14ac:dyDescent="0.6">
      <c r="A41" s="2" t="s">
        <v>76</v>
      </c>
      <c r="C41" s="8">
        <v>59000000</v>
      </c>
      <c r="D41" s="8"/>
      <c r="E41" s="8">
        <v>134075973052</v>
      </c>
      <c r="F41" s="8"/>
      <c r="G41" s="8">
        <v>152194025250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59000000</v>
      </c>
      <c r="R41" s="8"/>
      <c r="S41" s="8">
        <v>2728</v>
      </c>
      <c r="T41" s="8"/>
      <c r="U41" s="8">
        <v>134075973052</v>
      </c>
      <c r="V41" s="8"/>
      <c r="W41" s="8">
        <v>159994335600</v>
      </c>
      <c r="X41" s="6"/>
      <c r="Y41" s="6" t="s">
        <v>77</v>
      </c>
    </row>
    <row r="42" spans="1:25" x14ac:dyDescent="0.6">
      <c r="A42" s="2" t="s">
        <v>78</v>
      </c>
      <c r="C42" s="8">
        <v>1443033</v>
      </c>
      <c r="D42" s="8"/>
      <c r="E42" s="8">
        <v>8360933202</v>
      </c>
      <c r="F42" s="8"/>
      <c r="G42" s="8">
        <v>8032902940.4399996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1443033</v>
      </c>
      <c r="R42" s="8"/>
      <c r="S42" s="8">
        <v>5490</v>
      </c>
      <c r="T42" s="8"/>
      <c r="U42" s="8">
        <v>8360933202</v>
      </c>
      <c r="V42" s="8"/>
      <c r="W42" s="8">
        <v>7875113775.5384998</v>
      </c>
      <c r="X42" s="6"/>
      <c r="Y42" s="6" t="s">
        <v>79</v>
      </c>
    </row>
    <row r="43" spans="1:25" x14ac:dyDescent="0.6">
      <c r="A43" s="2" t="s">
        <v>80</v>
      </c>
      <c r="C43" s="8">
        <v>139553000</v>
      </c>
      <c r="D43" s="8"/>
      <c r="E43" s="8">
        <v>447588445066</v>
      </c>
      <c r="F43" s="8"/>
      <c r="G43" s="8">
        <v>439750831090.5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139553000</v>
      </c>
      <c r="R43" s="8"/>
      <c r="S43" s="8">
        <v>4080</v>
      </c>
      <c r="T43" s="8"/>
      <c r="U43" s="8">
        <v>447588445066</v>
      </c>
      <c r="V43" s="8"/>
      <c r="W43" s="8">
        <v>565988451372</v>
      </c>
      <c r="X43" s="6"/>
      <c r="Y43" s="6" t="s">
        <v>81</v>
      </c>
    </row>
    <row r="44" spans="1:25" x14ac:dyDescent="0.6">
      <c r="A44" s="2" t="s">
        <v>82</v>
      </c>
      <c r="C44" s="8">
        <v>44800000</v>
      </c>
      <c r="D44" s="8"/>
      <c r="E44" s="8">
        <v>109742250988</v>
      </c>
      <c r="F44" s="8"/>
      <c r="G44" s="8">
        <v>159919583040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44800000</v>
      </c>
      <c r="R44" s="8"/>
      <c r="S44" s="8">
        <v>3844</v>
      </c>
      <c r="T44" s="8"/>
      <c r="U44" s="8">
        <v>109742250988</v>
      </c>
      <c r="V44" s="8"/>
      <c r="W44" s="8">
        <v>171186543360</v>
      </c>
      <c r="X44" s="6"/>
      <c r="Y44" s="6" t="s">
        <v>83</v>
      </c>
    </row>
    <row r="45" spans="1:25" x14ac:dyDescent="0.6">
      <c r="A45" s="2" t="s">
        <v>84</v>
      </c>
      <c r="C45" s="8">
        <v>29089643</v>
      </c>
      <c r="D45" s="8"/>
      <c r="E45" s="8">
        <v>511409264402</v>
      </c>
      <c r="F45" s="8"/>
      <c r="G45" s="8">
        <v>382276918231.263</v>
      </c>
      <c r="H45" s="8"/>
      <c r="I45" s="8">
        <v>451331</v>
      </c>
      <c r="J45" s="8"/>
      <c r="K45" s="8">
        <v>5785200359</v>
      </c>
      <c r="L45" s="8"/>
      <c r="M45" s="8">
        <v>0</v>
      </c>
      <c r="N45" s="8"/>
      <c r="O45" s="8">
        <v>0</v>
      </c>
      <c r="P45" s="8"/>
      <c r="Q45" s="8">
        <v>29540974</v>
      </c>
      <c r="R45" s="8"/>
      <c r="S45" s="8">
        <v>12690</v>
      </c>
      <c r="T45" s="8"/>
      <c r="U45" s="8">
        <v>517194464761</v>
      </c>
      <c r="V45" s="8"/>
      <c r="W45" s="8">
        <v>372644454047.64301</v>
      </c>
      <c r="X45" s="6"/>
      <c r="Y45" s="6" t="s">
        <v>85</v>
      </c>
    </row>
    <row r="46" spans="1:25" x14ac:dyDescent="0.6">
      <c r="A46" s="2" t="s">
        <v>86</v>
      </c>
      <c r="C46" s="8">
        <v>21644108</v>
      </c>
      <c r="D46" s="8"/>
      <c r="E46" s="8">
        <v>227717379818</v>
      </c>
      <c r="F46" s="8"/>
      <c r="G46" s="8">
        <v>446227852060.47601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21644108</v>
      </c>
      <c r="R46" s="8"/>
      <c r="S46" s="8">
        <v>23250</v>
      </c>
      <c r="T46" s="8"/>
      <c r="U46" s="8">
        <v>227717379818</v>
      </c>
      <c r="V46" s="8"/>
      <c r="W46" s="8">
        <v>500231319209.54999</v>
      </c>
      <c r="X46" s="6"/>
      <c r="Y46" s="6" t="s">
        <v>87</v>
      </c>
    </row>
    <row r="47" spans="1:25" x14ac:dyDescent="0.6">
      <c r="A47" s="2" t="s">
        <v>88</v>
      </c>
      <c r="C47" s="8">
        <v>3000000</v>
      </c>
      <c r="D47" s="8"/>
      <c r="E47" s="8">
        <v>45496467273</v>
      </c>
      <c r="F47" s="8"/>
      <c r="G47" s="8">
        <v>35905086000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3000000</v>
      </c>
      <c r="R47" s="8"/>
      <c r="S47" s="8">
        <v>12600</v>
      </c>
      <c r="T47" s="8"/>
      <c r="U47" s="8">
        <v>45496467273</v>
      </c>
      <c r="V47" s="8"/>
      <c r="W47" s="8">
        <v>37575090000</v>
      </c>
      <c r="X47" s="6"/>
      <c r="Y47" s="6" t="s">
        <v>89</v>
      </c>
    </row>
    <row r="48" spans="1:25" x14ac:dyDescent="0.6">
      <c r="A48" s="2" t="s">
        <v>90</v>
      </c>
      <c r="C48" s="8">
        <v>5779305</v>
      </c>
      <c r="D48" s="8"/>
      <c r="E48" s="8">
        <v>123695091220</v>
      </c>
      <c r="F48" s="8"/>
      <c r="G48" s="8">
        <v>75947817748.005005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5779305</v>
      </c>
      <c r="R48" s="8"/>
      <c r="S48" s="8">
        <v>14850</v>
      </c>
      <c r="T48" s="8"/>
      <c r="U48" s="8">
        <v>123695091220</v>
      </c>
      <c r="V48" s="8"/>
      <c r="W48" s="8">
        <v>85312034308.462494</v>
      </c>
      <c r="X48" s="6"/>
      <c r="Y48" s="6" t="s">
        <v>42</v>
      </c>
    </row>
    <row r="49" spans="1:25" x14ac:dyDescent="0.6">
      <c r="A49" s="2" t="s">
        <v>91</v>
      </c>
      <c r="C49" s="8">
        <v>139867225</v>
      </c>
      <c r="D49" s="8"/>
      <c r="E49" s="8">
        <v>229975270292</v>
      </c>
      <c r="F49" s="8"/>
      <c r="G49" s="8">
        <v>214113923117.32501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139867225</v>
      </c>
      <c r="R49" s="8"/>
      <c r="S49" s="8">
        <v>1627</v>
      </c>
      <c r="T49" s="8"/>
      <c r="U49" s="8">
        <v>229975270292</v>
      </c>
      <c r="V49" s="8"/>
      <c r="W49" s="8">
        <v>226209969423.30399</v>
      </c>
      <c r="X49" s="6"/>
      <c r="Y49" s="6" t="s">
        <v>92</v>
      </c>
    </row>
    <row r="50" spans="1:25" x14ac:dyDescent="0.6">
      <c r="A50" s="2" t="s">
        <v>93</v>
      </c>
      <c r="C50" s="8">
        <v>13359573</v>
      </c>
      <c r="D50" s="8"/>
      <c r="E50" s="8">
        <v>115056179264</v>
      </c>
      <c r="F50" s="8"/>
      <c r="G50" s="8">
        <v>76227679523.330994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13359573</v>
      </c>
      <c r="R50" s="8"/>
      <c r="S50" s="8">
        <v>6200</v>
      </c>
      <c r="T50" s="8"/>
      <c r="U50" s="8">
        <v>115056179264</v>
      </c>
      <c r="V50" s="8"/>
      <c r="W50" s="8">
        <v>82336517952.029999</v>
      </c>
      <c r="X50" s="6"/>
      <c r="Y50" s="6" t="s">
        <v>42</v>
      </c>
    </row>
    <row r="51" spans="1:25" x14ac:dyDescent="0.6">
      <c r="A51" s="2" t="s">
        <v>94</v>
      </c>
      <c r="C51" s="8">
        <v>11359792</v>
      </c>
      <c r="D51" s="8"/>
      <c r="E51" s="8">
        <v>91092876655</v>
      </c>
      <c r="F51" s="8"/>
      <c r="G51" s="8">
        <v>47845056643.711197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11359792</v>
      </c>
      <c r="R51" s="8"/>
      <c r="S51" s="8">
        <v>4215</v>
      </c>
      <c r="T51" s="8"/>
      <c r="U51" s="8">
        <v>91092876655</v>
      </c>
      <c r="V51" s="8"/>
      <c r="W51" s="8">
        <v>47596628216.484001</v>
      </c>
      <c r="X51" s="6"/>
      <c r="Y51" s="6" t="s">
        <v>17</v>
      </c>
    </row>
    <row r="52" spans="1:25" x14ac:dyDescent="0.6">
      <c r="A52" s="2" t="s">
        <v>95</v>
      </c>
      <c r="C52" s="8">
        <v>1650201451</v>
      </c>
      <c r="D52" s="8"/>
      <c r="E52" s="8">
        <v>1663349016793</v>
      </c>
      <c r="F52" s="8"/>
      <c r="G52" s="8">
        <v>1799499879346.1101</v>
      </c>
      <c r="H52" s="8"/>
      <c r="I52" s="8">
        <v>0</v>
      </c>
      <c r="J52" s="8"/>
      <c r="K52" s="8">
        <v>0</v>
      </c>
      <c r="L52" s="8"/>
      <c r="M52" s="8">
        <v>-2201451</v>
      </c>
      <c r="N52" s="8"/>
      <c r="O52" s="8">
        <v>2528153547</v>
      </c>
      <c r="P52" s="8"/>
      <c r="Q52" s="8">
        <v>1648000000</v>
      </c>
      <c r="R52" s="8"/>
      <c r="S52" s="8">
        <v>1152</v>
      </c>
      <c r="T52" s="8"/>
      <c r="U52" s="8">
        <v>1661130026285</v>
      </c>
      <c r="V52" s="8"/>
      <c r="W52" s="8">
        <v>1887199948800</v>
      </c>
      <c r="X52" s="6"/>
      <c r="Y52" s="6" t="s">
        <v>96</v>
      </c>
    </row>
    <row r="53" spans="1:25" x14ac:dyDescent="0.6">
      <c r="A53" s="2" t="s">
        <v>97</v>
      </c>
      <c r="C53" s="8">
        <v>5315146</v>
      </c>
      <c r="D53" s="8"/>
      <c r="E53" s="8">
        <v>97835505258</v>
      </c>
      <c r="F53" s="8"/>
      <c r="G53" s="8">
        <v>125747796974.94</v>
      </c>
      <c r="H53" s="8"/>
      <c r="I53" s="8">
        <v>500000</v>
      </c>
      <c r="J53" s="8"/>
      <c r="K53" s="8">
        <v>11583739697</v>
      </c>
      <c r="L53" s="8"/>
      <c r="M53" s="8">
        <v>0</v>
      </c>
      <c r="N53" s="8"/>
      <c r="O53" s="8">
        <v>0</v>
      </c>
      <c r="P53" s="8"/>
      <c r="Q53" s="8">
        <v>5815146</v>
      </c>
      <c r="R53" s="8"/>
      <c r="S53" s="8">
        <v>19970</v>
      </c>
      <c r="T53" s="8"/>
      <c r="U53" s="8">
        <v>109419244955</v>
      </c>
      <c r="V53" s="8"/>
      <c r="W53" s="8">
        <v>115437501249.561</v>
      </c>
      <c r="X53" s="6"/>
      <c r="Y53" s="6" t="s">
        <v>98</v>
      </c>
    </row>
    <row r="54" spans="1:25" x14ac:dyDescent="0.6">
      <c r="A54" s="2" t="s">
        <v>99</v>
      </c>
      <c r="C54" s="8">
        <v>151200055</v>
      </c>
      <c r="D54" s="8"/>
      <c r="E54" s="8">
        <v>339733872308</v>
      </c>
      <c r="F54" s="8"/>
      <c r="G54" s="8">
        <v>584818913491.67004</v>
      </c>
      <c r="H54" s="8"/>
      <c r="I54" s="8">
        <v>142644</v>
      </c>
      <c r="J54" s="8"/>
      <c r="K54" s="8">
        <v>563998642</v>
      </c>
      <c r="L54" s="8"/>
      <c r="M54" s="8">
        <v>0</v>
      </c>
      <c r="N54" s="8"/>
      <c r="O54" s="8">
        <v>0</v>
      </c>
      <c r="P54" s="8"/>
      <c r="Q54" s="8">
        <v>151342699</v>
      </c>
      <c r="R54" s="8"/>
      <c r="S54" s="8">
        <v>4727</v>
      </c>
      <c r="T54" s="8"/>
      <c r="U54" s="8">
        <v>340297870950</v>
      </c>
      <c r="V54" s="8"/>
      <c r="W54" s="8">
        <v>711140326390.87097</v>
      </c>
      <c r="X54" s="6"/>
      <c r="Y54" s="6" t="s">
        <v>100</v>
      </c>
    </row>
    <row r="55" spans="1:25" x14ac:dyDescent="0.6">
      <c r="A55" s="2" t="s">
        <v>101</v>
      </c>
      <c r="C55" s="8">
        <v>141290388</v>
      </c>
      <c r="D55" s="8"/>
      <c r="E55" s="8">
        <v>361885951513</v>
      </c>
      <c r="F55" s="8"/>
      <c r="G55" s="8">
        <v>584130344686.03296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141290388</v>
      </c>
      <c r="R55" s="8"/>
      <c r="S55" s="8">
        <v>4305</v>
      </c>
      <c r="T55" s="8"/>
      <c r="U55" s="8">
        <v>361885951513</v>
      </c>
      <c r="V55" s="8"/>
      <c r="W55" s="8">
        <v>604636002373.97705</v>
      </c>
      <c r="X55" s="6"/>
      <c r="Y55" s="6" t="s">
        <v>102</v>
      </c>
    </row>
    <row r="56" spans="1:25" x14ac:dyDescent="0.6">
      <c r="A56" s="2" t="s">
        <v>103</v>
      </c>
      <c r="C56" s="8">
        <v>17439506</v>
      </c>
      <c r="D56" s="8"/>
      <c r="E56" s="8">
        <v>90862152949</v>
      </c>
      <c r="F56" s="8"/>
      <c r="G56" s="8">
        <v>63552826283.473801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17439506</v>
      </c>
      <c r="R56" s="8"/>
      <c r="S56" s="8">
        <v>3942</v>
      </c>
      <c r="T56" s="8"/>
      <c r="U56" s="8">
        <v>90862152949</v>
      </c>
      <c r="V56" s="8"/>
      <c r="W56" s="8">
        <v>68337490782.720596</v>
      </c>
      <c r="X56" s="6"/>
      <c r="Y56" s="6" t="s">
        <v>32</v>
      </c>
    </row>
    <row r="57" spans="1:25" x14ac:dyDescent="0.6">
      <c r="A57" s="2" t="s">
        <v>104</v>
      </c>
      <c r="C57" s="8">
        <v>67000000</v>
      </c>
      <c r="D57" s="8"/>
      <c r="E57" s="8">
        <v>201592836712</v>
      </c>
      <c r="F57" s="8"/>
      <c r="G57" s="8">
        <v>203666928300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67000000</v>
      </c>
      <c r="R57" s="8"/>
      <c r="S57" s="8">
        <v>3391</v>
      </c>
      <c r="T57" s="8"/>
      <c r="U57" s="8">
        <v>201592836712</v>
      </c>
      <c r="V57" s="8"/>
      <c r="W57" s="8">
        <v>225845177850</v>
      </c>
      <c r="X57" s="6"/>
      <c r="Y57" s="6" t="s">
        <v>92</v>
      </c>
    </row>
    <row r="58" spans="1:25" x14ac:dyDescent="0.6">
      <c r="A58" s="2" t="s">
        <v>105</v>
      </c>
      <c r="C58" s="8">
        <v>49951230</v>
      </c>
      <c r="D58" s="8"/>
      <c r="E58" s="8">
        <v>237232702686</v>
      </c>
      <c r="F58" s="8"/>
      <c r="G58" s="8">
        <v>851566446112.72498</v>
      </c>
      <c r="H58" s="8"/>
      <c r="I58" s="8">
        <v>0</v>
      </c>
      <c r="J58" s="8"/>
      <c r="K58" s="8">
        <v>0</v>
      </c>
      <c r="L58" s="8"/>
      <c r="M58" s="8">
        <v>-1700000</v>
      </c>
      <c r="N58" s="8"/>
      <c r="O58" s="8">
        <v>29291655544</v>
      </c>
      <c r="P58" s="8"/>
      <c r="Q58" s="8">
        <v>48251230</v>
      </c>
      <c r="R58" s="8"/>
      <c r="S58" s="8">
        <v>17170</v>
      </c>
      <c r="T58" s="8"/>
      <c r="U58" s="8">
        <v>229158915623</v>
      </c>
      <c r="V58" s="8"/>
      <c r="W58" s="8">
        <v>823544201066.35498</v>
      </c>
      <c r="X58" s="6"/>
      <c r="Y58" s="6" t="s">
        <v>106</v>
      </c>
    </row>
    <row r="59" spans="1:25" x14ac:dyDescent="0.6">
      <c r="A59" s="2" t="s">
        <v>107</v>
      </c>
      <c r="C59" s="8">
        <v>291392955</v>
      </c>
      <c r="D59" s="8"/>
      <c r="E59" s="8">
        <v>1193401462525</v>
      </c>
      <c r="F59" s="8"/>
      <c r="G59" s="8">
        <v>2124070671007.8601</v>
      </c>
      <c r="H59" s="8"/>
      <c r="I59" s="8">
        <v>0</v>
      </c>
      <c r="J59" s="8"/>
      <c r="K59" s="8">
        <v>0</v>
      </c>
      <c r="L59" s="8"/>
      <c r="M59" s="8">
        <v>-4291671</v>
      </c>
      <c r="N59" s="8"/>
      <c r="O59" s="8">
        <v>29637091339</v>
      </c>
      <c r="P59" s="8"/>
      <c r="Q59" s="8">
        <v>287101284</v>
      </c>
      <c r="R59" s="8"/>
      <c r="S59" s="8">
        <v>6950</v>
      </c>
      <c r="T59" s="8"/>
      <c r="U59" s="8">
        <v>1175824900156</v>
      </c>
      <c r="V59" s="8"/>
      <c r="W59" s="8">
        <v>1983481567953.3899</v>
      </c>
      <c r="X59" s="6"/>
      <c r="Y59" s="6" t="s">
        <v>108</v>
      </c>
    </row>
    <row r="60" spans="1:25" x14ac:dyDescent="0.6">
      <c r="A60" s="2" t="s">
        <v>109</v>
      </c>
      <c r="C60" s="8">
        <v>3072902</v>
      </c>
      <c r="D60" s="8"/>
      <c r="E60" s="8">
        <v>33867156639</v>
      </c>
      <c r="F60" s="8"/>
      <c r="G60" s="8">
        <v>78350957679.014999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3072902</v>
      </c>
      <c r="R60" s="8"/>
      <c r="S60" s="8">
        <v>28450</v>
      </c>
      <c r="T60" s="8"/>
      <c r="U60" s="8">
        <v>33867156639</v>
      </c>
      <c r="V60" s="8"/>
      <c r="W60" s="8">
        <v>86903888731.695007</v>
      </c>
      <c r="X60" s="6"/>
      <c r="Y60" s="6" t="s">
        <v>110</v>
      </c>
    </row>
    <row r="61" spans="1:25" x14ac:dyDescent="0.6">
      <c r="A61" s="2" t="s">
        <v>111</v>
      </c>
      <c r="C61" s="8">
        <v>5827983</v>
      </c>
      <c r="D61" s="8"/>
      <c r="E61" s="8">
        <v>281240339463</v>
      </c>
      <c r="F61" s="8"/>
      <c r="G61" s="8">
        <v>220435312368.758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5827983</v>
      </c>
      <c r="R61" s="8"/>
      <c r="S61" s="8">
        <v>36770</v>
      </c>
      <c r="T61" s="8"/>
      <c r="U61" s="8">
        <v>281240339463</v>
      </c>
      <c r="V61" s="8"/>
      <c r="W61" s="8">
        <v>213019880047.285</v>
      </c>
      <c r="X61" s="6"/>
      <c r="Y61" s="6" t="s">
        <v>112</v>
      </c>
    </row>
    <row r="62" spans="1:25" x14ac:dyDescent="0.6">
      <c r="A62" s="2" t="s">
        <v>113</v>
      </c>
      <c r="C62" s="8">
        <v>112991797</v>
      </c>
      <c r="D62" s="8"/>
      <c r="E62" s="8">
        <v>226042241270</v>
      </c>
      <c r="F62" s="8"/>
      <c r="G62" s="8">
        <v>586307768116.97705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112991797</v>
      </c>
      <c r="R62" s="8"/>
      <c r="S62" s="8">
        <v>6010</v>
      </c>
      <c r="T62" s="8"/>
      <c r="U62" s="8">
        <v>226042241270</v>
      </c>
      <c r="V62" s="8"/>
      <c r="W62" s="8">
        <v>675040169805.17798</v>
      </c>
      <c r="X62" s="6"/>
      <c r="Y62" s="6" t="s">
        <v>114</v>
      </c>
    </row>
    <row r="63" spans="1:25" x14ac:dyDescent="0.6">
      <c r="A63" s="2" t="s">
        <v>115</v>
      </c>
      <c r="C63" s="8">
        <v>6601911</v>
      </c>
      <c r="D63" s="8"/>
      <c r="E63" s="8">
        <v>121041784644</v>
      </c>
      <c r="F63" s="8"/>
      <c r="G63" s="8">
        <v>224966943700.974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6601911</v>
      </c>
      <c r="R63" s="8"/>
      <c r="S63" s="8">
        <v>35080</v>
      </c>
      <c r="T63" s="8"/>
      <c r="U63" s="8">
        <v>121041784644</v>
      </c>
      <c r="V63" s="8"/>
      <c r="W63" s="8">
        <v>230217047404.61401</v>
      </c>
      <c r="X63" s="6"/>
      <c r="Y63" s="6" t="s">
        <v>116</v>
      </c>
    </row>
    <row r="64" spans="1:25" x14ac:dyDescent="0.6">
      <c r="A64" s="2" t="s">
        <v>117</v>
      </c>
      <c r="C64" s="8">
        <v>6470000</v>
      </c>
      <c r="D64" s="8"/>
      <c r="E64" s="8">
        <v>77902503255</v>
      </c>
      <c r="F64" s="8"/>
      <c r="G64" s="8">
        <v>194424350805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6470000</v>
      </c>
      <c r="R64" s="8"/>
      <c r="S64" s="8">
        <v>31550</v>
      </c>
      <c r="T64" s="8"/>
      <c r="U64" s="8">
        <v>77902503255</v>
      </c>
      <c r="V64" s="8"/>
      <c r="W64" s="8">
        <v>202913935425</v>
      </c>
      <c r="X64" s="6"/>
      <c r="Y64" s="6" t="s">
        <v>118</v>
      </c>
    </row>
    <row r="65" spans="1:25" x14ac:dyDescent="0.6">
      <c r="A65" s="2" t="s">
        <v>119</v>
      </c>
      <c r="C65" s="8">
        <v>3083596</v>
      </c>
      <c r="D65" s="8"/>
      <c r="E65" s="8">
        <v>83539587535</v>
      </c>
      <c r="F65" s="8"/>
      <c r="G65" s="8">
        <v>144403861725.01801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3083596</v>
      </c>
      <c r="R65" s="8"/>
      <c r="S65" s="8">
        <v>53060</v>
      </c>
      <c r="T65" s="8"/>
      <c r="U65" s="8">
        <v>83539587535</v>
      </c>
      <c r="V65" s="8"/>
      <c r="W65" s="8">
        <v>162642090917.62799</v>
      </c>
      <c r="X65" s="6"/>
      <c r="Y65" s="6" t="s">
        <v>120</v>
      </c>
    </row>
    <row r="66" spans="1:25" x14ac:dyDescent="0.6">
      <c r="A66" s="2" t="s">
        <v>121</v>
      </c>
      <c r="C66" s="8">
        <v>11741531</v>
      </c>
      <c r="D66" s="8"/>
      <c r="E66" s="8">
        <v>132866986914</v>
      </c>
      <c r="F66" s="8"/>
      <c r="G66" s="8">
        <v>295760089686.53699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11741531</v>
      </c>
      <c r="R66" s="8"/>
      <c r="S66" s="8">
        <v>26730</v>
      </c>
      <c r="T66" s="8"/>
      <c r="U66" s="8">
        <v>132866986914</v>
      </c>
      <c r="V66" s="8"/>
      <c r="W66" s="8">
        <v>311983709444.401</v>
      </c>
      <c r="X66" s="6"/>
      <c r="Y66" s="6" t="s">
        <v>38</v>
      </c>
    </row>
    <row r="67" spans="1:25" x14ac:dyDescent="0.6">
      <c r="A67" s="2" t="s">
        <v>122</v>
      </c>
      <c r="C67" s="8">
        <v>11448930</v>
      </c>
      <c r="D67" s="8"/>
      <c r="E67" s="8">
        <v>213492460012</v>
      </c>
      <c r="F67" s="8"/>
      <c r="G67" s="8">
        <v>648137064947.17505</v>
      </c>
      <c r="H67" s="8"/>
      <c r="I67" s="8">
        <v>0</v>
      </c>
      <c r="J67" s="8"/>
      <c r="K67" s="8">
        <v>0</v>
      </c>
      <c r="L67" s="8"/>
      <c r="M67" s="8">
        <v>-1100283</v>
      </c>
      <c r="N67" s="8"/>
      <c r="O67" s="8">
        <v>64826310934</v>
      </c>
      <c r="P67" s="8"/>
      <c r="Q67" s="8">
        <v>10348647</v>
      </c>
      <c r="R67" s="8"/>
      <c r="S67" s="8">
        <v>61650</v>
      </c>
      <c r="T67" s="8"/>
      <c r="U67" s="8">
        <v>192975073305</v>
      </c>
      <c r="V67" s="8"/>
      <c r="W67" s="8">
        <v>634198022729.078</v>
      </c>
      <c r="X67" s="6"/>
      <c r="Y67" s="6" t="s">
        <v>123</v>
      </c>
    </row>
    <row r="68" spans="1:25" x14ac:dyDescent="0.6">
      <c r="A68" s="2" t="s">
        <v>124</v>
      </c>
      <c r="C68" s="8">
        <v>119643414</v>
      </c>
      <c r="D68" s="8"/>
      <c r="E68" s="8">
        <v>152108726568</v>
      </c>
      <c r="F68" s="8"/>
      <c r="G68" s="8">
        <v>160319710105.672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119643414</v>
      </c>
      <c r="R68" s="8"/>
      <c r="S68" s="8">
        <v>1473</v>
      </c>
      <c r="T68" s="8"/>
      <c r="U68" s="8">
        <v>152108726568</v>
      </c>
      <c r="V68" s="8"/>
      <c r="W68" s="8">
        <v>175186152066.509</v>
      </c>
      <c r="X68" s="6"/>
      <c r="Y68" s="6" t="s">
        <v>125</v>
      </c>
    </row>
    <row r="69" spans="1:25" x14ac:dyDescent="0.6">
      <c r="A69" s="2" t="s">
        <v>126</v>
      </c>
      <c r="C69" s="8">
        <v>44861843</v>
      </c>
      <c r="D69" s="8"/>
      <c r="E69" s="8">
        <v>363083666190</v>
      </c>
      <c r="F69" s="8"/>
      <c r="G69" s="8">
        <v>845965538197.82495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44861843</v>
      </c>
      <c r="R69" s="8"/>
      <c r="S69" s="8">
        <v>17970</v>
      </c>
      <c r="T69" s="8"/>
      <c r="U69" s="8">
        <v>363083666190</v>
      </c>
      <c r="V69" s="8"/>
      <c r="W69" s="8">
        <v>801370623163.67603</v>
      </c>
      <c r="X69" s="6"/>
      <c r="Y69" s="6" t="s">
        <v>127</v>
      </c>
    </row>
    <row r="70" spans="1:25" x14ac:dyDescent="0.6">
      <c r="A70" s="2" t="s">
        <v>128</v>
      </c>
      <c r="C70" s="8">
        <v>59638785</v>
      </c>
      <c r="D70" s="8"/>
      <c r="E70" s="8">
        <v>251856537166</v>
      </c>
      <c r="F70" s="8"/>
      <c r="G70" s="8">
        <v>210457966513.83701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59638785</v>
      </c>
      <c r="R70" s="8"/>
      <c r="S70" s="8">
        <v>3787</v>
      </c>
      <c r="T70" s="8"/>
      <c r="U70" s="8">
        <v>251856537166</v>
      </c>
      <c r="V70" s="8"/>
      <c r="W70" s="8">
        <v>224508258926.17001</v>
      </c>
      <c r="X70" s="6"/>
      <c r="Y70" s="6" t="s">
        <v>92</v>
      </c>
    </row>
    <row r="71" spans="1:25" x14ac:dyDescent="0.6">
      <c r="A71" s="2" t="s">
        <v>129</v>
      </c>
      <c r="C71" s="8">
        <v>119221</v>
      </c>
      <c r="D71" s="8"/>
      <c r="E71" s="8">
        <v>399999586299</v>
      </c>
      <c r="F71" s="8"/>
      <c r="G71" s="8">
        <v>562402560482.73596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119221</v>
      </c>
      <c r="R71" s="8"/>
      <c r="S71" s="8">
        <v>4969531</v>
      </c>
      <c r="T71" s="8"/>
      <c r="U71" s="8">
        <v>399999586299</v>
      </c>
      <c r="V71" s="8"/>
      <c r="W71" s="8">
        <v>591050521458.15796</v>
      </c>
      <c r="X71" s="6"/>
      <c r="Y71" s="6" t="s">
        <v>130</v>
      </c>
    </row>
    <row r="72" spans="1:25" x14ac:dyDescent="0.6">
      <c r="A72" s="2" t="s">
        <v>131</v>
      </c>
      <c r="C72" s="8">
        <v>7841567</v>
      </c>
      <c r="D72" s="8"/>
      <c r="E72" s="8">
        <v>42608421427</v>
      </c>
      <c r="F72" s="8"/>
      <c r="G72" s="8">
        <v>38584802897.932503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7841567</v>
      </c>
      <c r="R72" s="8"/>
      <c r="S72" s="8">
        <v>4873</v>
      </c>
      <c r="T72" s="8"/>
      <c r="U72" s="8">
        <v>42608421427</v>
      </c>
      <c r="V72" s="8"/>
      <c r="W72" s="8">
        <v>37984594852.8535</v>
      </c>
      <c r="X72" s="6"/>
      <c r="Y72" s="6" t="s">
        <v>89</v>
      </c>
    </row>
    <row r="73" spans="1:25" x14ac:dyDescent="0.6">
      <c r="A73" s="2" t="s">
        <v>132</v>
      </c>
      <c r="C73" s="8">
        <v>89707193</v>
      </c>
      <c r="D73" s="8"/>
      <c r="E73" s="8">
        <v>305725708135</v>
      </c>
      <c r="F73" s="8"/>
      <c r="G73" s="8">
        <v>203404605694.96399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89707193</v>
      </c>
      <c r="R73" s="8"/>
      <c r="S73" s="8">
        <v>2506</v>
      </c>
      <c r="T73" s="8"/>
      <c r="U73" s="8">
        <v>305725708135</v>
      </c>
      <c r="V73" s="8"/>
      <c r="W73" s="8">
        <v>223468628615.33499</v>
      </c>
      <c r="X73" s="6"/>
      <c r="Y73" s="6" t="s">
        <v>92</v>
      </c>
    </row>
    <row r="74" spans="1:25" x14ac:dyDescent="0.6">
      <c r="A74" s="2" t="s">
        <v>133</v>
      </c>
      <c r="C74" s="8">
        <v>21000000</v>
      </c>
      <c r="D74" s="8"/>
      <c r="E74" s="8">
        <v>101619000000</v>
      </c>
      <c r="F74" s="8"/>
      <c r="G74" s="8">
        <v>71538796350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21000000</v>
      </c>
      <c r="R74" s="8"/>
      <c r="S74" s="8">
        <v>3621</v>
      </c>
      <c r="T74" s="8"/>
      <c r="U74" s="8">
        <v>101619000000</v>
      </c>
      <c r="V74" s="8"/>
      <c r="W74" s="8">
        <v>75588556050</v>
      </c>
      <c r="X74" s="6"/>
      <c r="Y74" s="6" t="s">
        <v>134</v>
      </c>
    </row>
    <row r="75" spans="1:25" x14ac:dyDescent="0.6">
      <c r="A75" s="2" t="s">
        <v>135</v>
      </c>
      <c r="C75" s="8">
        <v>5038077</v>
      </c>
      <c r="D75" s="8"/>
      <c r="E75" s="8">
        <v>79552703266</v>
      </c>
      <c r="F75" s="8"/>
      <c r="G75" s="8">
        <v>83134467334.710007</v>
      </c>
      <c r="H75" s="8"/>
      <c r="I75" s="8">
        <v>0</v>
      </c>
      <c r="J75" s="8"/>
      <c r="K75" s="8">
        <v>0</v>
      </c>
      <c r="L75" s="8"/>
      <c r="M75" s="8">
        <v>-300000</v>
      </c>
      <c r="N75" s="8"/>
      <c r="O75" s="8">
        <v>5534870415</v>
      </c>
      <c r="P75" s="8"/>
      <c r="Q75" s="8">
        <v>4738077</v>
      </c>
      <c r="R75" s="8"/>
      <c r="S75" s="8">
        <v>18160</v>
      </c>
      <c r="T75" s="8"/>
      <c r="U75" s="8">
        <v>74815615885</v>
      </c>
      <c r="V75" s="8"/>
      <c r="W75" s="8">
        <v>85531519623.996002</v>
      </c>
      <c r="X75" s="6"/>
      <c r="Y75" s="6" t="s">
        <v>42</v>
      </c>
    </row>
    <row r="76" spans="1:25" x14ac:dyDescent="0.6">
      <c r="A76" s="2" t="s">
        <v>136</v>
      </c>
      <c r="C76" s="8">
        <v>62370972</v>
      </c>
      <c r="D76" s="8"/>
      <c r="E76" s="8">
        <v>157402809997</v>
      </c>
      <c r="F76" s="8"/>
      <c r="G76" s="8">
        <v>66091855787.895599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62370972</v>
      </c>
      <c r="R76" s="8"/>
      <c r="S76" s="8">
        <v>1228</v>
      </c>
      <c r="T76" s="8"/>
      <c r="U76" s="8">
        <v>157402809997</v>
      </c>
      <c r="V76" s="8"/>
      <c r="W76" s="8">
        <v>76135833871.984802</v>
      </c>
      <c r="X76" s="6"/>
      <c r="Y76" s="6" t="s">
        <v>134</v>
      </c>
    </row>
    <row r="77" spans="1:25" x14ac:dyDescent="0.6">
      <c r="A77" s="2" t="s">
        <v>137</v>
      </c>
      <c r="C77" s="8">
        <v>3415695</v>
      </c>
      <c r="D77" s="8"/>
      <c r="E77" s="8">
        <v>16235359335</v>
      </c>
      <c r="F77" s="8"/>
      <c r="G77" s="8">
        <v>10352488053.3727</v>
      </c>
      <c r="H77" s="8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3415695</v>
      </c>
      <c r="R77" s="8"/>
      <c r="S77" s="8">
        <v>3255</v>
      </c>
      <c r="T77" s="8"/>
      <c r="U77" s="8">
        <v>16235359335</v>
      </c>
      <c r="V77" s="8"/>
      <c r="W77" s="8">
        <v>11051934606.0112</v>
      </c>
      <c r="X77" s="6"/>
      <c r="Y77" s="6" t="s">
        <v>138</v>
      </c>
    </row>
    <row r="78" spans="1:25" x14ac:dyDescent="0.6">
      <c r="A78" s="2" t="s">
        <v>139</v>
      </c>
      <c r="C78" s="8">
        <v>34816428</v>
      </c>
      <c r="D78" s="8"/>
      <c r="E78" s="8">
        <v>187075331592</v>
      </c>
      <c r="F78" s="8"/>
      <c r="G78" s="8">
        <v>420848726281.34399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34816428</v>
      </c>
      <c r="R78" s="8"/>
      <c r="S78" s="8">
        <v>12660</v>
      </c>
      <c r="T78" s="8"/>
      <c r="U78" s="8">
        <v>187075331592</v>
      </c>
      <c r="V78" s="8"/>
      <c r="W78" s="8">
        <v>438153361408.04401</v>
      </c>
      <c r="X78" s="6"/>
      <c r="Y78" s="6" t="s">
        <v>140</v>
      </c>
    </row>
    <row r="79" spans="1:25" x14ac:dyDescent="0.6">
      <c r="A79" s="2" t="s">
        <v>141</v>
      </c>
      <c r="C79" s="8">
        <v>1721275</v>
      </c>
      <c r="D79" s="8"/>
      <c r="E79" s="8">
        <v>29774613377</v>
      </c>
      <c r="F79" s="8"/>
      <c r="G79" s="8">
        <v>27136989942.075001</v>
      </c>
      <c r="H79" s="8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1721275</v>
      </c>
      <c r="R79" s="8"/>
      <c r="S79" s="8">
        <v>14630</v>
      </c>
      <c r="T79" s="8"/>
      <c r="U79" s="8">
        <v>29774613377</v>
      </c>
      <c r="V79" s="8"/>
      <c r="W79" s="8">
        <v>25032418843.162498</v>
      </c>
      <c r="X79" s="6"/>
      <c r="Y79" s="6" t="s">
        <v>142</v>
      </c>
    </row>
    <row r="80" spans="1:25" x14ac:dyDescent="0.6">
      <c r="A80" s="2" t="s">
        <v>143</v>
      </c>
      <c r="C80" s="8">
        <v>19024114</v>
      </c>
      <c r="D80" s="8"/>
      <c r="E80" s="8">
        <v>92228764248</v>
      </c>
      <c r="F80" s="8"/>
      <c r="G80" s="8">
        <v>75435661961.061295</v>
      </c>
      <c r="H80" s="8"/>
      <c r="I80" s="8">
        <v>1806649</v>
      </c>
      <c r="J80" s="8"/>
      <c r="K80" s="8">
        <v>7235234555</v>
      </c>
      <c r="L80" s="8"/>
      <c r="M80" s="8">
        <v>0</v>
      </c>
      <c r="N80" s="8"/>
      <c r="O80" s="8">
        <v>0</v>
      </c>
      <c r="P80" s="8"/>
      <c r="Q80" s="8">
        <v>20830763</v>
      </c>
      <c r="R80" s="8"/>
      <c r="S80" s="8">
        <v>4579</v>
      </c>
      <c r="T80" s="8"/>
      <c r="U80" s="8">
        <v>99463998803</v>
      </c>
      <c r="V80" s="8"/>
      <c r="W80" s="8">
        <v>94816528597.526901</v>
      </c>
      <c r="X80" s="6"/>
      <c r="Y80" s="6" t="s">
        <v>144</v>
      </c>
    </row>
    <row r="81" spans="1:25" x14ac:dyDescent="0.6">
      <c r="A81" s="2" t="s">
        <v>145</v>
      </c>
      <c r="C81" s="8">
        <v>312399418</v>
      </c>
      <c r="D81" s="8"/>
      <c r="E81" s="8">
        <v>553789908073</v>
      </c>
      <c r="F81" s="8"/>
      <c r="G81" s="8">
        <v>846533788627.86499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312399418</v>
      </c>
      <c r="R81" s="8"/>
      <c r="S81" s="8">
        <v>2618</v>
      </c>
      <c r="T81" s="8"/>
      <c r="U81" s="8">
        <v>553789908073</v>
      </c>
      <c r="V81" s="8"/>
      <c r="W81" s="8">
        <v>812995399349.87195</v>
      </c>
      <c r="X81" s="6"/>
      <c r="Y81" s="6" t="s">
        <v>146</v>
      </c>
    </row>
    <row r="82" spans="1:25" x14ac:dyDescent="0.6">
      <c r="A82" s="2" t="s">
        <v>147</v>
      </c>
      <c r="C82" s="8">
        <v>235941759</v>
      </c>
      <c r="D82" s="8"/>
      <c r="E82" s="8">
        <v>443565955335</v>
      </c>
      <c r="F82" s="8"/>
      <c r="G82" s="8">
        <v>837300322756.20203</v>
      </c>
      <c r="H82" s="8"/>
      <c r="I82" s="8"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235941759</v>
      </c>
      <c r="R82" s="8"/>
      <c r="S82" s="8">
        <v>3792</v>
      </c>
      <c r="T82" s="8"/>
      <c r="U82" s="8">
        <v>443565955335</v>
      </c>
      <c r="V82" s="8"/>
      <c r="W82" s="8">
        <v>889367737784.73804</v>
      </c>
      <c r="X82" s="6"/>
      <c r="Y82" s="6" t="s">
        <v>148</v>
      </c>
    </row>
    <row r="83" spans="1:25" x14ac:dyDescent="0.6">
      <c r="A83" s="2" t="s">
        <v>149</v>
      </c>
      <c r="C83" s="8">
        <v>637298882</v>
      </c>
      <c r="D83" s="8"/>
      <c r="E83" s="8">
        <v>1193050494025</v>
      </c>
      <c r="F83" s="8"/>
      <c r="G83" s="8">
        <v>2753221220572.0298</v>
      </c>
      <c r="H83" s="8"/>
      <c r="I83" s="8">
        <v>0</v>
      </c>
      <c r="J83" s="8"/>
      <c r="K83" s="8">
        <v>0</v>
      </c>
      <c r="L83" s="8"/>
      <c r="M83" s="8">
        <v>-1714591</v>
      </c>
      <c r="N83" s="8"/>
      <c r="O83" s="8">
        <v>7392838862</v>
      </c>
      <c r="P83" s="8"/>
      <c r="Q83" s="8">
        <v>635584291</v>
      </c>
      <c r="R83" s="8"/>
      <c r="S83" s="8">
        <v>4177</v>
      </c>
      <c r="T83" s="8"/>
      <c r="U83" s="8">
        <v>1189840707067</v>
      </c>
      <c r="V83" s="8"/>
      <c r="W83" s="8">
        <v>2639039311785.1299</v>
      </c>
      <c r="X83" s="6"/>
      <c r="Y83" s="6" t="s">
        <v>150</v>
      </c>
    </row>
    <row r="84" spans="1:25" x14ac:dyDescent="0.6">
      <c r="A84" s="2" t="s">
        <v>151</v>
      </c>
      <c r="C84" s="8">
        <v>24204616</v>
      </c>
      <c r="D84" s="8"/>
      <c r="E84" s="8">
        <v>134542824910</v>
      </c>
      <c r="F84" s="8"/>
      <c r="G84" s="8">
        <v>168424189743.60001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24204616</v>
      </c>
      <c r="R84" s="8"/>
      <c r="S84" s="8">
        <v>6720</v>
      </c>
      <c r="T84" s="8"/>
      <c r="U84" s="8">
        <v>134542824910</v>
      </c>
      <c r="V84" s="8"/>
      <c r="W84" s="8">
        <v>161687222153.85599</v>
      </c>
      <c r="X84" s="6"/>
      <c r="Y84" s="6" t="s">
        <v>120</v>
      </c>
    </row>
    <row r="85" spans="1:25" x14ac:dyDescent="0.6">
      <c r="A85" s="2" t="s">
        <v>152</v>
      </c>
      <c r="C85" s="8">
        <v>216822218</v>
      </c>
      <c r="D85" s="8"/>
      <c r="E85" s="8">
        <v>657034704452</v>
      </c>
      <c r="F85" s="8"/>
      <c r="G85" s="8">
        <v>614482090664.06799</v>
      </c>
      <c r="H85" s="8"/>
      <c r="I85" s="8">
        <v>35000000</v>
      </c>
      <c r="J85" s="8"/>
      <c r="K85" s="8">
        <v>105512710560</v>
      </c>
      <c r="L85" s="8"/>
      <c r="M85" s="8">
        <v>0</v>
      </c>
      <c r="N85" s="8"/>
      <c r="O85" s="8">
        <v>0</v>
      </c>
      <c r="P85" s="8"/>
      <c r="Q85" s="8">
        <v>251822218</v>
      </c>
      <c r="R85" s="8"/>
      <c r="S85" s="8">
        <v>3193</v>
      </c>
      <c r="T85" s="8"/>
      <c r="U85" s="8">
        <v>762547415012</v>
      </c>
      <c r="V85" s="8"/>
      <c r="W85" s="8">
        <v>799284135438.66003</v>
      </c>
      <c r="X85" s="6"/>
      <c r="Y85" s="6" t="s">
        <v>127</v>
      </c>
    </row>
    <row r="86" spans="1:25" x14ac:dyDescent="0.6">
      <c r="A86" s="2" t="s">
        <v>153</v>
      </c>
      <c r="C86" s="8">
        <v>48600000</v>
      </c>
      <c r="D86" s="8"/>
      <c r="E86" s="8">
        <v>74363193133</v>
      </c>
      <c r="F86" s="8"/>
      <c r="G86" s="8">
        <v>77828747130</v>
      </c>
      <c r="H86" s="8"/>
      <c r="I86" s="8">
        <v>0</v>
      </c>
      <c r="J86" s="8"/>
      <c r="K86" s="8">
        <v>0</v>
      </c>
      <c r="L86" s="8"/>
      <c r="M86" s="8">
        <v>-4887079</v>
      </c>
      <c r="N86" s="8"/>
      <c r="O86" s="8">
        <v>8905001729</v>
      </c>
      <c r="P86" s="8"/>
      <c r="Q86" s="8">
        <v>43712921</v>
      </c>
      <c r="R86" s="8"/>
      <c r="S86" s="8">
        <v>1870</v>
      </c>
      <c r="T86" s="8"/>
      <c r="U86" s="8">
        <v>66885440060</v>
      </c>
      <c r="V86" s="8"/>
      <c r="W86" s="8">
        <v>81256790454.4935</v>
      </c>
      <c r="X86" s="6"/>
      <c r="Y86" s="6" t="s">
        <v>30</v>
      </c>
    </row>
    <row r="87" spans="1:25" x14ac:dyDescent="0.6">
      <c r="A87" s="2" t="s">
        <v>154</v>
      </c>
      <c r="C87" s="8">
        <v>47080000</v>
      </c>
      <c r="D87" s="8"/>
      <c r="E87" s="8">
        <v>1631330749621</v>
      </c>
      <c r="F87" s="8"/>
      <c r="G87" s="8">
        <v>1658587534560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47080000</v>
      </c>
      <c r="R87" s="8"/>
      <c r="S87" s="8">
        <v>37700</v>
      </c>
      <c r="T87" s="8"/>
      <c r="U87" s="8">
        <v>1631330749621</v>
      </c>
      <c r="V87" s="8"/>
      <c r="W87" s="8">
        <v>1764355249800</v>
      </c>
      <c r="X87" s="6"/>
      <c r="Y87" s="6" t="s">
        <v>155</v>
      </c>
    </row>
    <row r="88" spans="1:25" x14ac:dyDescent="0.6">
      <c r="A88" s="2" t="s">
        <v>156</v>
      </c>
      <c r="C88" s="8">
        <v>38033483</v>
      </c>
      <c r="D88" s="8"/>
      <c r="E88" s="8">
        <v>288689014588</v>
      </c>
      <c r="F88" s="8"/>
      <c r="G88" s="8">
        <v>245746694544.97501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38033483</v>
      </c>
      <c r="R88" s="8"/>
      <c r="S88" s="8">
        <v>6920</v>
      </c>
      <c r="T88" s="8"/>
      <c r="U88" s="8">
        <v>288689014588</v>
      </c>
      <c r="V88" s="8"/>
      <c r="W88" s="8">
        <v>261625711730.95801</v>
      </c>
      <c r="X88" s="6"/>
      <c r="Y88" s="6" t="s">
        <v>44</v>
      </c>
    </row>
    <row r="89" spans="1:25" x14ac:dyDescent="0.6">
      <c r="A89" s="2" t="s">
        <v>157</v>
      </c>
      <c r="C89" s="8">
        <v>150945796</v>
      </c>
      <c r="D89" s="8"/>
      <c r="E89" s="8">
        <v>758283116645</v>
      </c>
      <c r="F89" s="8"/>
      <c r="G89" s="8">
        <v>1066838923133.12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150945796</v>
      </c>
      <c r="R89" s="8"/>
      <c r="S89" s="8">
        <v>7830</v>
      </c>
      <c r="T89" s="8"/>
      <c r="U89" s="8">
        <v>758283116645</v>
      </c>
      <c r="V89" s="8"/>
      <c r="W89" s="8">
        <v>1174873244463.05</v>
      </c>
      <c r="X89" s="6"/>
      <c r="Y89" s="6" t="s">
        <v>158</v>
      </c>
    </row>
    <row r="90" spans="1:25" x14ac:dyDescent="0.6">
      <c r="A90" s="2" t="s">
        <v>159</v>
      </c>
      <c r="C90" s="8">
        <v>32200000</v>
      </c>
      <c r="D90" s="8"/>
      <c r="E90" s="8">
        <v>348268593618</v>
      </c>
      <c r="F90" s="8"/>
      <c r="G90" s="8">
        <v>231100720200</v>
      </c>
      <c r="H90" s="8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32200000</v>
      </c>
      <c r="R90" s="8"/>
      <c r="S90" s="8">
        <v>8190</v>
      </c>
      <c r="T90" s="8"/>
      <c r="U90" s="8">
        <v>348268593618</v>
      </c>
      <c r="V90" s="8"/>
      <c r="W90" s="8">
        <v>262148877900</v>
      </c>
      <c r="X90" s="6"/>
      <c r="Y90" s="6" t="s">
        <v>44</v>
      </c>
    </row>
    <row r="91" spans="1:25" x14ac:dyDescent="0.6">
      <c r="A91" s="2" t="s">
        <v>160</v>
      </c>
      <c r="C91" s="8">
        <v>2101747</v>
      </c>
      <c r="D91" s="8"/>
      <c r="E91" s="8">
        <v>32778102421</v>
      </c>
      <c r="F91" s="8"/>
      <c r="G91" s="8">
        <v>26804969796.640499</v>
      </c>
      <c r="H91" s="8"/>
      <c r="I91" s="8">
        <v>337262</v>
      </c>
      <c r="J91" s="8"/>
      <c r="K91" s="8">
        <v>4280306825</v>
      </c>
      <c r="L91" s="8"/>
      <c r="M91" s="8">
        <v>0</v>
      </c>
      <c r="N91" s="8"/>
      <c r="O91" s="8">
        <v>0</v>
      </c>
      <c r="P91" s="8"/>
      <c r="Q91" s="8">
        <v>2439009</v>
      </c>
      <c r="R91" s="8"/>
      <c r="S91" s="8">
        <v>14040</v>
      </c>
      <c r="T91" s="8"/>
      <c r="U91" s="8">
        <v>37058409246</v>
      </c>
      <c r="V91" s="8"/>
      <c r="W91" s="8">
        <v>34039936426.158001</v>
      </c>
      <c r="X91" s="6"/>
      <c r="Y91" s="6" t="s">
        <v>161</v>
      </c>
    </row>
    <row r="92" spans="1:25" x14ac:dyDescent="0.6">
      <c r="A92" s="2" t="s">
        <v>162</v>
      </c>
      <c r="C92" s="8">
        <v>124021537</v>
      </c>
      <c r="D92" s="8"/>
      <c r="E92" s="8">
        <v>262313458904</v>
      </c>
      <c r="F92" s="8"/>
      <c r="G92" s="8">
        <v>363440078904.09802</v>
      </c>
      <c r="H92" s="8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124021537</v>
      </c>
      <c r="R92" s="8"/>
      <c r="S92" s="8">
        <v>2893</v>
      </c>
      <c r="T92" s="8"/>
      <c r="U92" s="8">
        <v>262313458904</v>
      </c>
      <c r="V92" s="8"/>
      <c r="W92" s="8">
        <v>356659480417.08099</v>
      </c>
      <c r="X92" s="6"/>
      <c r="Y92" s="6" t="s">
        <v>163</v>
      </c>
    </row>
    <row r="93" spans="1:25" x14ac:dyDescent="0.6">
      <c r="A93" s="2" t="s">
        <v>164</v>
      </c>
      <c r="C93" s="8">
        <v>148800000</v>
      </c>
      <c r="D93" s="8"/>
      <c r="E93" s="8">
        <v>339078077585</v>
      </c>
      <c r="F93" s="8"/>
      <c r="G93" s="8">
        <v>949611988800</v>
      </c>
      <c r="H93" s="8"/>
      <c r="I93" s="8">
        <v>0</v>
      </c>
      <c r="J93" s="8"/>
      <c r="K93" s="8">
        <v>0</v>
      </c>
      <c r="L93" s="8"/>
      <c r="M93" s="8">
        <v>-1800000</v>
      </c>
      <c r="N93" s="8"/>
      <c r="O93" s="8">
        <v>11684063824</v>
      </c>
      <c r="P93" s="8"/>
      <c r="Q93" s="8">
        <v>147000000</v>
      </c>
      <c r="R93" s="8"/>
      <c r="S93" s="8">
        <v>6200</v>
      </c>
      <c r="T93" s="8"/>
      <c r="U93" s="8">
        <v>334976326648</v>
      </c>
      <c r="V93" s="8"/>
      <c r="W93" s="8">
        <v>905977170000</v>
      </c>
      <c r="X93" s="6"/>
      <c r="Y93" s="6" t="s">
        <v>165</v>
      </c>
    </row>
    <row r="94" spans="1:25" x14ac:dyDescent="0.6">
      <c r="A94" s="2" t="s">
        <v>166</v>
      </c>
      <c r="C94" s="8">
        <v>2140332</v>
      </c>
      <c r="D94" s="8"/>
      <c r="E94" s="8">
        <v>12636306405</v>
      </c>
      <c r="F94" s="8"/>
      <c r="G94" s="8">
        <v>7976361245.2254</v>
      </c>
      <c r="H94" s="8"/>
      <c r="I94" s="8">
        <v>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v>2140332</v>
      </c>
      <c r="R94" s="8"/>
      <c r="S94" s="8">
        <v>4210</v>
      </c>
      <c r="T94" s="8"/>
      <c r="U94" s="8">
        <v>12636306405</v>
      </c>
      <c r="V94" s="8"/>
      <c r="W94" s="8">
        <v>8957183473.566</v>
      </c>
      <c r="X94" s="6"/>
      <c r="Y94" s="6" t="s">
        <v>79</v>
      </c>
    </row>
    <row r="95" spans="1:25" x14ac:dyDescent="0.6">
      <c r="A95" s="2" t="s">
        <v>167</v>
      </c>
      <c r="C95" s="8">
        <v>15218593</v>
      </c>
      <c r="D95" s="8"/>
      <c r="E95" s="8">
        <v>488130818457</v>
      </c>
      <c r="F95" s="8"/>
      <c r="G95" s="8">
        <v>1048373336355.34</v>
      </c>
      <c r="H95" s="8"/>
      <c r="I95" s="8"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15218593</v>
      </c>
      <c r="R95" s="8"/>
      <c r="S95" s="8">
        <v>70900</v>
      </c>
      <c r="T95" s="8"/>
      <c r="U95" s="8">
        <v>488130818457</v>
      </c>
      <c r="V95" s="8"/>
      <c r="W95" s="8">
        <v>1072578204149.98</v>
      </c>
      <c r="X95" s="6"/>
      <c r="Y95" s="6" t="s">
        <v>168</v>
      </c>
    </row>
    <row r="96" spans="1:25" x14ac:dyDescent="0.6">
      <c r="A96" s="2" t="s">
        <v>169</v>
      </c>
      <c r="C96" s="8">
        <v>55256136</v>
      </c>
      <c r="D96" s="8"/>
      <c r="E96" s="8">
        <v>191951098989</v>
      </c>
      <c r="F96" s="8"/>
      <c r="G96" s="8">
        <v>232177959135.112</v>
      </c>
      <c r="H96" s="8"/>
      <c r="I96" s="8"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55256136</v>
      </c>
      <c r="R96" s="8"/>
      <c r="S96" s="8">
        <v>4549</v>
      </c>
      <c r="T96" s="8"/>
      <c r="U96" s="8">
        <v>191951098989</v>
      </c>
      <c r="V96" s="8"/>
      <c r="W96" s="8">
        <v>249864569696.14899</v>
      </c>
      <c r="X96" s="6"/>
      <c r="Y96" s="6" t="s">
        <v>170</v>
      </c>
    </row>
    <row r="97" spans="1:25" x14ac:dyDescent="0.6">
      <c r="A97" s="2" t="s">
        <v>171</v>
      </c>
      <c r="C97" s="8">
        <v>2650933</v>
      </c>
      <c r="D97" s="8"/>
      <c r="E97" s="8">
        <v>25920542092</v>
      </c>
      <c r="F97" s="8"/>
      <c r="G97" s="8">
        <v>29144869032.069</v>
      </c>
      <c r="H97" s="8"/>
      <c r="I97" s="8">
        <v>0</v>
      </c>
      <c r="J97" s="8"/>
      <c r="K97" s="8">
        <v>0</v>
      </c>
      <c r="L97" s="8"/>
      <c r="M97" s="8">
        <v>-600000</v>
      </c>
      <c r="N97" s="8"/>
      <c r="O97" s="8">
        <v>7234695943</v>
      </c>
      <c r="P97" s="8"/>
      <c r="Q97" s="8">
        <v>2050933</v>
      </c>
      <c r="R97" s="8"/>
      <c r="S97" s="8">
        <v>12780</v>
      </c>
      <c r="T97" s="8"/>
      <c r="U97" s="8">
        <v>20053805643</v>
      </c>
      <c r="V97" s="8"/>
      <c r="W97" s="8">
        <v>26054968743.747002</v>
      </c>
      <c r="X97" s="6"/>
      <c r="Y97" s="6" t="s">
        <v>142</v>
      </c>
    </row>
    <row r="98" spans="1:25" x14ac:dyDescent="0.6">
      <c r="A98" s="2" t="s">
        <v>172</v>
      </c>
      <c r="C98" s="8">
        <v>2421993</v>
      </c>
      <c r="D98" s="8"/>
      <c r="E98" s="8">
        <v>22119810257</v>
      </c>
      <c r="F98" s="8"/>
      <c r="G98" s="8">
        <v>16732695884.467501</v>
      </c>
      <c r="H98" s="8"/>
      <c r="I98" s="8">
        <v>2628215</v>
      </c>
      <c r="J98" s="8"/>
      <c r="K98" s="8">
        <v>18318476495</v>
      </c>
      <c r="L98" s="8"/>
      <c r="M98" s="8">
        <v>0</v>
      </c>
      <c r="N98" s="8"/>
      <c r="O98" s="8">
        <v>0</v>
      </c>
      <c r="P98" s="8"/>
      <c r="Q98" s="8">
        <v>5050208</v>
      </c>
      <c r="R98" s="8"/>
      <c r="S98" s="8">
        <v>7220</v>
      </c>
      <c r="T98" s="8"/>
      <c r="U98" s="8">
        <v>40438286752</v>
      </c>
      <c r="V98" s="8"/>
      <c r="W98" s="8">
        <v>36245549874.528</v>
      </c>
      <c r="X98" s="6"/>
      <c r="Y98" s="6" t="s">
        <v>89</v>
      </c>
    </row>
    <row r="99" spans="1:25" x14ac:dyDescent="0.6">
      <c r="A99" s="2" t="s">
        <v>173</v>
      </c>
      <c r="C99" s="8">
        <v>2639418</v>
      </c>
      <c r="D99" s="8"/>
      <c r="E99" s="8">
        <v>27497064097</v>
      </c>
      <c r="F99" s="8"/>
      <c r="G99" s="8">
        <v>35708740230.069</v>
      </c>
      <c r="H99" s="8"/>
      <c r="I99" s="8">
        <v>0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8">
        <v>2639418</v>
      </c>
      <c r="R99" s="8"/>
      <c r="S99" s="8">
        <v>14150</v>
      </c>
      <c r="T99" s="8"/>
      <c r="U99" s="8">
        <v>27497064097</v>
      </c>
      <c r="V99" s="8"/>
      <c r="W99" s="8">
        <v>37125545500.035004</v>
      </c>
      <c r="X99" s="6"/>
      <c r="Y99" s="6" t="s">
        <v>89</v>
      </c>
    </row>
    <row r="100" spans="1:25" x14ac:dyDescent="0.6">
      <c r="A100" s="2" t="s">
        <v>174</v>
      </c>
      <c r="C100" s="8">
        <v>13733515</v>
      </c>
      <c r="D100" s="8"/>
      <c r="E100" s="8">
        <v>149977658579</v>
      </c>
      <c r="F100" s="8"/>
      <c r="G100" s="8">
        <v>105801454539.563</v>
      </c>
      <c r="H100" s="8"/>
      <c r="I100" s="8">
        <v>0</v>
      </c>
      <c r="J100" s="8"/>
      <c r="K100" s="8">
        <v>0</v>
      </c>
      <c r="L100" s="8"/>
      <c r="M100" s="8">
        <v>0</v>
      </c>
      <c r="N100" s="8"/>
      <c r="O100" s="8">
        <v>0</v>
      </c>
      <c r="P100" s="8"/>
      <c r="Q100" s="8">
        <v>13733515</v>
      </c>
      <c r="R100" s="8"/>
      <c r="S100" s="8">
        <v>8070</v>
      </c>
      <c r="T100" s="8"/>
      <c r="U100" s="8">
        <v>149977658579</v>
      </c>
      <c r="V100" s="8"/>
      <c r="W100" s="8">
        <v>110170030727.00301</v>
      </c>
      <c r="X100" s="6"/>
      <c r="Y100" s="6" t="s">
        <v>75</v>
      </c>
    </row>
    <row r="101" spans="1:25" x14ac:dyDescent="0.6">
      <c r="A101" s="2" t="s">
        <v>175</v>
      </c>
      <c r="C101" s="8">
        <v>16226811</v>
      </c>
      <c r="D101" s="8"/>
      <c r="E101" s="8">
        <v>89794414652</v>
      </c>
      <c r="F101" s="8"/>
      <c r="G101" s="8">
        <v>39841745842.138496</v>
      </c>
      <c r="H101" s="8"/>
      <c r="I101" s="8">
        <v>0</v>
      </c>
      <c r="J101" s="8"/>
      <c r="K101" s="8">
        <v>0</v>
      </c>
      <c r="L101" s="8"/>
      <c r="M101" s="8">
        <v>-626811</v>
      </c>
      <c r="N101" s="8"/>
      <c r="O101" s="8">
        <v>1820021026</v>
      </c>
      <c r="P101" s="8"/>
      <c r="Q101" s="8">
        <v>15600000</v>
      </c>
      <c r="R101" s="8"/>
      <c r="S101" s="8">
        <v>2804</v>
      </c>
      <c r="T101" s="8"/>
      <c r="U101" s="8">
        <v>86325826348</v>
      </c>
      <c r="V101" s="8"/>
      <c r="W101" s="8">
        <v>43482132720</v>
      </c>
      <c r="X101" s="6"/>
      <c r="Y101" s="6" t="s">
        <v>176</v>
      </c>
    </row>
    <row r="102" spans="1:25" x14ac:dyDescent="0.6">
      <c r="A102" s="2" t="s">
        <v>177</v>
      </c>
      <c r="C102" s="8">
        <v>0</v>
      </c>
      <c r="D102" s="8"/>
      <c r="E102" s="8">
        <v>0</v>
      </c>
      <c r="F102" s="8"/>
      <c r="G102" s="8">
        <v>0</v>
      </c>
      <c r="H102" s="8"/>
      <c r="I102" s="8">
        <v>5000000</v>
      </c>
      <c r="J102" s="8"/>
      <c r="K102" s="8">
        <v>98839615000</v>
      </c>
      <c r="L102" s="8"/>
      <c r="M102" s="8">
        <v>0</v>
      </c>
      <c r="N102" s="8"/>
      <c r="O102" s="8">
        <v>0</v>
      </c>
      <c r="P102" s="8"/>
      <c r="Q102" s="8">
        <v>5000000</v>
      </c>
      <c r="R102" s="8"/>
      <c r="S102" s="8">
        <v>19700</v>
      </c>
      <c r="T102" s="8"/>
      <c r="U102" s="8">
        <v>98839615000</v>
      </c>
      <c r="V102" s="8"/>
      <c r="W102" s="8">
        <v>97913925000</v>
      </c>
      <c r="X102" s="6"/>
      <c r="Y102" s="6" t="s">
        <v>144</v>
      </c>
    </row>
    <row r="103" spans="1:25" x14ac:dyDescent="0.6">
      <c r="A103" s="2" t="s">
        <v>178</v>
      </c>
      <c r="C103" s="6" t="s">
        <v>178</v>
      </c>
      <c r="D103" s="6"/>
      <c r="E103" s="7">
        <f>SUM(E9:E102)</f>
        <v>24889447152688</v>
      </c>
      <c r="F103" s="6"/>
      <c r="G103" s="7">
        <f>SUM(G9:G102)</f>
        <v>37646210935937.18</v>
      </c>
      <c r="H103" s="6"/>
      <c r="I103" s="6" t="s">
        <v>178</v>
      </c>
      <c r="J103" s="6"/>
      <c r="K103" s="7">
        <f>SUM(K9:K102)</f>
        <v>262513267743</v>
      </c>
      <c r="L103" s="6"/>
      <c r="M103" s="6" t="s">
        <v>178</v>
      </c>
      <c r="N103" s="6"/>
      <c r="O103" s="7">
        <f>SUM(O9:O102)</f>
        <v>200251433579</v>
      </c>
      <c r="P103" s="6"/>
      <c r="Q103" s="6" t="s">
        <v>178</v>
      </c>
      <c r="R103" s="6"/>
      <c r="S103" s="6" t="s">
        <v>178</v>
      </c>
      <c r="T103" s="6"/>
      <c r="U103" s="7">
        <f>SUM(U9:U102)</f>
        <v>25060789515663</v>
      </c>
      <c r="V103" s="6"/>
      <c r="W103" s="7">
        <f>SUM(W9:W102)</f>
        <v>39102244566234.844</v>
      </c>
      <c r="X103" s="6"/>
      <c r="Y103" s="9" t="s">
        <v>179</v>
      </c>
    </row>
    <row r="104" spans="1:25" x14ac:dyDescent="0.6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"/>
  <sheetViews>
    <sheetView rightToLeft="1" topLeftCell="A4" workbookViewId="0">
      <selection activeCell="I21" sqref="I21"/>
    </sheetView>
  </sheetViews>
  <sheetFormatPr defaultRowHeight="24.75" x14ac:dyDescent="0.6"/>
  <cols>
    <col min="1" max="1" width="37.140625" style="2" bestFit="1" customWidth="1"/>
    <col min="2" max="2" width="1" style="2" customWidth="1"/>
    <col min="3" max="3" width="21" style="2" customWidth="1"/>
    <col min="4" max="4" width="1" style="2" customWidth="1"/>
    <col min="5" max="5" width="19" style="2" customWidth="1"/>
    <col min="6" max="6" width="1" style="2" customWidth="1"/>
    <col min="7" max="7" width="21" style="2" customWidth="1"/>
    <col min="8" max="8" width="1" style="2" customWidth="1"/>
    <col min="9" max="9" width="21" style="2" customWidth="1"/>
    <col min="10" max="10" width="1" style="2" customWidth="1"/>
    <col min="11" max="11" width="18" style="2" customWidth="1"/>
    <col min="12" max="12" width="1" style="2" customWidth="1"/>
    <col min="13" max="13" width="21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</row>
    <row r="3" spans="1:13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  <c r="F3" s="21" t="s">
        <v>216</v>
      </c>
      <c r="G3" s="21" t="s">
        <v>216</v>
      </c>
      <c r="H3" s="21" t="s">
        <v>216</v>
      </c>
      <c r="I3" s="21" t="s">
        <v>216</v>
      </c>
      <c r="J3" s="21" t="s">
        <v>216</v>
      </c>
      <c r="K3" s="21" t="s">
        <v>216</v>
      </c>
      <c r="L3" s="21" t="s">
        <v>216</v>
      </c>
      <c r="M3" s="21" t="s">
        <v>216</v>
      </c>
    </row>
    <row r="4" spans="1:13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</row>
    <row r="6" spans="1:13" ht="27" thickBot="1" x14ac:dyDescent="0.65">
      <c r="A6" s="1" t="s">
        <v>217</v>
      </c>
      <c r="C6" s="20" t="s">
        <v>218</v>
      </c>
      <c r="D6" s="20" t="s">
        <v>218</v>
      </c>
      <c r="E6" s="20" t="s">
        <v>218</v>
      </c>
      <c r="F6" s="20" t="s">
        <v>218</v>
      </c>
      <c r="G6" s="20" t="s">
        <v>218</v>
      </c>
      <c r="I6" s="20" t="s">
        <v>219</v>
      </c>
      <c r="J6" s="20" t="s">
        <v>219</v>
      </c>
      <c r="K6" s="20" t="s">
        <v>219</v>
      </c>
      <c r="L6" s="20" t="s">
        <v>219</v>
      </c>
      <c r="M6" s="20" t="s">
        <v>219</v>
      </c>
    </row>
    <row r="7" spans="1:13" ht="27" thickBot="1" x14ac:dyDescent="0.65">
      <c r="A7" s="20" t="s">
        <v>220</v>
      </c>
      <c r="C7" s="20" t="s">
        <v>222</v>
      </c>
      <c r="E7" s="20" t="s">
        <v>223</v>
      </c>
      <c r="G7" s="20" t="s">
        <v>224</v>
      </c>
      <c r="I7" s="20" t="s">
        <v>222</v>
      </c>
      <c r="K7" s="20" t="s">
        <v>223</v>
      </c>
      <c r="M7" s="20" t="s">
        <v>224</v>
      </c>
    </row>
    <row r="8" spans="1:13" x14ac:dyDescent="0.6">
      <c r="A8" s="2" t="s">
        <v>190</v>
      </c>
      <c r="B8" s="8"/>
      <c r="C8" s="5">
        <v>31415</v>
      </c>
      <c r="D8" s="5"/>
      <c r="E8" s="5">
        <v>0</v>
      </c>
      <c r="F8" s="5"/>
      <c r="G8" s="5">
        <f>C8-E8</f>
        <v>31415</v>
      </c>
      <c r="H8" s="5"/>
      <c r="I8" s="5">
        <v>5976512</v>
      </c>
      <c r="J8" s="5"/>
      <c r="K8" s="5">
        <v>0</v>
      </c>
      <c r="L8" s="5"/>
      <c r="M8" s="5">
        <f>I8-K8</f>
        <v>5976512</v>
      </c>
    </row>
    <row r="9" spans="1:13" x14ac:dyDescent="0.6">
      <c r="A9" s="2" t="s">
        <v>195</v>
      </c>
      <c r="B9" s="8"/>
      <c r="C9" s="5">
        <v>0</v>
      </c>
      <c r="D9" s="5"/>
      <c r="E9" s="5">
        <v>0</v>
      </c>
      <c r="F9" s="5"/>
      <c r="G9" s="5">
        <f t="shared" ref="G9:G14" si="0">C9-E9</f>
        <v>0</v>
      </c>
      <c r="H9" s="5"/>
      <c r="I9" s="5">
        <v>39863</v>
      </c>
      <c r="J9" s="5"/>
      <c r="K9" s="5">
        <v>0</v>
      </c>
      <c r="L9" s="5"/>
      <c r="M9" s="5">
        <f t="shared" ref="M9:M15" si="1">I9-K9</f>
        <v>39863</v>
      </c>
    </row>
    <row r="10" spans="1:13" x14ac:dyDescent="0.6">
      <c r="A10" s="2" t="s">
        <v>198</v>
      </c>
      <c r="B10" s="8"/>
      <c r="C10" s="5">
        <v>2278299231</v>
      </c>
      <c r="D10" s="5"/>
      <c r="E10" s="5">
        <v>0</v>
      </c>
      <c r="F10" s="5"/>
      <c r="G10" s="5">
        <f t="shared" si="0"/>
        <v>2278299231</v>
      </c>
      <c r="H10" s="5"/>
      <c r="I10" s="5">
        <v>17307346129</v>
      </c>
      <c r="J10" s="5"/>
      <c r="K10" s="5">
        <v>0</v>
      </c>
      <c r="L10" s="5"/>
      <c r="M10" s="5">
        <f t="shared" si="1"/>
        <v>17307346129</v>
      </c>
    </row>
    <row r="11" spans="1:13" x14ac:dyDescent="0.6">
      <c r="A11" s="2" t="s">
        <v>227</v>
      </c>
      <c r="B11" s="8"/>
      <c r="C11" s="5">
        <v>0</v>
      </c>
      <c r="D11" s="5"/>
      <c r="E11" s="5">
        <v>0</v>
      </c>
      <c r="F11" s="5"/>
      <c r="G11" s="5">
        <f t="shared" si="0"/>
        <v>0</v>
      </c>
      <c r="H11" s="5"/>
      <c r="I11" s="5">
        <v>39797731892</v>
      </c>
      <c r="J11" s="5"/>
      <c r="K11" s="5">
        <v>86517173</v>
      </c>
      <c r="L11" s="5"/>
      <c r="M11" s="5">
        <f t="shared" si="1"/>
        <v>39711214719</v>
      </c>
    </row>
    <row r="12" spans="1:13" x14ac:dyDescent="0.6">
      <c r="A12" s="2" t="s">
        <v>195</v>
      </c>
      <c r="B12" s="8"/>
      <c r="C12" s="5">
        <v>9206935404</v>
      </c>
      <c r="D12" s="5"/>
      <c r="E12" s="5">
        <v>-15765631</v>
      </c>
      <c r="F12" s="5"/>
      <c r="G12" s="5">
        <f t="shared" si="0"/>
        <v>9222701035</v>
      </c>
      <c r="H12" s="5"/>
      <c r="I12" s="5">
        <v>53160412448</v>
      </c>
      <c r="J12" s="5"/>
      <c r="K12" s="5">
        <v>47057770</v>
      </c>
      <c r="L12" s="5"/>
      <c r="M12" s="5">
        <f t="shared" si="1"/>
        <v>53113354678</v>
      </c>
    </row>
    <row r="13" spans="1:13" x14ac:dyDescent="0.6">
      <c r="A13" s="2" t="s">
        <v>206</v>
      </c>
      <c r="B13" s="8"/>
      <c r="C13" s="5">
        <v>7371</v>
      </c>
      <c r="D13" s="5"/>
      <c r="E13" s="5">
        <v>0</v>
      </c>
      <c r="F13" s="5"/>
      <c r="G13" s="5">
        <f t="shared" si="0"/>
        <v>7371</v>
      </c>
      <c r="H13" s="5"/>
      <c r="I13" s="5">
        <v>193160</v>
      </c>
      <c r="J13" s="5"/>
      <c r="K13" s="5">
        <v>0</v>
      </c>
      <c r="L13" s="5"/>
      <c r="M13" s="5">
        <f t="shared" si="1"/>
        <v>193160</v>
      </c>
    </row>
    <row r="14" spans="1:13" x14ac:dyDescent="0.6">
      <c r="A14" s="2" t="s">
        <v>206</v>
      </c>
      <c r="B14" s="8"/>
      <c r="C14" s="5">
        <v>11010928936</v>
      </c>
      <c r="D14" s="5"/>
      <c r="E14" s="5">
        <v>0</v>
      </c>
      <c r="F14" s="5"/>
      <c r="G14" s="5">
        <f t="shared" si="0"/>
        <v>11010928936</v>
      </c>
      <c r="H14" s="5"/>
      <c r="I14" s="5">
        <v>34562841478</v>
      </c>
      <c r="J14" s="5"/>
      <c r="K14" s="5">
        <v>0</v>
      </c>
      <c r="L14" s="5"/>
      <c r="M14" s="5">
        <f t="shared" si="1"/>
        <v>34562841478</v>
      </c>
    </row>
    <row r="15" spans="1:13" ht="25.5" thickBot="1" x14ac:dyDescent="0.65">
      <c r="A15" s="2" t="s">
        <v>206</v>
      </c>
      <c r="B15" s="8"/>
      <c r="C15" s="5">
        <v>4404371562</v>
      </c>
      <c r="D15" s="5"/>
      <c r="E15" s="5">
        <v>0</v>
      </c>
      <c r="F15" s="5"/>
      <c r="G15" s="5">
        <f>C15-E15</f>
        <v>4404371562</v>
      </c>
      <c r="H15" s="5"/>
      <c r="I15" s="5">
        <v>7814207610</v>
      </c>
      <c r="J15" s="5"/>
      <c r="K15" s="5">
        <v>0</v>
      </c>
      <c r="L15" s="5"/>
      <c r="M15" s="5">
        <f t="shared" si="1"/>
        <v>7814207610</v>
      </c>
    </row>
    <row r="16" spans="1:13" ht="25.5" thickBot="1" x14ac:dyDescent="0.65">
      <c r="A16" s="2" t="s">
        <v>178</v>
      </c>
      <c r="C16" s="4">
        <f>SUM(C8:C15)</f>
        <v>26900573919</v>
      </c>
      <c r="E16" s="4">
        <f>SUM(E8:E15)</f>
        <v>-15765631</v>
      </c>
      <c r="G16" s="4">
        <f>SUM(G8:G15)</f>
        <v>26916339550</v>
      </c>
      <c r="I16" s="4">
        <f>SUM(I8:I15)</f>
        <v>152648749092</v>
      </c>
      <c r="K16" s="4">
        <f>SUM(K8:K15)</f>
        <v>133574943</v>
      </c>
      <c r="M16" s="4">
        <f>SUM(M8:M15)</f>
        <v>152515174149</v>
      </c>
    </row>
    <row r="17" ht="25.5" thickTop="1" x14ac:dyDescent="0.6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0"/>
  <sheetViews>
    <sheetView rightToLeft="1" tabSelected="1" topLeftCell="A43" workbookViewId="0">
      <selection activeCell="Q60" sqref="Q60"/>
    </sheetView>
  </sheetViews>
  <sheetFormatPr defaultRowHeight="24.75" x14ac:dyDescent="0.6"/>
  <cols>
    <col min="1" max="1" width="44.42578125" style="2" bestFit="1" customWidth="1"/>
    <col min="2" max="2" width="1" style="2" customWidth="1"/>
    <col min="3" max="3" width="17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  <c r="F3" s="21" t="s">
        <v>216</v>
      </c>
      <c r="G3" s="21" t="s">
        <v>216</v>
      </c>
      <c r="H3" s="21" t="s">
        <v>216</v>
      </c>
      <c r="I3" s="21" t="s">
        <v>216</v>
      </c>
      <c r="J3" s="21" t="s">
        <v>216</v>
      </c>
      <c r="K3" s="21" t="s">
        <v>216</v>
      </c>
      <c r="L3" s="21" t="s">
        <v>216</v>
      </c>
      <c r="M3" s="21" t="s">
        <v>216</v>
      </c>
      <c r="N3" s="21" t="s">
        <v>216</v>
      </c>
      <c r="O3" s="21" t="s">
        <v>216</v>
      </c>
      <c r="P3" s="21" t="s">
        <v>216</v>
      </c>
      <c r="Q3" s="21" t="s">
        <v>216</v>
      </c>
    </row>
    <row r="4" spans="1:17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6.25" x14ac:dyDescent="0.6">
      <c r="A6" s="20" t="s">
        <v>3</v>
      </c>
      <c r="C6" s="20" t="s">
        <v>218</v>
      </c>
      <c r="D6" s="20" t="s">
        <v>218</v>
      </c>
      <c r="E6" s="20" t="s">
        <v>218</v>
      </c>
      <c r="F6" s="20" t="s">
        <v>218</v>
      </c>
      <c r="G6" s="20" t="s">
        <v>218</v>
      </c>
      <c r="H6" s="20" t="s">
        <v>218</v>
      </c>
      <c r="I6" s="20" t="s">
        <v>218</v>
      </c>
      <c r="K6" s="20" t="s">
        <v>219</v>
      </c>
      <c r="L6" s="20" t="s">
        <v>219</v>
      </c>
      <c r="M6" s="20" t="s">
        <v>219</v>
      </c>
      <c r="N6" s="20" t="s">
        <v>219</v>
      </c>
      <c r="O6" s="20" t="s">
        <v>219</v>
      </c>
      <c r="P6" s="20" t="s">
        <v>219</v>
      </c>
      <c r="Q6" s="20" t="s">
        <v>219</v>
      </c>
    </row>
    <row r="7" spans="1:17" ht="26.25" x14ac:dyDescent="0.6">
      <c r="A7" s="20" t="s">
        <v>3</v>
      </c>
      <c r="C7" s="20" t="s">
        <v>7</v>
      </c>
      <c r="E7" s="20" t="s">
        <v>275</v>
      </c>
      <c r="G7" s="20" t="s">
        <v>276</v>
      </c>
      <c r="I7" s="20" t="s">
        <v>278</v>
      </c>
      <c r="K7" s="20" t="s">
        <v>7</v>
      </c>
      <c r="M7" s="20" t="s">
        <v>275</v>
      </c>
      <c r="O7" s="20" t="s">
        <v>276</v>
      </c>
      <c r="Q7" s="20" t="s">
        <v>278</v>
      </c>
    </row>
    <row r="8" spans="1:17" x14ac:dyDescent="0.6">
      <c r="A8" s="2" t="s">
        <v>135</v>
      </c>
      <c r="C8" s="8">
        <v>300000</v>
      </c>
      <c r="D8" s="8"/>
      <c r="E8" s="8">
        <v>5534870415</v>
      </c>
      <c r="F8" s="8"/>
      <c r="G8" s="8">
        <v>5925532044</v>
      </c>
      <c r="I8" s="8">
        <f>E8-G8</f>
        <v>-390661629</v>
      </c>
      <c r="J8" s="8"/>
      <c r="K8" s="8">
        <v>300000</v>
      </c>
      <c r="L8" s="8"/>
      <c r="M8" s="8">
        <v>5534870415</v>
      </c>
      <c r="N8" s="8"/>
      <c r="O8" s="8">
        <v>5925532044</v>
      </c>
      <c r="P8" s="8"/>
      <c r="Q8" s="8">
        <f>M8-O8</f>
        <v>-390661629</v>
      </c>
    </row>
    <row r="9" spans="1:17" x14ac:dyDescent="0.6">
      <c r="A9" s="2" t="s">
        <v>149</v>
      </c>
      <c r="C9" s="8">
        <v>1714591</v>
      </c>
      <c r="D9" s="8"/>
      <c r="E9" s="8">
        <v>7392838862</v>
      </c>
      <c r="F9" s="8"/>
      <c r="G9" s="8">
        <v>8615239993</v>
      </c>
      <c r="I9" s="8">
        <f t="shared" ref="I9:I57" si="0">E9-G9</f>
        <v>-1222401131</v>
      </c>
      <c r="J9" s="8"/>
      <c r="K9" s="8">
        <v>3869638</v>
      </c>
      <c r="L9" s="8"/>
      <c r="M9" s="8">
        <v>17713117122</v>
      </c>
      <c r="N9" s="8"/>
      <c r="O9" s="8">
        <v>19476317940</v>
      </c>
      <c r="P9" s="8"/>
      <c r="Q9" s="8">
        <f t="shared" ref="Q9:Q57" si="1">M9-O9</f>
        <v>-1763200818</v>
      </c>
    </row>
    <row r="10" spans="1:17" x14ac:dyDescent="0.6">
      <c r="A10" s="2" t="s">
        <v>153</v>
      </c>
      <c r="C10" s="8">
        <v>4887079</v>
      </c>
      <c r="D10" s="8"/>
      <c r="E10" s="8">
        <v>8905001729</v>
      </c>
      <c r="F10" s="8"/>
      <c r="G10" s="8">
        <v>7413309340</v>
      </c>
      <c r="I10" s="8">
        <f t="shared" si="0"/>
        <v>1491692389</v>
      </c>
      <c r="J10" s="8"/>
      <c r="K10" s="8">
        <v>8487079</v>
      </c>
      <c r="L10" s="8"/>
      <c r="M10" s="8">
        <v>14882423251</v>
      </c>
      <c r="N10" s="8"/>
      <c r="O10" s="8">
        <v>12874222424</v>
      </c>
      <c r="P10" s="8"/>
      <c r="Q10" s="8">
        <f t="shared" si="1"/>
        <v>2008200827</v>
      </c>
    </row>
    <row r="11" spans="1:17" x14ac:dyDescent="0.6">
      <c r="A11" s="2" t="s">
        <v>105</v>
      </c>
      <c r="C11" s="8">
        <v>1700000</v>
      </c>
      <c r="D11" s="8"/>
      <c r="E11" s="8">
        <v>29291655544</v>
      </c>
      <c r="F11" s="8"/>
      <c r="G11" s="8">
        <v>30772805777</v>
      </c>
      <c r="I11" s="8">
        <f t="shared" si="0"/>
        <v>-1481150233</v>
      </c>
      <c r="J11" s="8"/>
      <c r="K11" s="8">
        <v>1700000</v>
      </c>
      <c r="L11" s="8"/>
      <c r="M11" s="8">
        <v>29291655544</v>
      </c>
      <c r="N11" s="8"/>
      <c r="O11" s="8">
        <v>30772805777</v>
      </c>
      <c r="P11" s="8"/>
      <c r="Q11" s="8">
        <f t="shared" si="1"/>
        <v>-1481150233</v>
      </c>
    </row>
    <row r="12" spans="1:17" x14ac:dyDescent="0.6">
      <c r="A12" s="2" t="s">
        <v>47</v>
      </c>
      <c r="C12" s="8">
        <v>100000</v>
      </c>
      <c r="D12" s="8"/>
      <c r="E12" s="8">
        <v>19354153530</v>
      </c>
      <c r="F12" s="8"/>
      <c r="G12" s="8">
        <v>15608573102</v>
      </c>
      <c r="I12" s="8">
        <f t="shared" si="0"/>
        <v>3745580428</v>
      </c>
      <c r="J12" s="8"/>
      <c r="K12" s="8">
        <v>100000</v>
      </c>
      <c r="L12" s="8"/>
      <c r="M12" s="8">
        <v>19354153530</v>
      </c>
      <c r="N12" s="8"/>
      <c r="O12" s="8">
        <v>15608573102</v>
      </c>
      <c r="P12" s="8"/>
      <c r="Q12" s="8">
        <f t="shared" si="1"/>
        <v>3745580428</v>
      </c>
    </row>
    <row r="13" spans="1:17" x14ac:dyDescent="0.6">
      <c r="A13" s="2" t="s">
        <v>171</v>
      </c>
      <c r="C13" s="8">
        <v>600000</v>
      </c>
      <c r="D13" s="8"/>
      <c r="E13" s="8">
        <v>7234695943</v>
      </c>
      <c r="F13" s="8"/>
      <c r="G13" s="8">
        <v>9119414683</v>
      </c>
      <c r="I13" s="8">
        <f t="shared" si="0"/>
        <v>-1884718740</v>
      </c>
      <c r="J13" s="8"/>
      <c r="K13" s="8">
        <v>600000</v>
      </c>
      <c r="L13" s="8"/>
      <c r="M13" s="8">
        <v>7234695943</v>
      </c>
      <c r="N13" s="8"/>
      <c r="O13" s="8">
        <v>9119414683</v>
      </c>
      <c r="P13" s="8"/>
      <c r="Q13" s="8">
        <f t="shared" si="1"/>
        <v>-1884718740</v>
      </c>
    </row>
    <row r="14" spans="1:17" x14ac:dyDescent="0.6">
      <c r="A14" s="2" t="s">
        <v>175</v>
      </c>
      <c r="C14" s="8">
        <v>626811</v>
      </c>
      <c r="D14" s="8"/>
      <c r="E14" s="8">
        <v>1820021026</v>
      </c>
      <c r="F14" s="8"/>
      <c r="G14" s="8">
        <v>2742181570</v>
      </c>
      <c r="I14" s="8">
        <f t="shared" si="0"/>
        <v>-922160544</v>
      </c>
      <c r="J14" s="8"/>
      <c r="K14" s="8">
        <v>626811</v>
      </c>
      <c r="L14" s="8"/>
      <c r="M14" s="8">
        <v>1820021026</v>
      </c>
      <c r="N14" s="8"/>
      <c r="O14" s="8">
        <v>2742181570</v>
      </c>
      <c r="P14" s="8"/>
      <c r="Q14" s="8">
        <f t="shared" si="1"/>
        <v>-922160544</v>
      </c>
    </row>
    <row r="15" spans="1:17" x14ac:dyDescent="0.6">
      <c r="A15" s="2" t="s">
        <v>95</v>
      </c>
      <c r="C15" s="8">
        <v>2201451</v>
      </c>
      <c r="D15" s="8"/>
      <c r="E15" s="8">
        <v>2528153547</v>
      </c>
      <c r="F15" s="8"/>
      <c r="G15" s="8">
        <v>2432339586</v>
      </c>
      <c r="I15" s="8">
        <f t="shared" si="0"/>
        <v>95813961</v>
      </c>
      <c r="J15" s="8"/>
      <c r="K15" s="8">
        <v>3801451</v>
      </c>
      <c r="L15" s="8"/>
      <c r="M15" s="8">
        <v>4435139098</v>
      </c>
      <c r="N15" s="8"/>
      <c r="O15" s="8">
        <v>4200147881</v>
      </c>
      <c r="P15" s="8"/>
      <c r="Q15" s="8">
        <f t="shared" si="1"/>
        <v>234991217</v>
      </c>
    </row>
    <row r="16" spans="1:17" x14ac:dyDescent="0.6">
      <c r="A16" s="2" t="s">
        <v>164</v>
      </c>
      <c r="C16" s="8">
        <v>1800000</v>
      </c>
      <c r="D16" s="8"/>
      <c r="E16" s="8">
        <v>11684063824</v>
      </c>
      <c r="F16" s="8"/>
      <c r="G16" s="8">
        <v>12793423460</v>
      </c>
      <c r="I16" s="8">
        <f t="shared" si="0"/>
        <v>-1109359636</v>
      </c>
      <c r="J16" s="8"/>
      <c r="K16" s="8">
        <v>44077204</v>
      </c>
      <c r="L16" s="8"/>
      <c r="M16" s="8">
        <v>296213616528</v>
      </c>
      <c r="N16" s="8"/>
      <c r="O16" s="8">
        <v>313276853522</v>
      </c>
      <c r="P16" s="8"/>
      <c r="Q16" s="8">
        <f t="shared" si="1"/>
        <v>-17063236994</v>
      </c>
    </row>
    <row r="17" spans="1:17" x14ac:dyDescent="0.6">
      <c r="A17" s="2" t="s">
        <v>107</v>
      </c>
      <c r="C17" s="8">
        <v>4291671</v>
      </c>
      <c r="D17" s="8"/>
      <c r="E17" s="8">
        <v>29637091339</v>
      </c>
      <c r="F17" s="8"/>
      <c r="G17" s="8">
        <v>30736029220</v>
      </c>
      <c r="I17" s="8">
        <f t="shared" si="0"/>
        <v>-1098937881</v>
      </c>
      <c r="J17" s="8"/>
      <c r="K17" s="8">
        <v>16835328</v>
      </c>
      <c r="L17" s="8"/>
      <c r="M17" s="8">
        <v>276047853448</v>
      </c>
      <c r="N17" s="8"/>
      <c r="O17" s="8">
        <v>300858339731</v>
      </c>
      <c r="P17" s="8"/>
      <c r="Q17" s="8">
        <f t="shared" si="1"/>
        <v>-24810486283</v>
      </c>
    </row>
    <row r="18" spans="1:17" x14ac:dyDescent="0.6">
      <c r="A18" s="2" t="s">
        <v>122</v>
      </c>
      <c r="C18" s="8">
        <v>1100283</v>
      </c>
      <c r="D18" s="8"/>
      <c r="E18" s="8">
        <v>64826310934</v>
      </c>
      <c r="F18" s="8"/>
      <c r="G18" s="8">
        <v>76266233284</v>
      </c>
      <c r="I18" s="8">
        <f t="shared" si="0"/>
        <v>-11439922350</v>
      </c>
      <c r="J18" s="8"/>
      <c r="K18" s="8">
        <v>1132574</v>
      </c>
      <c r="L18" s="8"/>
      <c r="M18" s="8">
        <v>66696118013</v>
      </c>
      <c r="N18" s="8"/>
      <c r="O18" s="8">
        <v>78504487345</v>
      </c>
      <c r="P18" s="8"/>
      <c r="Q18" s="8">
        <f t="shared" si="1"/>
        <v>-11808369332</v>
      </c>
    </row>
    <row r="19" spans="1:17" x14ac:dyDescent="0.6">
      <c r="A19" s="2" t="s">
        <v>57</v>
      </c>
      <c r="C19" s="8">
        <v>40060</v>
      </c>
      <c r="D19" s="8"/>
      <c r="E19" s="8">
        <v>7569351866</v>
      </c>
      <c r="F19" s="8"/>
      <c r="G19" s="8">
        <v>6942107041</v>
      </c>
      <c r="I19" s="8">
        <f t="shared" si="0"/>
        <v>627244825</v>
      </c>
      <c r="J19" s="8"/>
      <c r="K19" s="8">
        <v>2357586</v>
      </c>
      <c r="L19" s="8"/>
      <c r="M19" s="8">
        <v>404639281845</v>
      </c>
      <c r="N19" s="8"/>
      <c r="O19" s="8">
        <v>408552528438</v>
      </c>
      <c r="P19" s="8"/>
      <c r="Q19" s="8">
        <f t="shared" si="1"/>
        <v>-3913246593</v>
      </c>
    </row>
    <row r="20" spans="1:17" x14ac:dyDescent="0.6">
      <c r="A20" s="2" t="s">
        <v>65</v>
      </c>
      <c r="C20" s="8">
        <v>600000</v>
      </c>
      <c r="D20" s="8"/>
      <c r="E20" s="8">
        <v>4473225020</v>
      </c>
      <c r="F20" s="8"/>
      <c r="G20" s="8">
        <v>3495079798</v>
      </c>
      <c r="I20" s="8">
        <f t="shared" si="0"/>
        <v>978145222</v>
      </c>
      <c r="J20" s="8"/>
      <c r="K20" s="8">
        <v>17796925</v>
      </c>
      <c r="L20" s="8"/>
      <c r="M20" s="8">
        <v>121675206664</v>
      </c>
      <c r="N20" s="8"/>
      <c r="O20" s="8">
        <v>103669455108</v>
      </c>
      <c r="P20" s="8"/>
      <c r="Q20" s="8">
        <f t="shared" si="1"/>
        <v>18005751556</v>
      </c>
    </row>
    <row r="21" spans="1:17" x14ac:dyDescent="0.6">
      <c r="A21" s="2" t="s">
        <v>55</v>
      </c>
      <c r="C21" s="8">
        <v>0</v>
      </c>
      <c r="D21" s="8"/>
      <c r="E21" s="8">
        <v>0</v>
      </c>
      <c r="F21" s="8"/>
      <c r="G21" s="8">
        <v>0</v>
      </c>
      <c r="I21" s="8">
        <f t="shared" si="0"/>
        <v>0</v>
      </c>
      <c r="J21" s="8"/>
      <c r="K21" s="8">
        <v>1301110</v>
      </c>
      <c r="L21" s="8"/>
      <c r="M21" s="8">
        <v>36901261913</v>
      </c>
      <c r="N21" s="8"/>
      <c r="O21" s="8">
        <v>39965083413</v>
      </c>
      <c r="P21" s="8"/>
      <c r="Q21" s="8">
        <f t="shared" si="1"/>
        <v>-3063821500</v>
      </c>
    </row>
    <row r="22" spans="1:17" x14ac:dyDescent="0.6">
      <c r="A22" s="2" t="s">
        <v>279</v>
      </c>
      <c r="C22" s="8">
        <v>0</v>
      </c>
      <c r="D22" s="8"/>
      <c r="E22" s="8">
        <v>0</v>
      </c>
      <c r="F22" s="8"/>
      <c r="G22" s="8">
        <v>0</v>
      </c>
      <c r="I22" s="8">
        <f t="shared" si="0"/>
        <v>0</v>
      </c>
      <c r="J22" s="8"/>
      <c r="K22" s="8">
        <v>17667741</v>
      </c>
      <c r="L22" s="8"/>
      <c r="M22" s="8">
        <v>164463876736</v>
      </c>
      <c r="N22" s="8"/>
      <c r="O22" s="8">
        <v>152267897548</v>
      </c>
      <c r="P22" s="8"/>
      <c r="Q22" s="8">
        <f t="shared" si="1"/>
        <v>12195979188</v>
      </c>
    </row>
    <row r="23" spans="1:17" x14ac:dyDescent="0.6">
      <c r="A23" s="2" t="s">
        <v>280</v>
      </c>
      <c r="C23" s="8">
        <v>0</v>
      </c>
      <c r="D23" s="8"/>
      <c r="E23" s="8">
        <v>0</v>
      </c>
      <c r="F23" s="8"/>
      <c r="G23" s="8">
        <v>0</v>
      </c>
      <c r="I23" s="8">
        <f t="shared" si="0"/>
        <v>0</v>
      </c>
      <c r="J23" s="8"/>
      <c r="K23" s="8">
        <v>15857397</v>
      </c>
      <c r="L23" s="8"/>
      <c r="M23" s="8">
        <v>17680996541</v>
      </c>
      <c r="N23" s="8"/>
      <c r="O23" s="8">
        <v>17680997655</v>
      </c>
      <c r="P23" s="8"/>
      <c r="Q23" s="8">
        <f t="shared" si="1"/>
        <v>-1114</v>
      </c>
    </row>
    <row r="24" spans="1:17" x14ac:dyDescent="0.6">
      <c r="A24" s="2" t="s">
        <v>43</v>
      </c>
      <c r="C24" s="8">
        <v>0</v>
      </c>
      <c r="D24" s="8"/>
      <c r="E24" s="8">
        <v>0</v>
      </c>
      <c r="F24" s="8"/>
      <c r="G24" s="8">
        <v>0</v>
      </c>
      <c r="I24" s="8">
        <f t="shared" si="0"/>
        <v>0</v>
      </c>
      <c r="J24" s="8"/>
      <c r="K24" s="8">
        <v>79770</v>
      </c>
      <c r="L24" s="8"/>
      <c r="M24" s="8">
        <v>1022117319</v>
      </c>
      <c r="N24" s="8"/>
      <c r="O24" s="8">
        <v>1008637085</v>
      </c>
      <c r="P24" s="8"/>
      <c r="Q24" s="8">
        <f t="shared" si="1"/>
        <v>13480234</v>
      </c>
    </row>
    <row r="25" spans="1:17" x14ac:dyDescent="0.6">
      <c r="A25" s="2" t="s">
        <v>145</v>
      </c>
      <c r="C25" s="8">
        <v>0</v>
      </c>
      <c r="D25" s="8"/>
      <c r="E25" s="8">
        <v>0</v>
      </c>
      <c r="F25" s="8"/>
      <c r="G25" s="8">
        <v>0</v>
      </c>
      <c r="I25" s="8">
        <f t="shared" si="0"/>
        <v>0</v>
      </c>
      <c r="J25" s="8"/>
      <c r="K25" s="8">
        <v>34000000</v>
      </c>
      <c r="L25" s="8"/>
      <c r="M25" s="8">
        <v>99569148840</v>
      </c>
      <c r="N25" s="8"/>
      <c r="O25" s="8">
        <v>132486984000</v>
      </c>
      <c r="P25" s="8"/>
      <c r="Q25" s="8">
        <f t="shared" si="1"/>
        <v>-32917835160</v>
      </c>
    </row>
    <row r="26" spans="1:17" x14ac:dyDescent="0.6">
      <c r="A26" s="2" t="s">
        <v>51</v>
      </c>
      <c r="C26" s="8">
        <v>0</v>
      </c>
      <c r="D26" s="8"/>
      <c r="E26" s="8">
        <v>0</v>
      </c>
      <c r="F26" s="8"/>
      <c r="G26" s="8">
        <v>0</v>
      </c>
      <c r="I26" s="8">
        <f t="shared" si="0"/>
        <v>0</v>
      </c>
      <c r="J26" s="8"/>
      <c r="K26" s="8">
        <v>206291</v>
      </c>
      <c r="L26" s="8"/>
      <c r="M26" s="8">
        <v>34823176544</v>
      </c>
      <c r="N26" s="8"/>
      <c r="O26" s="8">
        <v>37083694925</v>
      </c>
      <c r="P26" s="8"/>
      <c r="Q26" s="8">
        <f t="shared" si="1"/>
        <v>-2260518381</v>
      </c>
    </row>
    <row r="27" spans="1:17" x14ac:dyDescent="0.6">
      <c r="A27" s="2" t="s">
        <v>31</v>
      </c>
      <c r="C27" s="8">
        <v>0</v>
      </c>
      <c r="D27" s="8"/>
      <c r="E27" s="8">
        <v>0</v>
      </c>
      <c r="F27" s="8"/>
      <c r="G27" s="8">
        <v>0</v>
      </c>
      <c r="I27" s="8">
        <f t="shared" si="0"/>
        <v>0</v>
      </c>
      <c r="J27" s="8"/>
      <c r="K27" s="8">
        <v>500000</v>
      </c>
      <c r="L27" s="8"/>
      <c r="M27" s="8">
        <v>1751516160</v>
      </c>
      <c r="N27" s="8"/>
      <c r="O27" s="8">
        <v>1306181694</v>
      </c>
      <c r="P27" s="8"/>
      <c r="Q27" s="8">
        <f t="shared" si="1"/>
        <v>445334466</v>
      </c>
    </row>
    <row r="28" spans="1:17" x14ac:dyDescent="0.6">
      <c r="A28" s="2" t="s">
        <v>109</v>
      </c>
      <c r="C28" s="8">
        <v>0</v>
      </c>
      <c r="D28" s="8"/>
      <c r="E28" s="8">
        <v>0</v>
      </c>
      <c r="F28" s="8"/>
      <c r="G28" s="8">
        <v>0</v>
      </c>
      <c r="I28" s="8">
        <f t="shared" si="0"/>
        <v>0</v>
      </c>
      <c r="J28" s="8"/>
      <c r="K28" s="8">
        <v>318782</v>
      </c>
      <c r="L28" s="8"/>
      <c r="M28" s="8">
        <v>8017590281</v>
      </c>
      <c r="N28" s="8"/>
      <c r="O28" s="8">
        <v>9547752416</v>
      </c>
      <c r="P28" s="8"/>
      <c r="Q28" s="8">
        <f t="shared" si="1"/>
        <v>-1530162135</v>
      </c>
    </row>
    <row r="29" spans="1:17" x14ac:dyDescent="0.6">
      <c r="A29" s="2" t="s">
        <v>126</v>
      </c>
      <c r="C29" s="8">
        <v>0</v>
      </c>
      <c r="D29" s="8"/>
      <c r="E29" s="8">
        <v>0</v>
      </c>
      <c r="F29" s="8"/>
      <c r="G29" s="8">
        <v>0</v>
      </c>
      <c r="I29" s="8">
        <f t="shared" si="0"/>
        <v>0</v>
      </c>
      <c r="J29" s="8"/>
      <c r="K29" s="8">
        <v>1000131</v>
      </c>
      <c r="L29" s="8"/>
      <c r="M29" s="8">
        <v>21299717638</v>
      </c>
      <c r="N29" s="8"/>
      <c r="O29" s="8">
        <v>25948103673</v>
      </c>
      <c r="P29" s="8"/>
      <c r="Q29" s="8">
        <f t="shared" si="1"/>
        <v>-4648386035</v>
      </c>
    </row>
    <row r="30" spans="1:17" x14ac:dyDescent="0.6">
      <c r="A30" s="2" t="s">
        <v>82</v>
      </c>
      <c r="C30" s="8">
        <v>0</v>
      </c>
      <c r="D30" s="8"/>
      <c r="E30" s="8">
        <v>0</v>
      </c>
      <c r="F30" s="8"/>
      <c r="G30" s="8">
        <v>0</v>
      </c>
      <c r="I30" s="8">
        <f t="shared" si="0"/>
        <v>0</v>
      </c>
      <c r="J30" s="8"/>
      <c r="K30" s="8">
        <v>1571859</v>
      </c>
      <c r="L30" s="8"/>
      <c r="M30" s="8">
        <v>5875142688</v>
      </c>
      <c r="N30" s="8"/>
      <c r="O30" s="8">
        <v>7342217722</v>
      </c>
      <c r="P30" s="8"/>
      <c r="Q30" s="8">
        <f t="shared" si="1"/>
        <v>-1467075034</v>
      </c>
    </row>
    <row r="31" spans="1:17" x14ac:dyDescent="0.6">
      <c r="A31" s="2" t="s">
        <v>174</v>
      </c>
      <c r="C31" s="8">
        <v>0</v>
      </c>
      <c r="D31" s="8"/>
      <c r="E31" s="8">
        <v>0</v>
      </c>
      <c r="F31" s="8"/>
      <c r="G31" s="8">
        <v>0</v>
      </c>
      <c r="I31" s="8">
        <f t="shared" si="0"/>
        <v>0</v>
      </c>
      <c r="J31" s="8"/>
      <c r="K31" s="8">
        <v>100000</v>
      </c>
      <c r="L31" s="8"/>
      <c r="M31" s="8">
        <v>1133217005</v>
      </c>
      <c r="N31" s="8"/>
      <c r="O31" s="8">
        <v>1024865551</v>
      </c>
      <c r="P31" s="8"/>
      <c r="Q31" s="8">
        <f t="shared" si="1"/>
        <v>108351454</v>
      </c>
    </row>
    <row r="32" spans="1:17" x14ac:dyDescent="0.6">
      <c r="A32" s="2" t="s">
        <v>16</v>
      </c>
      <c r="C32" s="8">
        <v>0</v>
      </c>
      <c r="D32" s="8"/>
      <c r="E32" s="8">
        <v>0</v>
      </c>
      <c r="F32" s="8"/>
      <c r="G32" s="8">
        <v>0</v>
      </c>
      <c r="I32" s="8">
        <f t="shared" si="0"/>
        <v>0</v>
      </c>
      <c r="J32" s="8"/>
      <c r="K32" s="8">
        <v>30384832</v>
      </c>
      <c r="L32" s="8"/>
      <c r="M32" s="8">
        <v>247326362883</v>
      </c>
      <c r="N32" s="8"/>
      <c r="O32" s="8">
        <v>266097612047</v>
      </c>
      <c r="P32" s="8"/>
      <c r="Q32" s="8">
        <f t="shared" si="1"/>
        <v>-18771249164</v>
      </c>
    </row>
    <row r="33" spans="1:17" x14ac:dyDescent="0.6">
      <c r="A33" s="2" t="s">
        <v>273</v>
      </c>
      <c r="C33" s="8">
        <v>0</v>
      </c>
      <c r="D33" s="8"/>
      <c r="E33" s="8">
        <v>0</v>
      </c>
      <c r="F33" s="8"/>
      <c r="G33" s="8">
        <v>0</v>
      </c>
      <c r="I33" s="8">
        <f t="shared" si="0"/>
        <v>0</v>
      </c>
      <c r="J33" s="8"/>
      <c r="K33" s="8">
        <v>572500</v>
      </c>
      <c r="L33" s="8"/>
      <c r="M33" s="8">
        <v>6941219026</v>
      </c>
      <c r="N33" s="8"/>
      <c r="O33" s="8">
        <v>9065661446</v>
      </c>
      <c r="P33" s="8"/>
      <c r="Q33" s="8">
        <f t="shared" si="1"/>
        <v>-2124442420</v>
      </c>
    </row>
    <row r="34" spans="1:17" x14ac:dyDescent="0.6">
      <c r="A34" s="2" t="s">
        <v>167</v>
      </c>
      <c r="C34" s="8">
        <v>0</v>
      </c>
      <c r="D34" s="8"/>
      <c r="E34" s="8">
        <v>0</v>
      </c>
      <c r="F34" s="8"/>
      <c r="G34" s="8">
        <v>0</v>
      </c>
      <c r="I34" s="8">
        <f t="shared" si="0"/>
        <v>0</v>
      </c>
      <c r="J34" s="8"/>
      <c r="K34" s="8">
        <v>1646212</v>
      </c>
      <c r="L34" s="8"/>
      <c r="M34" s="8">
        <v>122330288442</v>
      </c>
      <c r="N34" s="8"/>
      <c r="O34" s="8">
        <v>130422437646</v>
      </c>
      <c r="P34" s="8"/>
      <c r="Q34" s="8">
        <f t="shared" si="1"/>
        <v>-8092149204</v>
      </c>
    </row>
    <row r="35" spans="1:17" x14ac:dyDescent="0.6">
      <c r="A35" s="2" t="s">
        <v>39</v>
      </c>
      <c r="C35" s="8">
        <v>0</v>
      </c>
      <c r="D35" s="8"/>
      <c r="E35" s="8">
        <v>0</v>
      </c>
      <c r="F35" s="8"/>
      <c r="G35" s="8">
        <v>0</v>
      </c>
      <c r="I35" s="8">
        <f t="shared" si="0"/>
        <v>0</v>
      </c>
      <c r="J35" s="8"/>
      <c r="K35" s="8">
        <v>200000</v>
      </c>
      <c r="L35" s="8"/>
      <c r="M35" s="8">
        <v>2601113846</v>
      </c>
      <c r="N35" s="8"/>
      <c r="O35" s="8">
        <v>2506994105</v>
      </c>
      <c r="P35" s="8"/>
      <c r="Q35" s="8">
        <f t="shared" si="1"/>
        <v>94119741</v>
      </c>
    </row>
    <row r="36" spans="1:17" x14ac:dyDescent="0.6">
      <c r="A36" s="2" t="s">
        <v>91</v>
      </c>
      <c r="C36" s="8">
        <v>0</v>
      </c>
      <c r="D36" s="8"/>
      <c r="E36" s="8">
        <v>0</v>
      </c>
      <c r="F36" s="8"/>
      <c r="G36" s="8">
        <v>0</v>
      </c>
      <c r="I36" s="8">
        <f t="shared" si="0"/>
        <v>0</v>
      </c>
      <c r="J36" s="8"/>
      <c r="K36" s="8">
        <v>527250</v>
      </c>
      <c r="L36" s="8"/>
      <c r="M36" s="8">
        <v>854327381</v>
      </c>
      <c r="N36" s="8"/>
      <c r="O36" s="8">
        <v>880509609</v>
      </c>
      <c r="P36" s="8"/>
      <c r="Q36" s="8">
        <f t="shared" si="1"/>
        <v>-26182228</v>
      </c>
    </row>
    <row r="37" spans="1:17" x14ac:dyDescent="0.6">
      <c r="A37" s="2" t="s">
        <v>61</v>
      </c>
      <c r="C37" s="8">
        <v>0</v>
      </c>
      <c r="D37" s="8"/>
      <c r="E37" s="8">
        <v>0</v>
      </c>
      <c r="F37" s="8"/>
      <c r="G37" s="8">
        <v>0</v>
      </c>
      <c r="I37" s="8">
        <f t="shared" si="0"/>
        <v>0</v>
      </c>
      <c r="J37" s="8"/>
      <c r="K37" s="8">
        <v>72750</v>
      </c>
      <c r="L37" s="8"/>
      <c r="M37" s="8">
        <v>1751667698</v>
      </c>
      <c r="N37" s="8"/>
      <c r="O37" s="8">
        <v>1893262655</v>
      </c>
      <c r="P37" s="8"/>
      <c r="Q37" s="8">
        <f t="shared" si="1"/>
        <v>-141594957</v>
      </c>
    </row>
    <row r="38" spans="1:17" x14ac:dyDescent="0.6">
      <c r="A38" s="2" t="s">
        <v>67</v>
      </c>
      <c r="C38" s="8">
        <v>0</v>
      </c>
      <c r="D38" s="8"/>
      <c r="E38" s="8">
        <v>0</v>
      </c>
      <c r="F38" s="8"/>
      <c r="G38" s="8">
        <v>0</v>
      </c>
      <c r="I38" s="8">
        <f t="shared" si="0"/>
        <v>0</v>
      </c>
      <c r="J38" s="8"/>
      <c r="K38" s="8">
        <v>819330</v>
      </c>
      <c r="L38" s="8"/>
      <c r="M38" s="8">
        <v>7228118124</v>
      </c>
      <c r="N38" s="8"/>
      <c r="O38" s="8">
        <v>7476696750</v>
      </c>
      <c r="P38" s="8"/>
      <c r="Q38" s="8">
        <f t="shared" si="1"/>
        <v>-248578626</v>
      </c>
    </row>
    <row r="39" spans="1:17" x14ac:dyDescent="0.6">
      <c r="A39" s="2" t="s">
        <v>88</v>
      </c>
      <c r="C39" s="8">
        <v>0</v>
      </c>
      <c r="D39" s="8"/>
      <c r="E39" s="8">
        <v>0</v>
      </c>
      <c r="F39" s="8"/>
      <c r="G39" s="8">
        <v>0</v>
      </c>
      <c r="I39" s="8">
        <f t="shared" si="0"/>
        <v>0</v>
      </c>
      <c r="J39" s="8"/>
      <c r="K39" s="8">
        <v>500000</v>
      </c>
      <c r="L39" s="8"/>
      <c r="M39" s="8">
        <v>6481206035</v>
      </c>
      <c r="N39" s="8"/>
      <c r="O39" s="8">
        <v>6307247252</v>
      </c>
      <c r="P39" s="8"/>
      <c r="Q39" s="8">
        <f t="shared" si="1"/>
        <v>173958783</v>
      </c>
    </row>
    <row r="40" spans="1:17" x14ac:dyDescent="0.6">
      <c r="A40" s="2" t="s">
        <v>35</v>
      </c>
      <c r="C40" s="8">
        <v>0</v>
      </c>
      <c r="D40" s="8"/>
      <c r="E40" s="8">
        <v>0</v>
      </c>
      <c r="F40" s="8"/>
      <c r="G40" s="8">
        <v>0</v>
      </c>
      <c r="I40" s="8">
        <f t="shared" si="0"/>
        <v>0</v>
      </c>
      <c r="J40" s="8"/>
      <c r="K40" s="8">
        <v>400000</v>
      </c>
      <c r="L40" s="8"/>
      <c r="M40" s="8">
        <v>2107386046</v>
      </c>
      <c r="N40" s="8"/>
      <c r="O40" s="8">
        <v>2282338776</v>
      </c>
      <c r="P40" s="8"/>
      <c r="Q40" s="8">
        <f t="shared" si="1"/>
        <v>-174952730</v>
      </c>
    </row>
    <row r="41" spans="1:17" x14ac:dyDescent="0.6">
      <c r="A41" s="2" t="s">
        <v>45</v>
      </c>
      <c r="C41" s="8">
        <v>0</v>
      </c>
      <c r="D41" s="8"/>
      <c r="E41" s="8">
        <v>0</v>
      </c>
      <c r="F41" s="8"/>
      <c r="G41" s="8">
        <v>0</v>
      </c>
      <c r="I41" s="8">
        <f t="shared" si="0"/>
        <v>0</v>
      </c>
      <c r="J41" s="8"/>
      <c r="K41" s="8">
        <v>1470557</v>
      </c>
      <c r="L41" s="8"/>
      <c r="M41" s="8">
        <v>88099292369</v>
      </c>
      <c r="N41" s="8"/>
      <c r="O41" s="8">
        <v>101259382901</v>
      </c>
      <c r="P41" s="8"/>
      <c r="Q41" s="8">
        <f t="shared" si="1"/>
        <v>-13160090532</v>
      </c>
    </row>
    <row r="42" spans="1:17" x14ac:dyDescent="0.6">
      <c r="A42" s="2" t="s">
        <v>281</v>
      </c>
      <c r="C42" s="8">
        <v>0</v>
      </c>
      <c r="D42" s="8"/>
      <c r="E42" s="8">
        <v>0</v>
      </c>
      <c r="F42" s="8"/>
      <c r="G42" s="8">
        <v>0</v>
      </c>
      <c r="I42" s="8">
        <f t="shared" si="0"/>
        <v>0</v>
      </c>
      <c r="J42" s="8"/>
      <c r="K42" s="8">
        <v>4500</v>
      </c>
      <c r="L42" s="8"/>
      <c r="M42" s="8">
        <v>17644500000</v>
      </c>
      <c r="N42" s="8"/>
      <c r="O42" s="8">
        <v>20174867353</v>
      </c>
      <c r="P42" s="8"/>
      <c r="Q42" s="8">
        <f t="shared" si="1"/>
        <v>-2530367353</v>
      </c>
    </row>
    <row r="43" spans="1:17" x14ac:dyDescent="0.6">
      <c r="A43" s="2" t="s">
        <v>250</v>
      </c>
      <c r="C43" s="8">
        <v>0</v>
      </c>
      <c r="D43" s="8"/>
      <c r="E43" s="8">
        <v>0</v>
      </c>
      <c r="F43" s="8"/>
      <c r="G43" s="8">
        <v>0</v>
      </c>
      <c r="I43" s="8">
        <f t="shared" si="0"/>
        <v>0</v>
      </c>
      <c r="J43" s="8"/>
      <c r="K43" s="8">
        <v>8831842</v>
      </c>
      <c r="L43" s="8"/>
      <c r="M43" s="8">
        <v>45689959230</v>
      </c>
      <c r="N43" s="8"/>
      <c r="O43" s="8">
        <v>37338331173</v>
      </c>
      <c r="P43" s="8"/>
      <c r="Q43" s="8">
        <f t="shared" si="1"/>
        <v>8351628057</v>
      </c>
    </row>
    <row r="44" spans="1:17" x14ac:dyDescent="0.6">
      <c r="A44" s="2" t="s">
        <v>113</v>
      </c>
      <c r="C44" s="8">
        <v>0</v>
      </c>
      <c r="D44" s="8"/>
      <c r="E44" s="8">
        <v>0</v>
      </c>
      <c r="F44" s="8"/>
      <c r="G44" s="8">
        <v>0</v>
      </c>
      <c r="I44" s="8">
        <f t="shared" si="0"/>
        <v>0</v>
      </c>
      <c r="J44" s="8"/>
      <c r="K44" s="8">
        <v>81998</v>
      </c>
      <c r="L44" s="8"/>
      <c r="M44" s="8">
        <v>13018540712</v>
      </c>
      <c r="N44" s="8"/>
      <c r="O44" s="8">
        <v>12837691965</v>
      </c>
      <c r="P44" s="8"/>
      <c r="Q44" s="8">
        <f t="shared" si="1"/>
        <v>180848747</v>
      </c>
    </row>
    <row r="45" spans="1:17" x14ac:dyDescent="0.6">
      <c r="A45" s="2" t="s">
        <v>33</v>
      </c>
      <c r="C45" s="8">
        <v>0</v>
      </c>
      <c r="D45" s="8"/>
      <c r="E45" s="8">
        <v>0</v>
      </c>
      <c r="F45" s="8"/>
      <c r="G45" s="8">
        <v>0</v>
      </c>
      <c r="I45" s="8">
        <f t="shared" si="0"/>
        <v>0</v>
      </c>
      <c r="J45" s="8"/>
      <c r="K45" s="8">
        <v>11502903</v>
      </c>
      <c r="L45" s="8"/>
      <c r="M45" s="8">
        <v>161112433761</v>
      </c>
      <c r="N45" s="8"/>
      <c r="O45" s="8">
        <v>160425483932</v>
      </c>
      <c r="P45" s="8"/>
      <c r="Q45" s="8">
        <f t="shared" si="1"/>
        <v>686949829</v>
      </c>
    </row>
    <row r="46" spans="1:17" x14ac:dyDescent="0.6">
      <c r="A46" s="2" t="s">
        <v>97</v>
      </c>
      <c r="C46" s="8">
        <v>0</v>
      </c>
      <c r="D46" s="8"/>
      <c r="E46" s="8">
        <v>0</v>
      </c>
      <c r="F46" s="8"/>
      <c r="G46" s="8">
        <v>0</v>
      </c>
      <c r="I46" s="8">
        <f t="shared" si="0"/>
        <v>0</v>
      </c>
      <c r="J46" s="8"/>
      <c r="K46" s="8">
        <v>4854</v>
      </c>
      <c r="L46" s="8"/>
      <c r="M46" s="8">
        <v>127672650</v>
      </c>
      <c r="N46" s="8"/>
      <c r="O46" s="8">
        <v>136213098</v>
      </c>
      <c r="P46" s="8"/>
      <c r="Q46" s="8">
        <f t="shared" si="1"/>
        <v>-8540448</v>
      </c>
    </row>
    <row r="47" spans="1:17" x14ac:dyDescent="0.6">
      <c r="A47" s="2" t="s">
        <v>137</v>
      </c>
      <c r="C47" s="8">
        <v>0</v>
      </c>
      <c r="D47" s="8"/>
      <c r="E47" s="8">
        <v>0</v>
      </c>
      <c r="F47" s="8"/>
      <c r="G47" s="8">
        <v>0</v>
      </c>
      <c r="I47" s="8">
        <f t="shared" si="0"/>
        <v>0</v>
      </c>
      <c r="J47" s="8"/>
      <c r="K47" s="8">
        <v>500000</v>
      </c>
      <c r="L47" s="8"/>
      <c r="M47" s="8">
        <v>2300549333</v>
      </c>
      <c r="N47" s="8"/>
      <c r="O47" s="8">
        <v>2260122211</v>
      </c>
      <c r="P47" s="8"/>
      <c r="Q47" s="8">
        <f t="shared" si="1"/>
        <v>40427122</v>
      </c>
    </row>
    <row r="48" spans="1:17" x14ac:dyDescent="0.6">
      <c r="A48" s="2" t="s">
        <v>154</v>
      </c>
      <c r="C48" s="8">
        <v>0</v>
      </c>
      <c r="D48" s="8"/>
      <c r="E48" s="8">
        <v>0</v>
      </c>
      <c r="F48" s="8"/>
      <c r="G48" s="8">
        <v>0</v>
      </c>
      <c r="I48" s="8">
        <f t="shared" si="0"/>
        <v>0</v>
      </c>
      <c r="J48" s="8"/>
      <c r="K48" s="8">
        <v>457601</v>
      </c>
      <c r="L48" s="8"/>
      <c r="M48" s="8">
        <v>14278268588</v>
      </c>
      <c r="N48" s="8"/>
      <c r="O48" s="8">
        <v>16202063213</v>
      </c>
      <c r="P48" s="8"/>
      <c r="Q48" s="8">
        <f t="shared" si="1"/>
        <v>-1923794625</v>
      </c>
    </row>
    <row r="49" spans="1:17" x14ac:dyDescent="0.6">
      <c r="A49" s="2" t="s">
        <v>76</v>
      </c>
      <c r="C49" s="8">
        <v>0</v>
      </c>
      <c r="D49" s="8"/>
      <c r="E49" s="8">
        <v>0</v>
      </c>
      <c r="F49" s="8"/>
      <c r="G49" s="8">
        <v>0</v>
      </c>
      <c r="I49" s="8">
        <f t="shared" si="0"/>
        <v>0</v>
      </c>
      <c r="J49" s="8"/>
      <c r="K49" s="8">
        <v>238540</v>
      </c>
      <c r="L49" s="8"/>
      <c r="M49" s="8">
        <v>625524378</v>
      </c>
      <c r="N49" s="8"/>
      <c r="O49" s="8">
        <v>774910404</v>
      </c>
      <c r="P49" s="8"/>
      <c r="Q49" s="8">
        <f t="shared" si="1"/>
        <v>-149386026</v>
      </c>
    </row>
    <row r="50" spans="1:17" x14ac:dyDescent="0.6">
      <c r="A50" s="2" t="s">
        <v>139</v>
      </c>
      <c r="C50" s="8">
        <v>0</v>
      </c>
      <c r="D50" s="8"/>
      <c r="E50" s="8">
        <v>0</v>
      </c>
      <c r="F50" s="8"/>
      <c r="G50" s="8">
        <v>0</v>
      </c>
      <c r="I50" s="8">
        <f t="shared" si="0"/>
        <v>0</v>
      </c>
      <c r="J50" s="8"/>
      <c r="K50" s="8">
        <v>4491786</v>
      </c>
      <c r="L50" s="8"/>
      <c r="M50" s="8">
        <v>96786475938</v>
      </c>
      <c r="N50" s="8"/>
      <c r="O50" s="8">
        <v>100195942760</v>
      </c>
      <c r="P50" s="8"/>
      <c r="Q50" s="8">
        <f t="shared" si="1"/>
        <v>-3409466822</v>
      </c>
    </row>
    <row r="51" spans="1:17" x14ac:dyDescent="0.6">
      <c r="A51" s="2" t="s">
        <v>49</v>
      </c>
      <c r="C51" s="8">
        <v>0</v>
      </c>
      <c r="D51" s="8"/>
      <c r="E51" s="8">
        <v>0</v>
      </c>
      <c r="F51" s="8"/>
      <c r="G51" s="8">
        <v>0</v>
      </c>
      <c r="I51" s="8">
        <f t="shared" si="0"/>
        <v>0</v>
      </c>
      <c r="J51" s="8"/>
      <c r="K51" s="8">
        <v>7643407</v>
      </c>
      <c r="L51" s="8"/>
      <c r="M51" s="8">
        <v>117325228008</v>
      </c>
      <c r="N51" s="8"/>
      <c r="O51" s="8">
        <v>134787255500</v>
      </c>
      <c r="P51" s="8"/>
      <c r="Q51" s="8">
        <f t="shared" si="1"/>
        <v>-17462027492</v>
      </c>
    </row>
    <row r="52" spans="1:17" x14ac:dyDescent="0.6">
      <c r="A52" s="2" t="s">
        <v>37</v>
      </c>
      <c r="C52" s="8">
        <v>0</v>
      </c>
      <c r="D52" s="8"/>
      <c r="E52" s="8">
        <v>0</v>
      </c>
      <c r="F52" s="8"/>
      <c r="G52" s="8">
        <v>0</v>
      </c>
      <c r="I52" s="8">
        <f t="shared" si="0"/>
        <v>0</v>
      </c>
      <c r="J52" s="8"/>
      <c r="K52" s="8">
        <v>266607</v>
      </c>
      <c r="L52" s="8"/>
      <c r="M52" s="8">
        <v>2655507341</v>
      </c>
      <c r="N52" s="8"/>
      <c r="O52" s="8">
        <v>2854272797</v>
      </c>
      <c r="P52" s="8"/>
      <c r="Q52" s="8">
        <f t="shared" si="1"/>
        <v>-198765456</v>
      </c>
    </row>
    <row r="53" spans="1:17" x14ac:dyDescent="0.6">
      <c r="A53" s="2" t="s">
        <v>151</v>
      </c>
      <c r="C53" s="8">
        <v>0</v>
      </c>
      <c r="D53" s="8"/>
      <c r="E53" s="8">
        <v>0</v>
      </c>
      <c r="F53" s="8"/>
      <c r="G53" s="8">
        <v>0</v>
      </c>
      <c r="I53" s="8">
        <f t="shared" si="0"/>
        <v>0</v>
      </c>
      <c r="J53" s="8"/>
      <c r="K53" s="8">
        <v>555384</v>
      </c>
      <c r="L53" s="8"/>
      <c r="M53" s="8">
        <v>6408238631</v>
      </c>
      <c r="N53" s="8"/>
      <c r="O53" s="8">
        <v>6404121746</v>
      </c>
      <c r="P53" s="8"/>
      <c r="Q53" s="8">
        <f t="shared" si="1"/>
        <v>4116885</v>
      </c>
    </row>
    <row r="54" spans="1:17" x14ac:dyDescent="0.6">
      <c r="A54" s="2" t="s">
        <v>111</v>
      </c>
      <c r="C54" s="8">
        <v>0</v>
      </c>
      <c r="D54" s="8"/>
      <c r="E54" s="8">
        <v>0</v>
      </c>
      <c r="F54" s="8"/>
      <c r="G54" s="8">
        <v>0</v>
      </c>
      <c r="I54" s="8">
        <f t="shared" si="0"/>
        <v>0</v>
      </c>
      <c r="J54" s="8"/>
      <c r="K54" s="8">
        <v>290017</v>
      </c>
      <c r="L54" s="8"/>
      <c r="M54" s="8">
        <v>11412625457</v>
      </c>
      <c r="N54" s="8"/>
      <c r="O54" s="8">
        <v>14844124126</v>
      </c>
      <c r="P54" s="8"/>
      <c r="Q54" s="8">
        <f t="shared" si="1"/>
        <v>-3431498669</v>
      </c>
    </row>
    <row r="55" spans="1:17" x14ac:dyDescent="0.6">
      <c r="A55" s="2" t="s">
        <v>282</v>
      </c>
      <c r="C55" s="8">
        <v>0</v>
      </c>
      <c r="D55" s="8"/>
      <c r="E55" s="8">
        <v>0</v>
      </c>
      <c r="F55" s="8"/>
      <c r="G55" s="8">
        <v>0</v>
      </c>
      <c r="I55" s="8">
        <f t="shared" si="0"/>
        <v>0</v>
      </c>
      <c r="J55" s="8"/>
      <c r="K55" s="8">
        <v>17408214</v>
      </c>
      <c r="L55" s="8"/>
      <c r="M55" s="8">
        <v>76126119822</v>
      </c>
      <c r="N55" s="8"/>
      <c r="O55" s="8">
        <v>76126119822</v>
      </c>
      <c r="P55" s="8"/>
      <c r="Q55" s="8">
        <f t="shared" si="1"/>
        <v>0</v>
      </c>
    </row>
    <row r="56" spans="1:17" x14ac:dyDescent="0.6">
      <c r="A56" s="2" t="s">
        <v>225</v>
      </c>
      <c r="C56" s="8">
        <v>0</v>
      </c>
      <c r="D56" s="8"/>
      <c r="E56" s="8">
        <v>0</v>
      </c>
      <c r="F56" s="8"/>
      <c r="G56" s="8">
        <v>0</v>
      </c>
      <c r="I56" s="8">
        <f t="shared" si="0"/>
        <v>0</v>
      </c>
      <c r="J56" s="8"/>
      <c r="K56" s="8">
        <v>53116</v>
      </c>
      <c r="L56" s="8"/>
      <c r="M56" s="8">
        <v>46495941209</v>
      </c>
      <c r="N56" s="8"/>
      <c r="O56" s="8">
        <v>47505243593</v>
      </c>
      <c r="P56" s="8"/>
      <c r="Q56" s="8">
        <f>M56-O56</f>
        <v>-1009302384</v>
      </c>
    </row>
    <row r="57" spans="1:17" x14ac:dyDescent="0.6">
      <c r="A57" s="2" t="s">
        <v>283</v>
      </c>
      <c r="C57" s="8">
        <v>0</v>
      </c>
      <c r="D57" s="8"/>
      <c r="E57" s="8">
        <v>0</v>
      </c>
      <c r="F57" s="8"/>
      <c r="G57" s="8">
        <v>0</v>
      </c>
      <c r="I57" s="8">
        <f t="shared" si="0"/>
        <v>0</v>
      </c>
      <c r="J57" s="8"/>
      <c r="K57" s="8">
        <v>100000</v>
      </c>
      <c r="L57" s="8"/>
      <c r="M57" s="8">
        <v>87337467221</v>
      </c>
      <c r="N57" s="8"/>
      <c r="O57" s="8">
        <v>87054219968</v>
      </c>
      <c r="P57" s="8"/>
      <c r="Q57" s="8">
        <f t="shared" si="1"/>
        <v>283247253</v>
      </c>
    </row>
    <row r="58" spans="1:17" ht="25.5" thickBot="1" x14ac:dyDescent="0.65">
      <c r="A58" s="2" t="s">
        <v>178</v>
      </c>
      <c r="C58" s="8" t="s">
        <v>178</v>
      </c>
      <c r="D58" s="8"/>
      <c r="E58" s="10">
        <f>SUM(E8:E57)</f>
        <v>200251433579</v>
      </c>
      <c r="F58" s="8"/>
      <c r="G58" s="10">
        <f>SUM(G8:G57)</f>
        <v>212862268898</v>
      </c>
      <c r="I58" s="10">
        <f>SUM(I8:I57)</f>
        <v>-12610835319</v>
      </c>
      <c r="J58" s="8"/>
      <c r="K58" s="8" t="s">
        <v>178</v>
      </c>
      <c r="L58" s="8"/>
      <c r="M58" s="10">
        <f>SUM(M8:M57)</f>
        <v>2843141948221</v>
      </c>
      <c r="N58" s="8"/>
      <c r="O58" s="10">
        <f>SUM(O8:O57)</f>
        <v>2979356402095</v>
      </c>
      <c r="P58" s="8"/>
      <c r="Q58" s="10">
        <f>SUM(Q8:Q57)</f>
        <v>-136214453874</v>
      </c>
    </row>
    <row r="59" spans="1:17" ht="25.5" thickTop="1" x14ac:dyDescent="0.6">
      <c r="C59" s="8"/>
      <c r="D59" s="8"/>
      <c r="E59" s="8"/>
      <c r="F59" s="8"/>
      <c r="G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6">
      <c r="Q60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3"/>
  <sheetViews>
    <sheetView rightToLeft="1" topLeftCell="A91" workbookViewId="0">
      <selection activeCell="E22" sqref="E22"/>
    </sheetView>
  </sheetViews>
  <sheetFormatPr defaultRowHeight="24.75" x14ac:dyDescent="0.6"/>
  <cols>
    <col min="1" max="1" width="44.42578125" style="2" bestFit="1" customWidth="1"/>
    <col min="2" max="2" width="1" style="2" customWidth="1"/>
    <col min="3" max="3" width="20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20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  <c r="F3" s="21" t="s">
        <v>216</v>
      </c>
      <c r="G3" s="21" t="s">
        <v>216</v>
      </c>
      <c r="H3" s="21" t="s">
        <v>216</v>
      </c>
      <c r="I3" s="21" t="s">
        <v>216</v>
      </c>
      <c r="J3" s="21" t="s">
        <v>216</v>
      </c>
      <c r="K3" s="21" t="s">
        <v>216</v>
      </c>
      <c r="L3" s="21" t="s">
        <v>216</v>
      </c>
      <c r="M3" s="21" t="s">
        <v>216</v>
      </c>
      <c r="N3" s="21" t="s">
        <v>216</v>
      </c>
      <c r="O3" s="21" t="s">
        <v>216</v>
      </c>
      <c r="P3" s="21" t="s">
        <v>216</v>
      </c>
      <c r="Q3" s="21" t="s">
        <v>216</v>
      </c>
    </row>
    <row r="4" spans="1:17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6.25" x14ac:dyDescent="0.6">
      <c r="A6" s="20" t="s">
        <v>3</v>
      </c>
      <c r="C6" s="20" t="s">
        <v>218</v>
      </c>
      <c r="D6" s="20" t="s">
        <v>218</v>
      </c>
      <c r="E6" s="20" t="s">
        <v>218</v>
      </c>
      <c r="F6" s="20" t="s">
        <v>218</v>
      </c>
      <c r="G6" s="20" t="s">
        <v>218</v>
      </c>
      <c r="H6" s="20" t="s">
        <v>218</v>
      </c>
      <c r="I6" s="20" t="s">
        <v>218</v>
      </c>
      <c r="K6" s="20" t="s">
        <v>219</v>
      </c>
      <c r="L6" s="20" t="s">
        <v>219</v>
      </c>
      <c r="M6" s="20" t="s">
        <v>219</v>
      </c>
      <c r="N6" s="20" t="s">
        <v>219</v>
      </c>
      <c r="O6" s="20" t="s">
        <v>219</v>
      </c>
      <c r="P6" s="20" t="s">
        <v>219</v>
      </c>
      <c r="Q6" s="20" t="s">
        <v>219</v>
      </c>
    </row>
    <row r="7" spans="1:17" ht="26.25" x14ac:dyDescent="0.6">
      <c r="A7" s="20" t="s">
        <v>3</v>
      </c>
      <c r="C7" s="20" t="s">
        <v>7</v>
      </c>
      <c r="E7" s="20" t="s">
        <v>275</v>
      </c>
      <c r="G7" s="20" t="s">
        <v>276</v>
      </c>
      <c r="I7" s="20" t="s">
        <v>277</v>
      </c>
      <c r="K7" s="20" t="s">
        <v>7</v>
      </c>
      <c r="M7" s="20" t="s">
        <v>275</v>
      </c>
      <c r="O7" s="20" t="s">
        <v>276</v>
      </c>
      <c r="Q7" s="20" t="s">
        <v>277</v>
      </c>
    </row>
    <row r="8" spans="1:17" x14ac:dyDescent="0.6">
      <c r="A8" s="2" t="s">
        <v>126</v>
      </c>
      <c r="C8" s="8">
        <v>44861843</v>
      </c>
      <c r="D8" s="8"/>
      <c r="E8" s="8">
        <v>801370623163</v>
      </c>
      <c r="F8" s="8"/>
      <c r="G8" s="8">
        <v>845965538197</v>
      </c>
      <c r="I8" s="8">
        <f>E8-G8</f>
        <v>-44594915034</v>
      </c>
      <c r="J8" s="8"/>
      <c r="K8" s="8">
        <v>44861843</v>
      </c>
      <c r="L8" s="8"/>
      <c r="M8" s="8">
        <v>801370623163</v>
      </c>
      <c r="N8" s="8"/>
      <c r="O8" s="8">
        <v>1163927282474</v>
      </c>
      <c r="P8" s="8"/>
      <c r="Q8" s="8">
        <f>M8-O8</f>
        <v>-362556659311</v>
      </c>
    </row>
    <row r="9" spans="1:17" x14ac:dyDescent="0.6">
      <c r="A9" s="2" t="s">
        <v>101</v>
      </c>
      <c r="C9" s="8">
        <v>141290388</v>
      </c>
      <c r="D9" s="8"/>
      <c r="E9" s="8">
        <v>604636002373</v>
      </c>
      <c r="F9" s="8"/>
      <c r="G9" s="8">
        <v>584130344686</v>
      </c>
      <c r="I9" s="8">
        <f t="shared" ref="I9:I72" si="0">E9-G9</f>
        <v>20505657687</v>
      </c>
      <c r="J9" s="8"/>
      <c r="K9" s="8">
        <v>141290388</v>
      </c>
      <c r="L9" s="8"/>
      <c r="M9" s="8">
        <v>604636002373</v>
      </c>
      <c r="N9" s="8"/>
      <c r="O9" s="8">
        <v>601546108749</v>
      </c>
      <c r="P9" s="8"/>
      <c r="Q9" s="8">
        <f t="shared" ref="Q9:Q72" si="1">M9-O9</f>
        <v>3089893624</v>
      </c>
    </row>
    <row r="10" spans="1:17" x14ac:dyDescent="0.6">
      <c r="A10" s="2" t="s">
        <v>152</v>
      </c>
      <c r="C10" s="8">
        <v>251822218</v>
      </c>
      <c r="D10" s="8"/>
      <c r="E10" s="8">
        <v>799284135438</v>
      </c>
      <c r="F10" s="8"/>
      <c r="G10" s="8">
        <v>719994801224</v>
      </c>
      <c r="I10" s="8">
        <f t="shared" si="0"/>
        <v>79289334214</v>
      </c>
      <c r="J10" s="8"/>
      <c r="K10" s="8">
        <v>251822218</v>
      </c>
      <c r="L10" s="8"/>
      <c r="M10" s="8">
        <v>799284135438</v>
      </c>
      <c r="N10" s="8"/>
      <c r="O10" s="8">
        <v>752510967791</v>
      </c>
      <c r="P10" s="8"/>
      <c r="Q10" s="8">
        <f t="shared" si="1"/>
        <v>46773167647</v>
      </c>
    </row>
    <row r="11" spans="1:17" x14ac:dyDescent="0.6">
      <c r="A11" s="2" t="s">
        <v>82</v>
      </c>
      <c r="C11" s="8">
        <v>44800000</v>
      </c>
      <c r="D11" s="8"/>
      <c r="E11" s="8">
        <v>171186543360</v>
      </c>
      <c r="F11" s="8"/>
      <c r="G11" s="8">
        <v>159919583040</v>
      </c>
      <c r="I11" s="8">
        <f t="shared" si="0"/>
        <v>11266960320</v>
      </c>
      <c r="J11" s="8"/>
      <c r="K11" s="8">
        <v>44800000</v>
      </c>
      <c r="L11" s="8"/>
      <c r="M11" s="8">
        <v>171186543360</v>
      </c>
      <c r="N11" s="8"/>
      <c r="O11" s="8">
        <v>209262634594</v>
      </c>
      <c r="P11" s="8"/>
      <c r="Q11" s="8">
        <f t="shared" si="1"/>
        <v>-38076091234</v>
      </c>
    </row>
    <row r="12" spans="1:17" x14ac:dyDescent="0.6">
      <c r="A12" s="2" t="s">
        <v>174</v>
      </c>
      <c r="C12" s="8">
        <v>13733515</v>
      </c>
      <c r="D12" s="8"/>
      <c r="E12" s="8">
        <v>110170030727</v>
      </c>
      <c r="F12" s="8"/>
      <c r="G12" s="8">
        <v>105801454539</v>
      </c>
      <c r="I12" s="8">
        <f t="shared" si="0"/>
        <v>4368576188</v>
      </c>
      <c r="J12" s="8"/>
      <c r="K12" s="8">
        <v>13733515</v>
      </c>
      <c r="L12" s="8"/>
      <c r="M12" s="8">
        <v>110170030727</v>
      </c>
      <c r="N12" s="8"/>
      <c r="O12" s="8">
        <v>140750064038</v>
      </c>
      <c r="P12" s="8"/>
      <c r="Q12" s="8">
        <f t="shared" si="1"/>
        <v>-30580033311</v>
      </c>
    </row>
    <row r="13" spans="1:17" x14ac:dyDescent="0.6">
      <c r="A13" s="2" t="s">
        <v>16</v>
      </c>
      <c r="C13" s="8">
        <v>7215168</v>
      </c>
      <c r="D13" s="8"/>
      <c r="E13" s="8">
        <v>46547823000</v>
      </c>
      <c r="F13" s="8"/>
      <c r="G13" s="8">
        <v>47336769152</v>
      </c>
      <c r="I13" s="8">
        <f t="shared" si="0"/>
        <v>-788946152</v>
      </c>
      <c r="J13" s="8"/>
      <c r="K13" s="8">
        <v>7215168</v>
      </c>
      <c r="L13" s="8"/>
      <c r="M13" s="8">
        <v>46547823000</v>
      </c>
      <c r="N13" s="8"/>
      <c r="O13" s="8">
        <v>54826481551</v>
      </c>
      <c r="P13" s="8"/>
      <c r="Q13" s="8">
        <f t="shared" si="1"/>
        <v>-8278658551</v>
      </c>
    </row>
    <row r="14" spans="1:17" x14ac:dyDescent="0.6">
      <c r="A14" s="2" t="s">
        <v>84</v>
      </c>
      <c r="C14" s="8">
        <v>29540974</v>
      </c>
      <c r="D14" s="8"/>
      <c r="E14" s="8">
        <v>372644454047</v>
      </c>
      <c r="F14" s="8"/>
      <c r="G14" s="8">
        <v>388062118590</v>
      </c>
      <c r="I14" s="8">
        <f t="shared" si="0"/>
        <v>-15417664543</v>
      </c>
      <c r="J14" s="8"/>
      <c r="K14" s="8">
        <v>29540974</v>
      </c>
      <c r="L14" s="8"/>
      <c r="M14" s="8">
        <v>372644454047</v>
      </c>
      <c r="N14" s="8"/>
      <c r="O14" s="8">
        <v>499101707546</v>
      </c>
      <c r="P14" s="8"/>
      <c r="Q14" s="8">
        <f t="shared" si="1"/>
        <v>-126457253499</v>
      </c>
    </row>
    <row r="15" spans="1:17" x14ac:dyDescent="0.6">
      <c r="A15" s="2" t="s">
        <v>159</v>
      </c>
      <c r="C15" s="8">
        <v>32200000</v>
      </c>
      <c r="D15" s="8"/>
      <c r="E15" s="8">
        <v>262148877900</v>
      </c>
      <c r="F15" s="8"/>
      <c r="G15" s="8">
        <v>231100720200</v>
      </c>
      <c r="I15" s="8">
        <f t="shared" si="0"/>
        <v>31048157700</v>
      </c>
      <c r="J15" s="8"/>
      <c r="K15" s="8">
        <v>32200000</v>
      </c>
      <c r="L15" s="8"/>
      <c r="M15" s="8">
        <v>262148877900</v>
      </c>
      <c r="N15" s="8"/>
      <c r="O15" s="8">
        <v>306320483700</v>
      </c>
      <c r="P15" s="8"/>
      <c r="Q15" s="8">
        <f t="shared" si="1"/>
        <v>-44171605800</v>
      </c>
    </row>
    <row r="16" spans="1:17" x14ac:dyDescent="0.6">
      <c r="A16" s="2" t="s">
        <v>105</v>
      </c>
      <c r="C16" s="8">
        <v>48251230</v>
      </c>
      <c r="D16" s="8"/>
      <c r="E16" s="8">
        <v>823544201066</v>
      </c>
      <c r="F16" s="8"/>
      <c r="G16" s="8">
        <v>820793640335</v>
      </c>
      <c r="I16" s="8">
        <f t="shared" si="0"/>
        <v>2750560731</v>
      </c>
      <c r="J16" s="8"/>
      <c r="K16" s="8">
        <v>48251230</v>
      </c>
      <c r="L16" s="8"/>
      <c r="M16" s="8">
        <v>823544201066</v>
      </c>
      <c r="N16" s="8"/>
      <c r="O16" s="8">
        <v>873426901728</v>
      </c>
      <c r="P16" s="8"/>
      <c r="Q16" s="8">
        <f t="shared" si="1"/>
        <v>-49882700662</v>
      </c>
    </row>
    <row r="17" spans="1:17" x14ac:dyDescent="0.6">
      <c r="A17" s="2" t="s">
        <v>43</v>
      </c>
      <c r="C17" s="8">
        <v>23336597</v>
      </c>
      <c r="D17" s="8"/>
      <c r="E17" s="8">
        <v>262134510000</v>
      </c>
      <c r="F17" s="8"/>
      <c r="G17" s="8">
        <v>257262983708</v>
      </c>
      <c r="I17" s="8">
        <f t="shared" si="0"/>
        <v>4871526292</v>
      </c>
      <c r="J17" s="8"/>
      <c r="K17" s="8">
        <v>23336597</v>
      </c>
      <c r="L17" s="8"/>
      <c r="M17" s="8">
        <v>262134510000</v>
      </c>
      <c r="N17" s="8"/>
      <c r="O17" s="8">
        <v>295075306834</v>
      </c>
      <c r="P17" s="8"/>
      <c r="Q17" s="8">
        <f t="shared" si="1"/>
        <v>-32940796834</v>
      </c>
    </row>
    <row r="18" spans="1:17" x14ac:dyDescent="0.6">
      <c r="A18" s="2" t="s">
        <v>157</v>
      </c>
      <c r="C18" s="8">
        <v>150945796</v>
      </c>
      <c r="D18" s="8"/>
      <c r="E18" s="8">
        <v>1174873244463</v>
      </c>
      <c r="F18" s="8"/>
      <c r="G18" s="8">
        <v>1066838923133</v>
      </c>
      <c r="I18" s="8">
        <f t="shared" si="0"/>
        <v>108034321330</v>
      </c>
      <c r="J18" s="8"/>
      <c r="K18" s="8">
        <v>150945796</v>
      </c>
      <c r="L18" s="8"/>
      <c r="M18" s="8">
        <v>1174873244463</v>
      </c>
      <c r="N18" s="8"/>
      <c r="O18" s="8">
        <v>1275405182367</v>
      </c>
      <c r="P18" s="8"/>
      <c r="Q18" s="8">
        <f t="shared" si="1"/>
        <v>-100531937904</v>
      </c>
    </row>
    <row r="19" spans="1:17" x14ac:dyDescent="0.6">
      <c r="A19" s="2" t="s">
        <v>147</v>
      </c>
      <c r="C19" s="8">
        <v>235941759</v>
      </c>
      <c r="D19" s="8"/>
      <c r="E19" s="8">
        <v>889367737784</v>
      </c>
      <c r="F19" s="8"/>
      <c r="G19" s="8">
        <v>837300322756</v>
      </c>
      <c r="I19" s="8">
        <f t="shared" si="0"/>
        <v>52067415028</v>
      </c>
      <c r="J19" s="8"/>
      <c r="K19" s="8">
        <v>235941759</v>
      </c>
      <c r="L19" s="8"/>
      <c r="M19" s="8">
        <v>889367737784</v>
      </c>
      <c r="N19" s="8"/>
      <c r="O19" s="8">
        <v>1245253682802</v>
      </c>
      <c r="P19" s="8"/>
      <c r="Q19" s="8">
        <f t="shared" si="1"/>
        <v>-355885945018</v>
      </c>
    </row>
    <row r="20" spans="1:17" x14ac:dyDescent="0.6">
      <c r="A20" s="2" t="s">
        <v>124</v>
      </c>
      <c r="C20" s="8">
        <v>119643414</v>
      </c>
      <c r="D20" s="8"/>
      <c r="E20" s="8">
        <v>175186152066</v>
      </c>
      <c r="F20" s="8"/>
      <c r="G20" s="8">
        <v>160319710105</v>
      </c>
      <c r="I20" s="8">
        <f t="shared" si="0"/>
        <v>14866441961</v>
      </c>
      <c r="J20" s="8"/>
      <c r="K20" s="8">
        <v>119643414</v>
      </c>
      <c r="L20" s="8"/>
      <c r="M20" s="8">
        <v>175186152066</v>
      </c>
      <c r="N20" s="8"/>
      <c r="O20" s="8">
        <v>176934683400</v>
      </c>
      <c r="P20" s="8"/>
      <c r="Q20" s="8">
        <f t="shared" si="1"/>
        <v>-1748531334</v>
      </c>
    </row>
    <row r="21" spans="1:17" x14ac:dyDescent="0.6">
      <c r="A21" s="2" t="s">
        <v>133</v>
      </c>
      <c r="C21" s="8">
        <v>21000000</v>
      </c>
      <c r="D21" s="8"/>
      <c r="E21" s="8">
        <v>75588556050</v>
      </c>
      <c r="F21" s="8"/>
      <c r="G21" s="8">
        <v>71538796350</v>
      </c>
      <c r="I21" s="8">
        <f t="shared" si="0"/>
        <v>4049759700</v>
      </c>
      <c r="J21" s="8"/>
      <c r="K21" s="8">
        <v>21000000</v>
      </c>
      <c r="L21" s="8"/>
      <c r="M21" s="8">
        <v>75588556050</v>
      </c>
      <c r="N21" s="8"/>
      <c r="O21" s="8">
        <v>80076691800</v>
      </c>
      <c r="P21" s="8"/>
      <c r="Q21" s="8">
        <f t="shared" si="1"/>
        <v>-4488135750</v>
      </c>
    </row>
    <row r="22" spans="1:17" x14ac:dyDescent="0.6">
      <c r="A22" s="2" t="s">
        <v>71</v>
      </c>
      <c r="C22" s="8">
        <v>361300</v>
      </c>
      <c r="D22" s="8"/>
      <c r="E22" s="8">
        <v>1586332036608</v>
      </c>
      <c r="F22" s="8"/>
      <c r="G22" s="8">
        <v>1519544054273</v>
      </c>
      <c r="I22" s="8">
        <f t="shared" si="0"/>
        <v>66787982335</v>
      </c>
      <c r="J22" s="8"/>
      <c r="K22" s="8">
        <v>361300</v>
      </c>
      <c r="L22" s="8"/>
      <c r="M22" s="8">
        <v>1586332036608</v>
      </c>
      <c r="N22" s="8"/>
      <c r="O22" s="8">
        <v>1601905891624</v>
      </c>
      <c r="P22" s="8"/>
      <c r="Q22" s="8">
        <f t="shared" si="1"/>
        <v>-15573855016</v>
      </c>
    </row>
    <row r="23" spans="1:17" x14ac:dyDescent="0.6">
      <c r="A23" s="2" t="s">
        <v>59</v>
      </c>
      <c r="C23" s="8">
        <v>3890102</v>
      </c>
      <c r="D23" s="8"/>
      <c r="E23" s="8">
        <v>191878351415</v>
      </c>
      <c r="F23" s="8"/>
      <c r="G23" s="8">
        <v>177802631964</v>
      </c>
      <c r="I23" s="8">
        <f t="shared" si="0"/>
        <v>14075719451</v>
      </c>
      <c r="J23" s="8"/>
      <c r="K23" s="8">
        <v>3890102</v>
      </c>
      <c r="L23" s="8"/>
      <c r="M23" s="8">
        <v>191878351415</v>
      </c>
      <c r="N23" s="8"/>
      <c r="O23" s="8">
        <v>191414316708</v>
      </c>
      <c r="P23" s="8"/>
      <c r="Q23" s="8">
        <f t="shared" si="1"/>
        <v>464034707</v>
      </c>
    </row>
    <row r="24" spans="1:17" x14ac:dyDescent="0.6">
      <c r="A24" s="2" t="s">
        <v>104</v>
      </c>
      <c r="C24" s="8">
        <v>67000000</v>
      </c>
      <c r="D24" s="8"/>
      <c r="E24" s="8">
        <v>225845177850</v>
      </c>
      <c r="F24" s="8"/>
      <c r="G24" s="8">
        <v>203666928300</v>
      </c>
      <c r="I24" s="8">
        <f t="shared" si="0"/>
        <v>22178249550</v>
      </c>
      <c r="J24" s="8"/>
      <c r="K24" s="8">
        <v>67000000</v>
      </c>
      <c r="L24" s="8"/>
      <c r="M24" s="8">
        <v>225845177850</v>
      </c>
      <c r="N24" s="8"/>
      <c r="O24" s="8">
        <v>201592836712</v>
      </c>
      <c r="P24" s="8"/>
      <c r="Q24" s="8">
        <f t="shared" si="1"/>
        <v>24252341138</v>
      </c>
    </row>
    <row r="25" spans="1:17" x14ac:dyDescent="0.6">
      <c r="A25" s="2" t="s">
        <v>160</v>
      </c>
      <c r="C25" s="8">
        <v>2439009</v>
      </c>
      <c r="D25" s="8"/>
      <c r="E25" s="8">
        <v>34039936426</v>
      </c>
      <c r="F25" s="8"/>
      <c r="G25" s="8">
        <v>31085276621</v>
      </c>
      <c r="I25" s="8">
        <f t="shared" si="0"/>
        <v>2954659805</v>
      </c>
      <c r="J25" s="8"/>
      <c r="K25" s="8">
        <v>2439009</v>
      </c>
      <c r="L25" s="8"/>
      <c r="M25" s="8">
        <v>34039936426</v>
      </c>
      <c r="N25" s="8"/>
      <c r="O25" s="8">
        <v>36956045532</v>
      </c>
      <c r="P25" s="8"/>
      <c r="Q25" s="8">
        <f t="shared" si="1"/>
        <v>-2916109106</v>
      </c>
    </row>
    <row r="26" spans="1:17" x14ac:dyDescent="0.6">
      <c r="A26" s="2" t="s">
        <v>167</v>
      </c>
      <c r="C26" s="8">
        <v>15218593</v>
      </c>
      <c r="D26" s="8"/>
      <c r="E26" s="8">
        <v>1072578204149</v>
      </c>
      <c r="F26" s="8"/>
      <c r="G26" s="8">
        <v>1048373336355</v>
      </c>
      <c r="I26" s="8">
        <f t="shared" si="0"/>
        <v>24204867794</v>
      </c>
      <c r="J26" s="8"/>
      <c r="K26" s="8">
        <v>15218593</v>
      </c>
      <c r="L26" s="8"/>
      <c r="M26" s="8">
        <v>1072578204149</v>
      </c>
      <c r="N26" s="8"/>
      <c r="O26" s="8">
        <v>1205704977350</v>
      </c>
      <c r="P26" s="8"/>
      <c r="Q26" s="8">
        <f t="shared" si="1"/>
        <v>-133126773201</v>
      </c>
    </row>
    <row r="27" spans="1:17" x14ac:dyDescent="0.6">
      <c r="A27" s="2" t="s">
        <v>39</v>
      </c>
      <c r="C27" s="8">
        <v>13718781</v>
      </c>
      <c r="D27" s="8"/>
      <c r="E27" s="8">
        <v>153690728431</v>
      </c>
      <c r="F27" s="8"/>
      <c r="G27" s="8">
        <v>144553835082</v>
      </c>
      <c r="I27" s="8">
        <f t="shared" si="0"/>
        <v>9136893349</v>
      </c>
      <c r="J27" s="8"/>
      <c r="K27" s="8">
        <v>13718781</v>
      </c>
      <c r="L27" s="8"/>
      <c r="M27" s="8">
        <v>153690728431</v>
      </c>
      <c r="N27" s="8"/>
      <c r="O27" s="8">
        <v>171773513190</v>
      </c>
      <c r="P27" s="8"/>
      <c r="Q27" s="8">
        <f t="shared" si="1"/>
        <v>-18082784759</v>
      </c>
    </row>
    <row r="28" spans="1:17" x14ac:dyDescent="0.6">
      <c r="A28" s="2" t="s">
        <v>103</v>
      </c>
      <c r="C28" s="8">
        <v>17439506</v>
      </c>
      <c r="D28" s="8"/>
      <c r="E28" s="8">
        <v>68337490782</v>
      </c>
      <c r="F28" s="8"/>
      <c r="G28" s="8">
        <v>63552826283</v>
      </c>
      <c r="I28" s="8">
        <f t="shared" si="0"/>
        <v>4784664499</v>
      </c>
      <c r="J28" s="8"/>
      <c r="K28" s="8">
        <v>17439506</v>
      </c>
      <c r="L28" s="8"/>
      <c r="M28" s="8">
        <v>68337490782</v>
      </c>
      <c r="N28" s="8"/>
      <c r="O28" s="8">
        <v>74647700484</v>
      </c>
      <c r="P28" s="8"/>
      <c r="Q28" s="8">
        <f t="shared" si="1"/>
        <v>-6310209702</v>
      </c>
    </row>
    <row r="29" spans="1:17" x14ac:dyDescent="0.6">
      <c r="A29" s="2" t="s">
        <v>131</v>
      </c>
      <c r="C29" s="8">
        <v>7841567</v>
      </c>
      <c r="D29" s="8"/>
      <c r="E29" s="8">
        <v>37984594852</v>
      </c>
      <c r="F29" s="8"/>
      <c r="G29" s="8">
        <v>38584802897</v>
      </c>
      <c r="I29" s="8">
        <f t="shared" si="0"/>
        <v>-600208045</v>
      </c>
      <c r="J29" s="8"/>
      <c r="K29" s="8">
        <v>7841567</v>
      </c>
      <c r="L29" s="8"/>
      <c r="M29" s="8">
        <v>37984594852</v>
      </c>
      <c r="N29" s="8"/>
      <c r="O29" s="8">
        <v>47948944245</v>
      </c>
      <c r="P29" s="8"/>
      <c r="Q29" s="8">
        <f t="shared" si="1"/>
        <v>-9964349393</v>
      </c>
    </row>
    <row r="30" spans="1:17" x14ac:dyDescent="0.6">
      <c r="A30" s="2" t="s">
        <v>135</v>
      </c>
      <c r="C30" s="8">
        <v>4738077</v>
      </c>
      <c r="D30" s="8"/>
      <c r="E30" s="8">
        <v>85531519623</v>
      </c>
      <c r="F30" s="8"/>
      <c r="G30" s="8">
        <v>77208935290</v>
      </c>
      <c r="I30" s="8">
        <f t="shared" si="0"/>
        <v>8322584333</v>
      </c>
      <c r="J30" s="8"/>
      <c r="K30" s="8">
        <v>4738077</v>
      </c>
      <c r="L30" s="8"/>
      <c r="M30" s="8">
        <v>85531519623</v>
      </c>
      <c r="N30" s="8"/>
      <c r="O30" s="8">
        <v>93585423735</v>
      </c>
      <c r="P30" s="8"/>
      <c r="Q30" s="8">
        <f t="shared" si="1"/>
        <v>-8053904112</v>
      </c>
    </row>
    <row r="31" spans="1:17" x14ac:dyDescent="0.6">
      <c r="A31" s="2" t="s">
        <v>55</v>
      </c>
      <c r="C31" s="8">
        <v>7805168</v>
      </c>
      <c r="D31" s="8"/>
      <c r="E31" s="8">
        <v>183571486744</v>
      </c>
      <c r="F31" s="8"/>
      <c r="G31" s="8">
        <v>186812828363</v>
      </c>
      <c r="I31" s="8">
        <f t="shared" si="0"/>
        <v>-3241341619</v>
      </c>
      <c r="J31" s="8"/>
      <c r="K31" s="8">
        <v>7805168</v>
      </c>
      <c r="L31" s="8"/>
      <c r="M31" s="8">
        <v>183571486744</v>
      </c>
      <c r="N31" s="8"/>
      <c r="O31" s="8">
        <v>236029012152</v>
      </c>
      <c r="P31" s="8"/>
      <c r="Q31" s="8">
        <f t="shared" si="1"/>
        <v>-52457525408</v>
      </c>
    </row>
    <row r="32" spans="1:17" x14ac:dyDescent="0.6">
      <c r="A32" s="2" t="s">
        <v>53</v>
      </c>
      <c r="C32" s="8">
        <v>999790</v>
      </c>
      <c r="D32" s="8"/>
      <c r="E32" s="8">
        <v>119111873752</v>
      </c>
      <c r="F32" s="8"/>
      <c r="G32" s="8">
        <v>101719651886</v>
      </c>
      <c r="I32" s="8">
        <f t="shared" si="0"/>
        <v>17392221866</v>
      </c>
      <c r="J32" s="8"/>
      <c r="K32" s="8">
        <v>999790</v>
      </c>
      <c r="L32" s="8"/>
      <c r="M32" s="8">
        <v>119111873752</v>
      </c>
      <c r="N32" s="8"/>
      <c r="O32" s="8">
        <v>128752133872</v>
      </c>
      <c r="P32" s="8"/>
      <c r="Q32" s="8">
        <f t="shared" si="1"/>
        <v>-9640260120</v>
      </c>
    </row>
    <row r="33" spans="1:17" x14ac:dyDescent="0.6">
      <c r="A33" s="2" t="s">
        <v>175</v>
      </c>
      <c r="C33" s="8">
        <v>15600000</v>
      </c>
      <c r="D33" s="8"/>
      <c r="E33" s="8">
        <v>43482132720</v>
      </c>
      <c r="F33" s="8"/>
      <c r="G33" s="8">
        <v>37099564272</v>
      </c>
      <c r="I33" s="8">
        <f t="shared" si="0"/>
        <v>6382568448</v>
      </c>
      <c r="J33" s="8"/>
      <c r="K33" s="8">
        <v>15600000</v>
      </c>
      <c r="L33" s="8"/>
      <c r="M33" s="8">
        <v>43482132720</v>
      </c>
      <c r="N33" s="8"/>
      <c r="O33" s="8">
        <v>68247099179</v>
      </c>
      <c r="P33" s="8"/>
      <c r="Q33" s="8">
        <f t="shared" si="1"/>
        <v>-24764966459</v>
      </c>
    </row>
    <row r="34" spans="1:17" x14ac:dyDescent="0.6">
      <c r="A34" s="2" t="s">
        <v>67</v>
      </c>
      <c r="C34" s="8">
        <v>27600000</v>
      </c>
      <c r="D34" s="8"/>
      <c r="E34" s="8">
        <v>291093625800</v>
      </c>
      <c r="F34" s="8"/>
      <c r="G34" s="8">
        <v>241709221800</v>
      </c>
      <c r="I34" s="8">
        <f t="shared" si="0"/>
        <v>49384404000</v>
      </c>
      <c r="J34" s="8"/>
      <c r="K34" s="8">
        <v>27600000</v>
      </c>
      <c r="L34" s="8"/>
      <c r="M34" s="8">
        <v>291093625800</v>
      </c>
      <c r="N34" s="8"/>
      <c r="O34" s="8">
        <v>251860460426</v>
      </c>
      <c r="P34" s="8"/>
      <c r="Q34" s="8">
        <f t="shared" si="1"/>
        <v>39233165374</v>
      </c>
    </row>
    <row r="35" spans="1:17" x14ac:dyDescent="0.6">
      <c r="A35" s="2" t="s">
        <v>95</v>
      </c>
      <c r="C35" s="8">
        <v>1648000000</v>
      </c>
      <c r="D35" s="8"/>
      <c r="E35" s="8">
        <v>1887199948800</v>
      </c>
      <c r="F35" s="8"/>
      <c r="G35" s="8">
        <v>1797067539760</v>
      </c>
      <c r="I35" s="8">
        <f t="shared" si="0"/>
        <v>90132409040</v>
      </c>
      <c r="J35" s="8"/>
      <c r="K35" s="8">
        <v>1648000000</v>
      </c>
      <c r="L35" s="8"/>
      <c r="M35" s="8">
        <v>1887199948800</v>
      </c>
      <c r="N35" s="8"/>
      <c r="O35" s="8">
        <v>1820842543996</v>
      </c>
      <c r="P35" s="8"/>
      <c r="Q35" s="8">
        <f t="shared" si="1"/>
        <v>66357404804</v>
      </c>
    </row>
    <row r="36" spans="1:17" x14ac:dyDescent="0.6">
      <c r="A36" s="2" t="s">
        <v>115</v>
      </c>
      <c r="C36" s="8">
        <v>6601911</v>
      </c>
      <c r="D36" s="8"/>
      <c r="E36" s="8">
        <v>230217047404</v>
      </c>
      <c r="F36" s="8"/>
      <c r="G36" s="8">
        <v>224966943700</v>
      </c>
      <c r="I36" s="8">
        <f t="shared" si="0"/>
        <v>5250103704</v>
      </c>
      <c r="J36" s="8"/>
      <c r="K36" s="8">
        <v>6601911</v>
      </c>
      <c r="L36" s="8"/>
      <c r="M36" s="8">
        <v>230217047404</v>
      </c>
      <c r="N36" s="8"/>
      <c r="O36" s="8">
        <v>244786085182</v>
      </c>
      <c r="P36" s="8"/>
      <c r="Q36" s="8">
        <f t="shared" si="1"/>
        <v>-14569037778</v>
      </c>
    </row>
    <row r="37" spans="1:17" x14ac:dyDescent="0.6">
      <c r="A37" s="2" t="s">
        <v>88</v>
      </c>
      <c r="C37" s="8">
        <v>3000000</v>
      </c>
      <c r="D37" s="8"/>
      <c r="E37" s="8">
        <v>37575090000</v>
      </c>
      <c r="F37" s="8"/>
      <c r="G37" s="8">
        <v>35905086000</v>
      </c>
      <c r="I37" s="8">
        <f t="shared" si="0"/>
        <v>1670004000</v>
      </c>
      <c r="J37" s="8"/>
      <c r="K37" s="8">
        <v>3000000</v>
      </c>
      <c r="L37" s="8"/>
      <c r="M37" s="8">
        <v>37575090000</v>
      </c>
      <c r="N37" s="8"/>
      <c r="O37" s="8">
        <v>37843483498</v>
      </c>
      <c r="P37" s="8"/>
      <c r="Q37" s="8">
        <f t="shared" si="1"/>
        <v>-268393498</v>
      </c>
    </row>
    <row r="38" spans="1:17" x14ac:dyDescent="0.6">
      <c r="A38" s="2" t="s">
        <v>129</v>
      </c>
      <c r="C38" s="8">
        <v>119221</v>
      </c>
      <c r="D38" s="8"/>
      <c r="E38" s="8">
        <v>591050521458</v>
      </c>
      <c r="F38" s="8"/>
      <c r="G38" s="8">
        <v>562402560482</v>
      </c>
      <c r="I38" s="8">
        <f t="shared" si="0"/>
        <v>28647960976</v>
      </c>
      <c r="J38" s="8"/>
      <c r="K38" s="8">
        <v>119221</v>
      </c>
      <c r="L38" s="8"/>
      <c r="M38" s="8">
        <v>591050521458</v>
      </c>
      <c r="N38" s="8"/>
      <c r="O38" s="8">
        <v>615164447334</v>
      </c>
      <c r="P38" s="8"/>
      <c r="Q38" s="8">
        <f t="shared" si="1"/>
        <v>-24113925876</v>
      </c>
    </row>
    <row r="39" spans="1:17" x14ac:dyDescent="0.6">
      <c r="A39" s="2" t="s">
        <v>301</v>
      </c>
      <c r="C39" s="8">
        <v>45</v>
      </c>
      <c r="D39" s="8"/>
      <c r="E39" s="8">
        <v>19569744703</v>
      </c>
      <c r="F39" s="8"/>
      <c r="G39" s="8">
        <v>18959660263</v>
      </c>
      <c r="I39" s="8">
        <f t="shared" si="0"/>
        <v>610084440</v>
      </c>
      <c r="J39" s="8"/>
      <c r="K39" s="8">
        <v>45</v>
      </c>
      <c r="L39" s="8"/>
      <c r="M39" s="8">
        <v>19569744703</v>
      </c>
      <c r="N39" s="8"/>
      <c r="O39" s="8">
        <v>17644500000</v>
      </c>
      <c r="P39" s="8"/>
      <c r="Q39" s="8">
        <f t="shared" si="1"/>
        <v>1925244703</v>
      </c>
    </row>
    <row r="40" spans="1:17" x14ac:dyDescent="0.6">
      <c r="A40" s="2" t="s">
        <v>117</v>
      </c>
      <c r="C40" s="8">
        <v>6470000</v>
      </c>
      <c r="D40" s="8"/>
      <c r="E40" s="8">
        <v>202913935425</v>
      </c>
      <c r="F40" s="8"/>
      <c r="G40" s="8">
        <v>194424350805</v>
      </c>
      <c r="I40" s="8">
        <f t="shared" si="0"/>
        <v>8489584620</v>
      </c>
      <c r="J40" s="8"/>
      <c r="K40" s="8">
        <v>6470000</v>
      </c>
      <c r="L40" s="8"/>
      <c r="M40" s="8">
        <v>202913935425</v>
      </c>
      <c r="N40" s="8"/>
      <c r="O40" s="8">
        <v>198733458150</v>
      </c>
      <c r="P40" s="8"/>
      <c r="Q40" s="8">
        <f t="shared" si="1"/>
        <v>4180477275</v>
      </c>
    </row>
    <row r="41" spans="1:17" x14ac:dyDescent="0.6">
      <c r="A41" s="2" t="s">
        <v>35</v>
      </c>
      <c r="C41" s="8">
        <v>255421848</v>
      </c>
      <c r="D41" s="8"/>
      <c r="E41" s="8">
        <v>1028303456417</v>
      </c>
      <c r="F41" s="8"/>
      <c r="G41" s="8">
        <v>1018909079161</v>
      </c>
      <c r="I41" s="8">
        <f t="shared" si="0"/>
        <v>9394377256</v>
      </c>
      <c r="J41" s="8"/>
      <c r="K41" s="8">
        <v>255421848</v>
      </c>
      <c r="L41" s="8"/>
      <c r="M41" s="8">
        <v>1028303456417</v>
      </c>
      <c r="N41" s="8"/>
      <c r="O41" s="8">
        <v>1457397985169</v>
      </c>
      <c r="P41" s="8"/>
      <c r="Q41" s="8">
        <f t="shared" si="1"/>
        <v>-429094528752</v>
      </c>
    </row>
    <row r="42" spans="1:17" x14ac:dyDescent="0.6">
      <c r="A42" s="2" t="s">
        <v>45</v>
      </c>
      <c r="C42" s="8">
        <v>8729443</v>
      </c>
      <c r="D42" s="8"/>
      <c r="E42" s="8">
        <v>530021871888</v>
      </c>
      <c r="F42" s="8"/>
      <c r="G42" s="8">
        <v>516571742526</v>
      </c>
      <c r="I42" s="8">
        <f t="shared" si="0"/>
        <v>13450129362</v>
      </c>
      <c r="J42" s="8"/>
      <c r="K42" s="8">
        <v>8729443</v>
      </c>
      <c r="L42" s="8"/>
      <c r="M42" s="8">
        <v>530021871888</v>
      </c>
      <c r="N42" s="8"/>
      <c r="O42" s="8">
        <v>601090620799</v>
      </c>
      <c r="P42" s="8"/>
      <c r="Q42" s="8">
        <f t="shared" si="1"/>
        <v>-71068748911</v>
      </c>
    </row>
    <row r="43" spans="1:17" x14ac:dyDescent="0.6">
      <c r="A43" s="2" t="s">
        <v>164</v>
      </c>
      <c r="C43" s="8">
        <v>147000000</v>
      </c>
      <c r="D43" s="8"/>
      <c r="E43" s="8">
        <v>905977170000</v>
      </c>
      <c r="F43" s="8"/>
      <c r="G43" s="8">
        <v>936818565340</v>
      </c>
      <c r="I43" s="8">
        <f t="shared" si="0"/>
        <v>-30841395340</v>
      </c>
      <c r="J43" s="8"/>
      <c r="K43" s="8">
        <v>147000000</v>
      </c>
      <c r="L43" s="8"/>
      <c r="M43" s="8">
        <v>905977170000</v>
      </c>
      <c r="N43" s="8"/>
      <c r="O43" s="8">
        <v>1044796253126</v>
      </c>
      <c r="P43" s="8"/>
      <c r="Q43" s="8">
        <f t="shared" si="1"/>
        <v>-138819083126</v>
      </c>
    </row>
    <row r="44" spans="1:17" x14ac:dyDescent="0.6">
      <c r="A44" s="2" t="s">
        <v>41</v>
      </c>
      <c r="C44" s="8">
        <v>36648453</v>
      </c>
      <c r="D44" s="8"/>
      <c r="E44" s="8">
        <v>82004818480</v>
      </c>
      <c r="F44" s="8"/>
      <c r="G44" s="8">
        <v>78471070193</v>
      </c>
      <c r="I44" s="8">
        <f t="shared" si="0"/>
        <v>3533748287</v>
      </c>
      <c r="J44" s="8"/>
      <c r="K44" s="8">
        <v>36648453</v>
      </c>
      <c r="L44" s="8"/>
      <c r="M44" s="8">
        <v>82004818480</v>
      </c>
      <c r="N44" s="8"/>
      <c r="O44" s="8">
        <v>108380424246</v>
      </c>
      <c r="P44" s="8"/>
      <c r="Q44" s="8">
        <f t="shared" si="1"/>
        <v>-26375605766</v>
      </c>
    </row>
    <row r="45" spans="1:17" x14ac:dyDescent="0.6">
      <c r="A45" s="2" t="s">
        <v>107</v>
      </c>
      <c r="C45" s="8">
        <v>287101284</v>
      </c>
      <c r="D45" s="8"/>
      <c r="E45" s="8">
        <v>1983481567953</v>
      </c>
      <c r="F45" s="8"/>
      <c r="G45" s="8">
        <v>2093334641787</v>
      </c>
      <c r="I45" s="8">
        <f t="shared" si="0"/>
        <v>-109853073834</v>
      </c>
      <c r="J45" s="8"/>
      <c r="K45" s="8">
        <v>287101284</v>
      </c>
      <c r="L45" s="8"/>
      <c r="M45" s="8">
        <v>1983481567953</v>
      </c>
      <c r="N45" s="8"/>
      <c r="O45" s="8">
        <v>2056157957267</v>
      </c>
      <c r="P45" s="8"/>
      <c r="Q45" s="8">
        <f t="shared" si="1"/>
        <v>-72676389314</v>
      </c>
    </row>
    <row r="46" spans="1:17" x14ac:dyDescent="0.6">
      <c r="A46" s="2" t="s">
        <v>128</v>
      </c>
      <c r="C46" s="8">
        <v>59638785</v>
      </c>
      <c r="D46" s="8"/>
      <c r="E46" s="8">
        <v>224508258926</v>
      </c>
      <c r="F46" s="8"/>
      <c r="G46" s="8">
        <v>210457966513</v>
      </c>
      <c r="I46" s="8">
        <f t="shared" si="0"/>
        <v>14050292413</v>
      </c>
      <c r="J46" s="8"/>
      <c r="K46" s="8">
        <v>59638785</v>
      </c>
      <c r="L46" s="8"/>
      <c r="M46" s="8">
        <v>224508258926</v>
      </c>
      <c r="N46" s="8"/>
      <c r="O46" s="8">
        <v>243688594739</v>
      </c>
      <c r="P46" s="8"/>
      <c r="Q46" s="8">
        <f t="shared" si="1"/>
        <v>-19180335813</v>
      </c>
    </row>
    <row r="47" spans="1:17" x14ac:dyDescent="0.6">
      <c r="A47" s="2" t="s">
        <v>78</v>
      </c>
      <c r="C47" s="8">
        <v>1443033</v>
      </c>
      <c r="D47" s="8"/>
      <c r="E47" s="8">
        <v>7875113775</v>
      </c>
      <c r="F47" s="8"/>
      <c r="G47" s="8">
        <v>8032902940</v>
      </c>
      <c r="I47" s="8">
        <f t="shared" si="0"/>
        <v>-157789165</v>
      </c>
      <c r="J47" s="8"/>
      <c r="K47" s="8">
        <v>1443033</v>
      </c>
      <c r="L47" s="8"/>
      <c r="M47" s="8">
        <v>7875113775</v>
      </c>
      <c r="N47" s="8"/>
      <c r="O47" s="8">
        <v>8360933202</v>
      </c>
      <c r="P47" s="8"/>
      <c r="Q47" s="8">
        <f t="shared" si="1"/>
        <v>-485819427</v>
      </c>
    </row>
    <row r="48" spans="1:17" x14ac:dyDescent="0.6">
      <c r="A48" s="2" t="s">
        <v>136</v>
      </c>
      <c r="C48" s="8">
        <v>62370972</v>
      </c>
      <c r="D48" s="8"/>
      <c r="E48" s="8">
        <v>76135833871</v>
      </c>
      <c r="F48" s="8"/>
      <c r="G48" s="8">
        <v>66091855787</v>
      </c>
      <c r="I48" s="8">
        <f t="shared" si="0"/>
        <v>10043978084</v>
      </c>
      <c r="J48" s="8"/>
      <c r="K48" s="8">
        <v>62370972</v>
      </c>
      <c r="L48" s="8"/>
      <c r="M48" s="8">
        <v>76135833871</v>
      </c>
      <c r="N48" s="8"/>
      <c r="O48" s="8">
        <v>134353706840</v>
      </c>
      <c r="P48" s="8"/>
      <c r="Q48" s="8">
        <f t="shared" si="1"/>
        <v>-58217872969</v>
      </c>
    </row>
    <row r="49" spans="1:17" x14ac:dyDescent="0.6">
      <c r="A49" s="2" t="s">
        <v>33</v>
      </c>
      <c r="C49" s="8">
        <v>25152931</v>
      </c>
      <c r="D49" s="8"/>
      <c r="E49" s="8">
        <v>132017271199</v>
      </c>
      <c r="F49" s="8"/>
      <c r="G49" s="8">
        <v>138018056254</v>
      </c>
      <c r="I49" s="8">
        <f t="shared" si="0"/>
        <v>-6000785055</v>
      </c>
      <c r="J49" s="8"/>
      <c r="K49" s="8">
        <v>25152931</v>
      </c>
      <c r="L49" s="8"/>
      <c r="M49" s="8">
        <v>132017271199</v>
      </c>
      <c r="N49" s="8"/>
      <c r="O49" s="8">
        <v>134582844716</v>
      </c>
      <c r="P49" s="8"/>
      <c r="Q49" s="8">
        <f t="shared" si="1"/>
        <v>-2565573517</v>
      </c>
    </row>
    <row r="50" spans="1:17" x14ac:dyDescent="0.6">
      <c r="A50" s="2" t="s">
        <v>121</v>
      </c>
      <c r="C50" s="8">
        <v>11741531</v>
      </c>
      <c r="D50" s="8"/>
      <c r="E50" s="8">
        <v>311983709444</v>
      </c>
      <c r="F50" s="8"/>
      <c r="G50" s="8">
        <v>295760089686</v>
      </c>
      <c r="I50" s="8">
        <f t="shared" si="0"/>
        <v>16223619758</v>
      </c>
      <c r="J50" s="8"/>
      <c r="K50" s="8">
        <v>11741531</v>
      </c>
      <c r="L50" s="8"/>
      <c r="M50" s="8">
        <v>311983709444</v>
      </c>
      <c r="N50" s="8"/>
      <c r="O50" s="8">
        <v>263546283548</v>
      </c>
      <c r="P50" s="8"/>
      <c r="Q50" s="8">
        <f t="shared" si="1"/>
        <v>48437425896</v>
      </c>
    </row>
    <row r="51" spans="1:17" x14ac:dyDescent="0.6">
      <c r="A51" s="2" t="s">
        <v>97</v>
      </c>
      <c r="C51" s="8">
        <v>5815146</v>
      </c>
      <c r="D51" s="8"/>
      <c r="E51" s="8">
        <v>115437501249</v>
      </c>
      <c r="F51" s="8"/>
      <c r="G51" s="8">
        <v>137331536671</v>
      </c>
      <c r="I51" s="8">
        <f t="shared" si="0"/>
        <v>-21894035422</v>
      </c>
      <c r="J51" s="8"/>
      <c r="K51" s="8">
        <v>5815146</v>
      </c>
      <c r="L51" s="8"/>
      <c r="M51" s="8">
        <v>115437501249</v>
      </c>
      <c r="N51" s="8"/>
      <c r="O51" s="8">
        <v>160737534179</v>
      </c>
      <c r="P51" s="8"/>
      <c r="Q51" s="8">
        <f t="shared" si="1"/>
        <v>-45300032930</v>
      </c>
    </row>
    <row r="52" spans="1:17" x14ac:dyDescent="0.6">
      <c r="A52" s="2" t="s">
        <v>18</v>
      </c>
      <c r="C52" s="8">
        <v>686284</v>
      </c>
      <c r="D52" s="8"/>
      <c r="E52" s="8">
        <v>5218834668</v>
      </c>
      <c r="F52" s="8"/>
      <c r="G52" s="8">
        <v>4945954423</v>
      </c>
      <c r="I52" s="8">
        <f t="shared" si="0"/>
        <v>272880245</v>
      </c>
      <c r="J52" s="8"/>
      <c r="K52" s="8">
        <v>686284</v>
      </c>
      <c r="L52" s="8"/>
      <c r="M52" s="8">
        <v>5218834668</v>
      </c>
      <c r="N52" s="8"/>
      <c r="O52" s="8">
        <v>4959568667</v>
      </c>
      <c r="P52" s="8"/>
      <c r="Q52" s="8">
        <f t="shared" si="1"/>
        <v>259266001</v>
      </c>
    </row>
    <row r="53" spans="1:17" x14ac:dyDescent="0.6">
      <c r="A53" s="2" t="s">
        <v>137</v>
      </c>
      <c r="C53" s="8">
        <v>3415695</v>
      </c>
      <c r="D53" s="8"/>
      <c r="E53" s="8">
        <v>11051934606</v>
      </c>
      <c r="F53" s="8"/>
      <c r="G53" s="8">
        <v>10352488053</v>
      </c>
      <c r="I53" s="8">
        <f t="shared" si="0"/>
        <v>699446553</v>
      </c>
      <c r="J53" s="8"/>
      <c r="K53" s="8">
        <v>3415695</v>
      </c>
      <c r="L53" s="8"/>
      <c r="M53" s="8">
        <v>11051934606</v>
      </c>
      <c r="N53" s="8"/>
      <c r="O53" s="8">
        <v>15349699979</v>
      </c>
      <c r="P53" s="8"/>
      <c r="Q53" s="8">
        <f t="shared" si="1"/>
        <v>-4297765373</v>
      </c>
    </row>
    <row r="54" spans="1:17" x14ac:dyDescent="0.6">
      <c r="A54" s="2" t="s">
        <v>154</v>
      </c>
      <c r="C54" s="8">
        <v>47080000</v>
      </c>
      <c r="D54" s="8"/>
      <c r="E54" s="8">
        <v>1764355249800</v>
      </c>
      <c r="F54" s="8"/>
      <c r="G54" s="8">
        <v>1658587534560</v>
      </c>
      <c r="I54" s="8">
        <f t="shared" si="0"/>
        <v>105767715240</v>
      </c>
      <c r="J54" s="8"/>
      <c r="K54" s="8">
        <v>47080000</v>
      </c>
      <c r="L54" s="8"/>
      <c r="M54" s="8">
        <v>1764355249800</v>
      </c>
      <c r="N54" s="8"/>
      <c r="O54" s="8">
        <v>1663897788340</v>
      </c>
      <c r="P54" s="8"/>
      <c r="Q54" s="8">
        <f t="shared" si="1"/>
        <v>100457461460</v>
      </c>
    </row>
    <row r="55" spans="1:17" x14ac:dyDescent="0.6">
      <c r="A55" s="2" t="s">
        <v>37</v>
      </c>
      <c r="C55" s="8">
        <v>40133393</v>
      </c>
      <c r="D55" s="8"/>
      <c r="E55" s="8">
        <v>313970496582</v>
      </c>
      <c r="F55" s="8"/>
      <c r="G55" s="8">
        <v>297613710864</v>
      </c>
      <c r="I55" s="8">
        <f t="shared" si="0"/>
        <v>16356785718</v>
      </c>
      <c r="J55" s="8"/>
      <c r="K55" s="8">
        <v>40133393</v>
      </c>
      <c r="L55" s="8"/>
      <c r="M55" s="8">
        <v>313970496582</v>
      </c>
      <c r="N55" s="8"/>
      <c r="O55" s="8">
        <v>429664834603</v>
      </c>
      <c r="P55" s="8"/>
      <c r="Q55" s="8">
        <f t="shared" si="1"/>
        <v>-115694338021</v>
      </c>
    </row>
    <row r="56" spans="1:17" x14ac:dyDescent="0.6">
      <c r="A56" s="2" t="s">
        <v>173</v>
      </c>
      <c r="C56" s="8">
        <v>2639418</v>
      </c>
      <c r="D56" s="8"/>
      <c r="E56" s="8">
        <v>37125545500</v>
      </c>
      <c r="F56" s="8"/>
      <c r="G56" s="8">
        <v>35708740230</v>
      </c>
      <c r="I56" s="8">
        <f t="shared" si="0"/>
        <v>1416805270</v>
      </c>
      <c r="J56" s="8"/>
      <c r="K56" s="8">
        <v>2639418</v>
      </c>
      <c r="L56" s="8"/>
      <c r="M56" s="8">
        <v>37125545500</v>
      </c>
      <c r="N56" s="8"/>
      <c r="O56" s="8">
        <v>60634018127</v>
      </c>
      <c r="P56" s="8"/>
      <c r="Q56" s="8">
        <f t="shared" si="1"/>
        <v>-23508472627</v>
      </c>
    </row>
    <row r="57" spans="1:17" x14ac:dyDescent="0.6">
      <c r="A57" s="2" t="s">
        <v>151</v>
      </c>
      <c r="C57" s="8">
        <v>24204616</v>
      </c>
      <c r="D57" s="8"/>
      <c r="E57" s="8">
        <v>161687222153</v>
      </c>
      <c r="F57" s="8"/>
      <c r="G57" s="8">
        <v>168424189743</v>
      </c>
      <c r="I57" s="8">
        <f t="shared" si="0"/>
        <v>-6736967590</v>
      </c>
      <c r="J57" s="8"/>
      <c r="K57" s="8">
        <v>24204616</v>
      </c>
      <c r="L57" s="8"/>
      <c r="M57" s="8">
        <v>161687222153</v>
      </c>
      <c r="N57" s="8"/>
      <c r="O57" s="8">
        <v>279102943054</v>
      </c>
      <c r="P57" s="8"/>
      <c r="Q57" s="8">
        <f t="shared" si="1"/>
        <v>-117415720901</v>
      </c>
    </row>
    <row r="58" spans="1:17" x14ac:dyDescent="0.6">
      <c r="A58" s="2" t="s">
        <v>57</v>
      </c>
      <c r="C58" s="8">
        <v>2188193</v>
      </c>
      <c r="D58" s="8"/>
      <c r="E58" s="8">
        <v>404930252527</v>
      </c>
      <c r="F58" s="8"/>
      <c r="G58" s="8">
        <v>386795385431</v>
      </c>
      <c r="I58" s="8">
        <f t="shared" si="0"/>
        <v>18134867096</v>
      </c>
      <c r="J58" s="8"/>
      <c r="K58" s="8">
        <v>2188193</v>
      </c>
      <c r="L58" s="8"/>
      <c r="M58" s="8">
        <v>404930252527</v>
      </c>
      <c r="N58" s="8"/>
      <c r="O58" s="8">
        <v>379197953996</v>
      </c>
      <c r="P58" s="8"/>
      <c r="Q58" s="8">
        <f t="shared" si="1"/>
        <v>25732298531</v>
      </c>
    </row>
    <row r="59" spans="1:17" x14ac:dyDescent="0.6">
      <c r="A59" s="2" t="s">
        <v>90</v>
      </c>
      <c r="C59" s="8">
        <v>5779305</v>
      </c>
      <c r="D59" s="8"/>
      <c r="E59" s="8">
        <v>85312034308</v>
      </c>
      <c r="F59" s="8"/>
      <c r="G59" s="8">
        <v>75947817748</v>
      </c>
      <c r="I59" s="8">
        <f t="shared" si="0"/>
        <v>9364216560</v>
      </c>
      <c r="J59" s="8"/>
      <c r="K59" s="8">
        <v>5779305</v>
      </c>
      <c r="L59" s="8"/>
      <c r="M59" s="8">
        <v>85312034308</v>
      </c>
      <c r="N59" s="8"/>
      <c r="O59" s="8">
        <v>130122395763</v>
      </c>
      <c r="P59" s="8"/>
      <c r="Q59" s="8">
        <f t="shared" si="1"/>
        <v>-44810361455</v>
      </c>
    </row>
    <row r="60" spans="1:17" x14ac:dyDescent="0.6">
      <c r="A60" s="2" t="s">
        <v>80</v>
      </c>
      <c r="C60" s="8">
        <v>139553000</v>
      </c>
      <c r="D60" s="8"/>
      <c r="E60" s="8">
        <v>565988451372</v>
      </c>
      <c r="F60" s="8"/>
      <c r="G60" s="8">
        <v>439750831090</v>
      </c>
      <c r="I60" s="8">
        <f t="shared" si="0"/>
        <v>126237620282</v>
      </c>
      <c r="J60" s="8"/>
      <c r="K60" s="8">
        <v>139553000</v>
      </c>
      <c r="L60" s="8"/>
      <c r="M60" s="8">
        <v>565988451372</v>
      </c>
      <c r="N60" s="8"/>
      <c r="O60" s="8">
        <v>482061242283</v>
      </c>
      <c r="P60" s="8"/>
      <c r="Q60" s="8">
        <f t="shared" si="1"/>
        <v>83927209089</v>
      </c>
    </row>
    <row r="61" spans="1:17" x14ac:dyDescent="0.6">
      <c r="A61" s="2" t="s">
        <v>153</v>
      </c>
      <c r="C61" s="8">
        <v>43712921</v>
      </c>
      <c r="D61" s="8"/>
      <c r="E61" s="8">
        <v>81256790454</v>
      </c>
      <c r="F61" s="8"/>
      <c r="G61" s="8">
        <v>70415437790</v>
      </c>
      <c r="I61" s="8">
        <f t="shared" si="0"/>
        <v>10841352664</v>
      </c>
      <c r="J61" s="8"/>
      <c r="K61" s="8">
        <v>43712921</v>
      </c>
      <c r="L61" s="8"/>
      <c r="M61" s="8">
        <v>81256790454</v>
      </c>
      <c r="N61" s="8"/>
      <c r="O61" s="8">
        <v>66309017236</v>
      </c>
      <c r="P61" s="8"/>
      <c r="Q61" s="8">
        <f t="shared" si="1"/>
        <v>14947773218</v>
      </c>
    </row>
    <row r="62" spans="1:17" x14ac:dyDescent="0.6">
      <c r="A62" s="2" t="s">
        <v>63</v>
      </c>
      <c r="C62" s="8">
        <v>16189409</v>
      </c>
      <c r="D62" s="8"/>
      <c r="E62" s="8">
        <v>385429314293</v>
      </c>
      <c r="F62" s="8"/>
      <c r="G62" s="8">
        <v>331517489538</v>
      </c>
      <c r="I62" s="8">
        <f t="shared" si="0"/>
        <v>53911824755</v>
      </c>
      <c r="J62" s="8"/>
      <c r="K62" s="8">
        <v>16189409</v>
      </c>
      <c r="L62" s="8"/>
      <c r="M62" s="8">
        <v>385429314293</v>
      </c>
      <c r="N62" s="8"/>
      <c r="O62" s="8">
        <v>429685289839</v>
      </c>
      <c r="P62" s="8"/>
      <c r="Q62" s="8">
        <f t="shared" si="1"/>
        <v>-44255975546</v>
      </c>
    </row>
    <row r="63" spans="1:17" x14ac:dyDescent="0.6">
      <c r="A63" s="2" t="s">
        <v>119</v>
      </c>
      <c r="C63" s="8">
        <v>3083596</v>
      </c>
      <c r="D63" s="8"/>
      <c r="E63" s="8">
        <v>162642090917</v>
      </c>
      <c r="F63" s="8"/>
      <c r="G63" s="8">
        <v>144403861725</v>
      </c>
      <c r="I63" s="8">
        <f t="shared" si="0"/>
        <v>18238229192</v>
      </c>
      <c r="J63" s="8"/>
      <c r="K63" s="8">
        <v>3083596</v>
      </c>
      <c r="L63" s="8"/>
      <c r="M63" s="8">
        <v>162642090917</v>
      </c>
      <c r="N63" s="8"/>
      <c r="O63" s="8">
        <v>168619325695</v>
      </c>
      <c r="P63" s="8"/>
      <c r="Q63" s="8">
        <f t="shared" si="1"/>
        <v>-5977234778</v>
      </c>
    </row>
    <row r="64" spans="1:17" x14ac:dyDescent="0.6">
      <c r="A64" s="2" t="s">
        <v>145</v>
      </c>
      <c r="C64" s="8">
        <v>312399418</v>
      </c>
      <c r="D64" s="8"/>
      <c r="E64" s="8">
        <v>812995399349</v>
      </c>
      <c r="F64" s="8"/>
      <c r="G64" s="8">
        <v>846533788627</v>
      </c>
      <c r="I64" s="8">
        <f t="shared" si="0"/>
        <v>-33538389278</v>
      </c>
      <c r="J64" s="8"/>
      <c r="K64" s="8">
        <v>312399418</v>
      </c>
      <c r="L64" s="8"/>
      <c r="M64" s="8">
        <v>812995399349</v>
      </c>
      <c r="N64" s="8"/>
      <c r="O64" s="8">
        <v>1217319314534</v>
      </c>
      <c r="P64" s="8"/>
      <c r="Q64" s="8">
        <f t="shared" si="1"/>
        <v>-404323915185</v>
      </c>
    </row>
    <row r="65" spans="1:17" x14ac:dyDescent="0.6">
      <c r="A65" s="2" t="s">
        <v>51</v>
      </c>
      <c r="C65" s="8">
        <v>1985536</v>
      </c>
      <c r="D65" s="8"/>
      <c r="E65" s="8">
        <v>334032721569</v>
      </c>
      <c r="F65" s="8"/>
      <c r="G65" s="8">
        <v>332651116127</v>
      </c>
      <c r="I65" s="8">
        <f t="shared" si="0"/>
        <v>1381605442</v>
      </c>
      <c r="J65" s="8"/>
      <c r="K65" s="8">
        <v>1985536</v>
      </c>
      <c r="L65" s="8"/>
      <c r="M65" s="8">
        <v>334032721569</v>
      </c>
      <c r="N65" s="8"/>
      <c r="O65" s="8">
        <v>356927898286</v>
      </c>
      <c r="P65" s="8"/>
      <c r="Q65" s="8">
        <f t="shared" si="1"/>
        <v>-22895176717</v>
      </c>
    </row>
    <row r="66" spans="1:17" x14ac:dyDescent="0.6">
      <c r="A66" s="2" t="s">
        <v>31</v>
      </c>
      <c r="C66" s="8">
        <v>26704196</v>
      </c>
      <c r="D66" s="8"/>
      <c r="E66" s="8">
        <v>65885449575</v>
      </c>
      <c r="F66" s="8"/>
      <c r="G66" s="8">
        <v>66018176106</v>
      </c>
      <c r="I66" s="8">
        <f t="shared" si="0"/>
        <v>-132726531</v>
      </c>
      <c r="J66" s="8"/>
      <c r="K66" s="8">
        <v>26704196</v>
      </c>
      <c r="L66" s="8"/>
      <c r="M66" s="8">
        <v>65885449575</v>
      </c>
      <c r="N66" s="8"/>
      <c r="O66" s="8">
        <v>69761064262</v>
      </c>
      <c r="P66" s="8"/>
      <c r="Q66" s="8">
        <f t="shared" si="1"/>
        <v>-3875614687</v>
      </c>
    </row>
    <row r="67" spans="1:17" x14ac:dyDescent="0.6">
      <c r="A67" s="2" t="s">
        <v>28</v>
      </c>
      <c r="C67" s="8">
        <v>57363734</v>
      </c>
      <c r="D67" s="8"/>
      <c r="E67" s="8">
        <v>198038863905</v>
      </c>
      <c r="F67" s="8"/>
      <c r="G67" s="8">
        <v>160061932330</v>
      </c>
      <c r="I67" s="8">
        <f t="shared" si="0"/>
        <v>37976931575</v>
      </c>
      <c r="J67" s="8"/>
      <c r="K67" s="8">
        <v>57363734</v>
      </c>
      <c r="L67" s="8"/>
      <c r="M67" s="8">
        <v>198038863905</v>
      </c>
      <c r="N67" s="8"/>
      <c r="O67" s="8">
        <v>171637483545</v>
      </c>
      <c r="P67" s="8"/>
      <c r="Q67" s="8">
        <f t="shared" si="1"/>
        <v>26401380360</v>
      </c>
    </row>
    <row r="68" spans="1:17" x14ac:dyDescent="0.6">
      <c r="A68" s="2" t="s">
        <v>109</v>
      </c>
      <c r="C68" s="8">
        <v>3072902</v>
      </c>
      <c r="D68" s="8"/>
      <c r="E68" s="8">
        <v>86903888731</v>
      </c>
      <c r="F68" s="8"/>
      <c r="G68" s="8">
        <v>78350957679</v>
      </c>
      <c r="I68" s="8">
        <f t="shared" si="0"/>
        <v>8552931052</v>
      </c>
      <c r="J68" s="8"/>
      <c r="K68" s="8">
        <v>3072902</v>
      </c>
      <c r="L68" s="8"/>
      <c r="M68" s="8">
        <v>86903888731</v>
      </c>
      <c r="N68" s="8"/>
      <c r="O68" s="8">
        <v>92035647442</v>
      </c>
      <c r="P68" s="8"/>
      <c r="Q68" s="8">
        <f t="shared" si="1"/>
        <v>-5131758711</v>
      </c>
    </row>
    <row r="69" spans="1:17" x14ac:dyDescent="0.6">
      <c r="A69" s="2" t="s">
        <v>143</v>
      </c>
      <c r="C69" s="8">
        <v>20830763</v>
      </c>
      <c r="D69" s="8"/>
      <c r="E69" s="8">
        <v>94816528597</v>
      </c>
      <c r="F69" s="8"/>
      <c r="G69" s="8">
        <v>82670896516</v>
      </c>
      <c r="I69" s="8">
        <f t="shared" si="0"/>
        <v>12145632081</v>
      </c>
      <c r="J69" s="8"/>
      <c r="K69" s="8">
        <v>20830763</v>
      </c>
      <c r="L69" s="8"/>
      <c r="M69" s="8">
        <v>94816528597</v>
      </c>
      <c r="N69" s="8"/>
      <c r="O69" s="8">
        <v>112123342270</v>
      </c>
      <c r="P69" s="8"/>
      <c r="Q69" s="8">
        <f t="shared" si="1"/>
        <v>-17306813673</v>
      </c>
    </row>
    <row r="70" spans="1:17" x14ac:dyDescent="0.6">
      <c r="A70" s="2" t="s">
        <v>93</v>
      </c>
      <c r="C70" s="8">
        <v>13359573</v>
      </c>
      <c r="D70" s="8"/>
      <c r="E70" s="8">
        <v>82336517952</v>
      </c>
      <c r="F70" s="8"/>
      <c r="G70" s="8">
        <v>76227679523</v>
      </c>
      <c r="I70" s="8">
        <f t="shared" si="0"/>
        <v>6108838429</v>
      </c>
      <c r="J70" s="8"/>
      <c r="K70" s="8">
        <v>13359573</v>
      </c>
      <c r="L70" s="8"/>
      <c r="M70" s="8">
        <v>82336517952</v>
      </c>
      <c r="N70" s="8"/>
      <c r="O70" s="8">
        <v>100264630731</v>
      </c>
      <c r="P70" s="8"/>
      <c r="Q70" s="8">
        <f t="shared" si="1"/>
        <v>-17928112779</v>
      </c>
    </row>
    <row r="71" spans="1:17" x14ac:dyDescent="0.6">
      <c r="A71" s="2" t="s">
        <v>149</v>
      </c>
      <c r="C71" s="8">
        <v>635584291</v>
      </c>
      <c r="D71" s="8"/>
      <c r="E71" s="8">
        <v>2639039311785</v>
      </c>
      <c r="F71" s="8"/>
      <c r="G71" s="8">
        <v>2744605980579</v>
      </c>
      <c r="I71" s="8">
        <f t="shared" si="0"/>
        <v>-105566668794</v>
      </c>
      <c r="J71" s="8"/>
      <c r="K71" s="8">
        <v>635584291</v>
      </c>
      <c r="L71" s="8"/>
      <c r="M71" s="8">
        <v>2639039311785</v>
      </c>
      <c r="N71" s="8"/>
      <c r="O71" s="8">
        <v>3193596160975</v>
      </c>
      <c r="P71" s="8"/>
      <c r="Q71" s="8">
        <f t="shared" si="1"/>
        <v>-554556849190</v>
      </c>
    </row>
    <row r="72" spans="1:17" x14ac:dyDescent="0.6">
      <c r="A72" s="2" t="s">
        <v>166</v>
      </c>
      <c r="C72" s="8">
        <v>2140332</v>
      </c>
      <c r="D72" s="8"/>
      <c r="E72" s="8">
        <v>8957183473</v>
      </c>
      <c r="F72" s="8"/>
      <c r="G72" s="8">
        <v>7976361245</v>
      </c>
      <c r="I72" s="8">
        <f t="shared" si="0"/>
        <v>980822228</v>
      </c>
      <c r="J72" s="8"/>
      <c r="K72" s="8">
        <v>2140332</v>
      </c>
      <c r="L72" s="8"/>
      <c r="M72" s="8">
        <v>8957183473</v>
      </c>
      <c r="N72" s="8"/>
      <c r="O72" s="8">
        <v>9729334721</v>
      </c>
      <c r="P72" s="8"/>
      <c r="Q72" s="8">
        <f t="shared" si="1"/>
        <v>-772151248</v>
      </c>
    </row>
    <row r="73" spans="1:17" x14ac:dyDescent="0.6">
      <c r="A73" s="2" t="s">
        <v>74</v>
      </c>
      <c r="C73" s="8">
        <v>25100</v>
      </c>
      <c r="D73" s="8"/>
      <c r="E73" s="8">
        <v>110428646830</v>
      </c>
      <c r="F73" s="8"/>
      <c r="G73" s="8">
        <v>105676813756</v>
      </c>
      <c r="I73" s="8">
        <f t="shared" ref="I73:I101" si="2">E73-G73</f>
        <v>4751833074</v>
      </c>
      <c r="J73" s="8"/>
      <c r="K73" s="8">
        <v>25100</v>
      </c>
      <c r="L73" s="8"/>
      <c r="M73" s="8">
        <v>110428646830</v>
      </c>
      <c r="N73" s="8"/>
      <c r="O73" s="8">
        <v>111625523262</v>
      </c>
      <c r="P73" s="8"/>
      <c r="Q73" s="8">
        <f t="shared" ref="Q73:Q101" si="3">M73-O73</f>
        <v>-1196876432</v>
      </c>
    </row>
    <row r="74" spans="1:17" x14ac:dyDescent="0.6">
      <c r="A74" s="2" t="s">
        <v>26</v>
      </c>
      <c r="C74" s="8">
        <v>148211648</v>
      </c>
      <c r="D74" s="8"/>
      <c r="E74" s="8">
        <v>296132875275</v>
      </c>
      <c r="F74" s="8"/>
      <c r="G74" s="8">
        <v>261363045143</v>
      </c>
      <c r="I74" s="8">
        <f t="shared" si="2"/>
        <v>34769830132</v>
      </c>
      <c r="J74" s="8"/>
      <c r="K74" s="8">
        <v>148211648</v>
      </c>
      <c r="L74" s="8"/>
      <c r="M74" s="8">
        <v>296132875275</v>
      </c>
      <c r="N74" s="8"/>
      <c r="O74" s="8">
        <v>294594689522</v>
      </c>
      <c r="P74" s="8"/>
      <c r="Q74" s="8">
        <f t="shared" si="3"/>
        <v>1538185753</v>
      </c>
    </row>
    <row r="75" spans="1:17" x14ac:dyDescent="0.6">
      <c r="A75" s="2" t="s">
        <v>177</v>
      </c>
      <c r="C75" s="8">
        <v>5000000</v>
      </c>
      <c r="D75" s="8"/>
      <c r="E75" s="8">
        <v>97913925000</v>
      </c>
      <c r="F75" s="8"/>
      <c r="G75" s="8">
        <v>98839615000</v>
      </c>
      <c r="I75" s="8">
        <f t="shared" si="2"/>
        <v>-925690000</v>
      </c>
      <c r="J75" s="8"/>
      <c r="K75" s="8">
        <v>5000000</v>
      </c>
      <c r="L75" s="8"/>
      <c r="M75" s="8">
        <v>97913925000</v>
      </c>
      <c r="N75" s="8"/>
      <c r="O75" s="8">
        <v>98839615000</v>
      </c>
      <c r="P75" s="8"/>
      <c r="Q75" s="8">
        <f t="shared" si="3"/>
        <v>-925690000</v>
      </c>
    </row>
    <row r="76" spans="1:17" x14ac:dyDescent="0.6">
      <c r="A76" s="2" t="s">
        <v>86</v>
      </c>
      <c r="C76" s="8">
        <v>21644108</v>
      </c>
      <c r="D76" s="8"/>
      <c r="E76" s="8">
        <v>500231319209</v>
      </c>
      <c r="F76" s="8"/>
      <c r="G76" s="8">
        <v>446227852060</v>
      </c>
      <c r="I76" s="8">
        <f t="shared" si="2"/>
        <v>54003467149</v>
      </c>
      <c r="J76" s="8"/>
      <c r="K76" s="8">
        <v>21644108</v>
      </c>
      <c r="L76" s="8"/>
      <c r="M76" s="8">
        <v>500231319209</v>
      </c>
      <c r="N76" s="8"/>
      <c r="O76" s="8">
        <v>457200668094</v>
      </c>
      <c r="P76" s="8"/>
      <c r="Q76" s="8">
        <f t="shared" si="3"/>
        <v>43030651115</v>
      </c>
    </row>
    <row r="77" spans="1:17" x14ac:dyDescent="0.6">
      <c r="A77" s="2" t="s">
        <v>111</v>
      </c>
      <c r="C77" s="8">
        <v>5827983</v>
      </c>
      <c r="D77" s="8"/>
      <c r="E77" s="8">
        <v>213019880047</v>
      </c>
      <c r="F77" s="8"/>
      <c r="G77" s="8">
        <v>220435312368</v>
      </c>
      <c r="I77" s="8">
        <f t="shared" si="2"/>
        <v>-7415432321</v>
      </c>
      <c r="J77" s="8"/>
      <c r="K77" s="8">
        <v>5827983</v>
      </c>
      <c r="L77" s="8"/>
      <c r="M77" s="8">
        <v>213019880047</v>
      </c>
      <c r="N77" s="8"/>
      <c r="O77" s="8">
        <v>298297351745</v>
      </c>
      <c r="P77" s="8"/>
      <c r="Q77" s="8">
        <f t="shared" si="3"/>
        <v>-85277471698</v>
      </c>
    </row>
    <row r="78" spans="1:17" x14ac:dyDescent="0.6">
      <c r="A78" s="2" t="s">
        <v>169</v>
      </c>
      <c r="C78" s="8">
        <v>55256136</v>
      </c>
      <c r="D78" s="8"/>
      <c r="E78" s="8">
        <v>249864569696</v>
      </c>
      <c r="F78" s="8"/>
      <c r="G78" s="8">
        <v>232177959135</v>
      </c>
      <c r="I78" s="8">
        <f t="shared" si="2"/>
        <v>17686610561</v>
      </c>
      <c r="J78" s="8"/>
      <c r="K78" s="8">
        <v>55256136</v>
      </c>
      <c r="L78" s="8"/>
      <c r="M78" s="8">
        <v>249864569696</v>
      </c>
      <c r="N78" s="8"/>
      <c r="O78" s="8">
        <v>267715962343</v>
      </c>
      <c r="P78" s="8"/>
      <c r="Q78" s="8">
        <f t="shared" si="3"/>
        <v>-17851392647</v>
      </c>
    </row>
    <row r="79" spans="1:17" x14ac:dyDescent="0.6">
      <c r="A79" s="2" t="s">
        <v>162</v>
      </c>
      <c r="C79" s="8">
        <v>124021537</v>
      </c>
      <c r="D79" s="8"/>
      <c r="E79" s="8">
        <v>356659480417</v>
      </c>
      <c r="F79" s="8"/>
      <c r="G79" s="8">
        <v>363440078904</v>
      </c>
      <c r="I79" s="8">
        <f t="shared" si="2"/>
        <v>-6780598487</v>
      </c>
      <c r="J79" s="8"/>
      <c r="K79" s="8">
        <v>124021537</v>
      </c>
      <c r="L79" s="8"/>
      <c r="M79" s="8">
        <v>356659480417</v>
      </c>
      <c r="N79" s="8"/>
      <c r="O79" s="8">
        <v>509699346995</v>
      </c>
      <c r="P79" s="8"/>
      <c r="Q79" s="8">
        <f t="shared" si="3"/>
        <v>-153039866578</v>
      </c>
    </row>
    <row r="80" spans="1:17" x14ac:dyDescent="0.6">
      <c r="A80" s="2" t="s">
        <v>65</v>
      </c>
      <c r="C80" s="8">
        <v>84134109</v>
      </c>
      <c r="D80" s="8"/>
      <c r="E80" s="8">
        <v>627251332885</v>
      </c>
      <c r="F80" s="8"/>
      <c r="G80" s="8">
        <v>592010603435</v>
      </c>
      <c r="I80" s="8">
        <f t="shared" si="2"/>
        <v>35240729450</v>
      </c>
      <c r="J80" s="8"/>
      <c r="K80" s="8">
        <v>84134109</v>
      </c>
      <c r="L80" s="8"/>
      <c r="M80" s="8">
        <v>627251332885</v>
      </c>
      <c r="N80" s="8"/>
      <c r="O80" s="8">
        <v>490092374769</v>
      </c>
      <c r="P80" s="8"/>
      <c r="Q80" s="8">
        <f t="shared" si="3"/>
        <v>137158958116</v>
      </c>
    </row>
    <row r="81" spans="1:17" x14ac:dyDescent="0.6">
      <c r="A81" s="2" t="s">
        <v>132</v>
      </c>
      <c r="C81" s="8">
        <v>89707193</v>
      </c>
      <c r="D81" s="8"/>
      <c r="E81" s="8">
        <v>223468628615</v>
      </c>
      <c r="F81" s="8"/>
      <c r="G81" s="8">
        <v>203404605694</v>
      </c>
      <c r="I81" s="8">
        <f t="shared" si="2"/>
        <v>20064022921</v>
      </c>
      <c r="J81" s="8"/>
      <c r="K81" s="8">
        <v>89707193</v>
      </c>
      <c r="L81" s="8"/>
      <c r="M81" s="8">
        <v>223468628615</v>
      </c>
      <c r="N81" s="8"/>
      <c r="O81" s="8">
        <v>261188991705</v>
      </c>
      <c r="P81" s="8"/>
      <c r="Q81" s="8">
        <f t="shared" si="3"/>
        <v>-37720363090</v>
      </c>
    </row>
    <row r="82" spans="1:17" x14ac:dyDescent="0.6">
      <c r="A82" s="2" t="s">
        <v>141</v>
      </c>
      <c r="C82" s="8">
        <v>1721275</v>
      </c>
      <c r="D82" s="8"/>
      <c r="E82" s="8">
        <v>25032418843</v>
      </c>
      <c r="F82" s="8"/>
      <c r="G82" s="8">
        <v>27136989942</v>
      </c>
      <c r="I82" s="8">
        <f t="shared" si="2"/>
        <v>-2104571099</v>
      </c>
      <c r="J82" s="8"/>
      <c r="K82" s="8">
        <v>1721275</v>
      </c>
      <c r="L82" s="8"/>
      <c r="M82" s="8">
        <v>25032418843</v>
      </c>
      <c r="N82" s="8"/>
      <c r="O82" s="8">
        <v>29104678367</v>
      </c>
      <c r="P82" s="8"/>
      <c r="Q82" s="8">
        <f t="shared" si="3"/>
        <v>-4072259524</v>
      </c>
    </row>
    <row r="83" spans="1:17" x14ac:dyDescent="0.6">
      <c r="A83" s="2" t="s">
        <v>29</v>
      </c>
      <c r="C83" s="8">
        <v>31125000</v>
      </c>
      <c r="D83" s="8"/>
      <c r="E83" s="8">
        <v>81155111793</v>
      </c>
      <c r="F83" s="8"/>
      <c r="G83" s="8">
        <v>81557329275</v>
      </c>
      <c r="I83" s="8">
        <f t="shared" si="2"/>
        <v>-402217482</v>
      </c>
      <c r="J83" s="8"/>
      <c r="K83" s="8">
        <v>31125000</v>
      </c>
      <c r="L83" s="8"/>
      <c r="M83" s="8">
        <v>81155111793</v>
      </c>
      <c r="N83" s="8"/>
      <c r="O83" s="8">
        <v>95789640150</v>
      </c>
      <c r="P83" s="8"/>
      <c r="Q83" s="8">
        <f t="shared" si="3"/>
        <v>-14634528357</v>
      </c>
    </row>
    <row r="84" spans="1:17" x14ac:dyDescent="0.6">
      <c r="A84" s="2" t="s">
        <v>76</v>
      </c>
      <c r="C84" s="8">
        <v>59000000</v>
      </c>
      <c r="D84" s="8"/>
      <c r="E84" s="8">
        <v>159994335600</v>
      </c>
      <c r="F84" s="8"/>
      <c r="G84" s="8">
        <v>152194025250</v>
      </c>
      <c r="I84" s="8">
        <f t="shared" si="2"/>
        <v>7800310350</v>
      </c>
      <c r="J84" s="8"/>
      <c r="K84" s="8">
        <v>59000000</v>
      </c>
      <c r="L84" s="8"/>
      <c r="M84" s="8">
        <v>159994335600</v>
      </c>
      <c r="N84" s="8"/>
      <c r="O84" s="8">
        <v>191664768601</v>
      </c>
      <c r="P84" s="8"/>
      <c r="Q84" s="8">
        <f t="shared" si="3"/>
        <v>-31670433001</v>
      </c>
    </row>
    <row r="85" spans="1:17" x14ac:dyDescent="0.6">
      <c r="A85" s="2" t="s">
        <v>139</v>
      </c>
      <c r="C85" s="8">
        <v>34816428</v>
      </c>
      <c r="D85" s="8"/>
      <c r="E85" s="8">
        <v>438153361408</v>
      </c>
      <c r="F85" s="8"/>
      <c r="G85" s="8">
        <v>420848726281</v>
      </c>
      <c r="I85" s="8">
        <f t="shared" si="2"/>
        <v>17304635127</v>
      </c>
      <c r="J85" s="8"/>
      <c r="K85" s="8">
        <v>34816428</v>
      </c>
      <c r="L85" s="8"/>
      <c r="M85" s="8">
        <v>438153361408</v>
      </c>
      <c r="N85" s="8"/>
      <c r="O85" s="8">
        <v>405724227040</v>
      </c>
      <c r="P85" s="8"/>
      <c r="Q85" s="8">
        <f t="shared" si="3"/>
        <v>32429134368</v>
      </c>
    </row>
    <row r="86" spans="1:17" x14ac:dyDescent="0.6">
      <c r="A86" s="2" t="s">
        <v>69</v>
      </c>
      <c r="C86" s="8">
        <v>375100</v>
      </c>
      <c r="D86" s="8"/>
      <c r="E86" s="8">
        <v>1646971708650</v>
      </c>
      <c r="F86" s="8"/>
      <c r="G86" s="8">
        <v>1579148864411</v>
      </c>
      <c r="I86" s="8">
        <f t="shared" si="2"/>
        <v>67822844239</v>
      </c>
      <c r="J86" s="8"/>
      <c r="K86" s="8">
        <v>375100</v>
      </c>
      <c r="L86" s="8"/>
      <c r="M86" s="8">
        <v>1646971708650</v>
      </c>
      <c r="N86" s="8"/>
      <c r="O86" s="8">
        <v>1665105353624</v>
      </c>
      <c r="P86" s="8"/>
      <c r="Q86" s="8">
        <f t="shared" si="3"/>
        <v>-18133644974</v>
      </c>
    </row>
    <row r="87" spans="1:17" x14ac:dyDescent="0.6">
      <c r="A87" s="2" t="s">
        <v>91</v>
      </c>
      <c r="C87" s="8">
        <v>139867225</v>
      </c>
      <c r="D87" s="8"/>
      <c r="E87" s="8">
        <v>226209969423</v>
      </c>
      <c r="F87" s="8"/>
      <c r="G87" s="8">
        <v>214113923117</v>
      </c>
      <c r="I87" s="8">
        <f t="shared" si="2"/>
        <v>12096046306</v>
      </c>
      <c r="J87" s="8"/>
      <c r="K87" s="8">
        <v>139867225</v>
      </c>
      <c r="L87" s="8"/>
      <c r="M87" s="8">
        <v>226209969423</v>
      </c>
      <c r="N87" s="8"/>
      <c r="O87" s="8">
        <v>233578825218</v>
      </c>
      <c r="P87" s="8"/>
      <c r="Q87" s="8">
        <f t="shared" si="3"/>
        <v>-7368855795</v>
      </c>
    </row>
    <row r="88" spans="1:17" x14ac:dyDescent="0.6">
      <c r="A88" s="2" t="s">
        <v>47</v>
      </c>
      <c r="C88" s="8">
        <v>13467513</v>
      </c>
      <c r="D88" s="8"/>
      <c r="E88" s="8">
        <v>2605586021961</v>
      </c>
      <c r="F88" s="8"/>
      <c r="G88" s="8">
        <v>2600018761464</v>
      </c>
      <c r="I88" s="8">
        <f t="shared" si="2"/>
        <v>5567260497</v>
      </c>
      <c r="J88" s="8"/>
      <c r="K88" s="8">
        <v>13467513</v>
      </c>
      <c r="L88" s="8"/>
      <c r="M88" s="8">
        <v>2605586021961</v>
      </c>
      <c r="N88" s="8"/>
      <c r="O88" s="8">
        <v>2102086611355</v>
      </c>
      <c r="P88" s="8"/>
      <c r="Q88" s="8">
        <f t="shared" si="3"/>
        <v>503499410606</v>
      </c>
    </row>
    <row r="89" spans="1:17" x14ac:dyDescent="0.6">
      <c r="A89" s="2" t="s">
        <v>94</v>
      </c>
      <c r="C89" s="8">
        <v>11359792</v>
      </c>
      <c r="D89" s="8"/>
      <c r="E89" s="8">
        <v>47596628216</v>
      </c>
      <c r="F89" s="8"/>
      <c r="G89" s="8">
        <v>47845056643</v>
      </c>
      <c r="I89" s="8">
        <f t="shared" si="2"/>
        <v>-248428427</v>
      </c>
      <c r="J89" s="8"/>
      <c r="K89" s="8">
        <v>11359792</v>
      </c>
      <c r="L89" s="8"/>
      <c r="M89" s="8">
        <v>47596628216</v>
      </c>
      <c r="N89" s="8"/>
      <c r="O89" s="8">
        <v>59284056497</v>
      </c>
      <c r="P89" s="8"/>
      <c r="Q89" s="8">
        <f t="shared" si="3"/>
        <v>-11687428281</v>
      </c>
    </row>
    <row r="90" spans="1:17" x14ac:dyDescent="0.6">
      <c r="A90" s="2" t="s">
        <v>99</v>
      </c>
      <c r="C90" s="8">
        <v>151342699</v>
      </c>
      <c r="D90" s="8"/>
      <c r="E90" s="8">
        <v>711140326390</v>
      </c>
      <c r="F90" s="8"/>
      <c r="G90" s="8">
        <v>585382912133</v>
      </c>
      <c r="I90" s="8">
        <f t="shared" si="2"/>
        <v>125757414257</v>
      </c>
      <c r="J90" s="8"/>
      <c r="K90" s="8">
        <v>151342699</v>
      </c>
      <c r="L90" s="8"/>
      <c r="M90" s="8">
        <v>711140326390</v>
      </c>
      <c r="N90" s="8"/>
      <c r="O90" s="8">
        <v>664273486699</v>
      </c>
      <c r="P90" s="8"/>
      <c r="Q90" s="8">
        <f t="shared" si="3"/>
        <v>46866839691</v>
      </c>
    </row>
    <row r="91" spans="1:17" x14ac:dyDescent="0.6">
      <c r="A91" s="2" t="s">
        <v>171</v>
      </c>
      <c r="C91" s="8">
        <v>2050933</v>
      </c>
      <c r="D91" s="8"/>
      <c r="E91" s="8">
        <v>26054968743</v>
      </c>
      <c r="F91" s="8"/>
      <c r="G91" s="8">
        <v>20025454349</v>
      </c>
      <c r="I91" s="8">
        <f t="shared" si="2"/>
        <v>6029514394</v>
      </c>
      <c r="J91" s="8"/>
      <c r="K91" s="8">
        <v>2050933</v>
      </c>
      <c r="L91" s="8"/>
      <c r="M91" s="8">
        <v>26054968743</v>
      </c>
      <c r="N91" s="8"/>
      <c r="O91" s="8">
        <v>31172180931</v>
      </c>
      <c r="P91" s="8"/>
      <c r="Q91" s="8">
        <f t="shared" si="3"/>
        <v>-5117212188</v>
      </c>
    </row>
    <row r="92" spans="1:17" x14ac:dyDescent="0.6">
      <c r="A92" s="2" t="s">
        <v>20</v>
      </c>
      <c r="C92" s="8">
        <v>141231714</v>
      </c>
      <c r="D92" s="8"/>
      <c r="E92" s="8">
        <v>195845982495</v>
      </c>
      <c r="F92" s="8"/>
      <c r="G92" s="8">
        <v>176893145480</v>
      </c>
      <c r="I92" s="8">
        <f t="shared" si="2"/>
        <v>18952837015</v>
      </c>
      <c r="J92" s="8"/>
      <c r="K92" s="8">
        <v>141231714</v>
      </c>
      <c r="L92" s="8"/>
      <c r="M92" s="8">
        <v>195845982495</v>
      </c>
      <c r="N92" s="8"/>
      <c r="O92" s="8">
        <v>197530679119</v>
      </c>
      <c r="P92" s="8"/>
      <c r="Q92" s="8">
        <f t="shared" si="3"/>
        <v>-1684696624</v>
      </c>
    </row>
    <row r="93" spans="1:17" x14ac:dyDescent="0.6">
      <c r="A93" s="2" t="s">
        <v>61</v>
      </c>
      <c r="C93" s="8">
        <v>31546557</v>
      </c>
      <c r="D93" s="8"/>
      <c r="E93" s="8">
        <v>786166494495</v>
      </c>
      <c r="F93" s="8"/>
      <c r="G93" s="8">
        <v>786480083045</v>
      </c>
      <c r="I93" s="8">
        <f t="shared" si="2"/>
        <v>-313588550</v>
      </c>
      <c r="J93" s="8"/>
      <c r="K93" s="8">
        <v>31546557</v>
      </c>
      <c r="L93" s="8"/>
      <c r="M93" s="8">
        <v>786166494495</v>
      </c>
      <c r="N93" s="8"/>
      <c r="O93" s="8">
        <v>820974823534</v>
      </c>
      <c r="P93" s="8"/>
      <c r="Q93" s="8">
        <f t="shared" si="3"/>
        <v>-34808329039</v>
      </c>
    </row>
    <row r="94" spans="1:17" x14ac:dyDescent="0.6">
      <c r="A94" s="2" t="s">
        <v>24</v>
      </c>
      <c r="C94" s="8">
        <v>141275282</v>
      </c>
      <c r="D94" s="8"/>
      <c r="E94" s="8">
        <v>244356367685</v>
      </c>
      <c r="F94" s="8"/>
      <c r="G94" s="8">
        <v>238738979922</v>
      </c>
      <c r="I94" s="8">
        <f t="shared" si="2"/>
        <v>5617387763</v>
      </c>
      <c r="J94" s="8"/>
      <c r="K94" s="8">
        <v>141275282</v>
      </c>
      <c r="L94" s="8"/>
      <c r="M94" s="8">
        <v>244356367685</v>
      </c>
      <c r="N94" s="8"/>
      <c r="O94" s="8">
        <v>248569408507</v>
      </c>
      <c r="P94" s="8"/>
      <c r="Q94" s="8">
        <f t="shared" si="3"/>
        <v>-4213040822</v>
      </c>
    </row>
    <row r="95" spans="1:17" x14ac:dyDescent="0.6">
      <c r="A95" s="2" t="s">
        <v>122</v>
      </c>
      <c r="C95" s="8">
        <v>10348647</v>
      </c>
      <c r="D95" s="8"/>
      <c r="E95" s="8">
        <v>634198022729</v>
      </c>
      <c r="F95" s="8"/>
      <c r="G95" s="8">
        <v>571870831663</v>
      </c>
      <c r="I95" s="8">
        <f t="shared" si="2"/>
        <v>62327191066</v>
      </c>
      <c r="J95" s="8"/>
      <c r="K95" s="8">
        <v>10348647</v>
      </c>
      <c r="L95" s="8"/>
      <c r="M95" s="8">
        <v>634198022729</v>
      </c>
      <c r="N95" s="8"/>
      <c r="O95" s="8">
        <v>717317569020</v>
      </c>
      <c r="P95" s="8"/>
      <c r="Q95" s="8">
        <f t="shared" si="3"/>
        <v>-83119546291</v>
      </c>
    </row>
    <row r="96" spans="1:17" x14ac:dyDescent="0.6">
      <c r="A96" s="2" t="s">
        <v>113</v>
      </c>
      <c r="C96" s="8">
        <v>112991797</v>
      </c>
      <c r="D96" s="8"/>
      <c r="E96" s="8">
        <v>675040169805</v>
      </c>
      <c r="F96" s="8"/>
      <c r="G96" s="8">
        <v>586307768116</v>
      </c>
      <c r="I96" s="8">
        <f t="shared" si="2"/>
        <v>88732401689</v>
      </c>
      <c r="J96" s="8"/>
      <c r="K96" s="8">
        <v>112991797</v>
      </c>
      <c r="L96" s="8"/>
      <c r="M96" s="8">
        <v>675040169805</v>
      </c>
      <c r="N96" s="8"/>
      <c r="O96" s="8">
        <v>669265421811</v>
      </c>
      <c r="P96" s="8"/>
      <c r="Q96" s="8">
        <f t="shared" si="3"/>
        <v>5774747994</v>
      </c>
    </row>
    <row r="97" spans="1:17" x14ac:dyDescent="0.6">
      <c r="A97" s="2" t="s">
        <v>156</v>
      </c>
      <c r="C97" s="8">
        <v>38033483</v>
      </c>
      <c r="D97" s="8"/>
      <c r="E97" s="8">
        <v>261625711730</v>
      </c>
      <c r="F97" s="8"/>
      <c r="G97" s="8">
        <v>245746694544</v>
      </c>
      <c r="I97" s="8">
        <f t="shared" si="2"/>
        <v>15879017186</v>
      </c>
      <c r="J97" s="8"/>
      <c r="K97" s="8">
        <v>38033483</v>
      </c>
      <c r="L97" s="8"/>
      <c r="M97" s="8">
        <v>261625711730</v>
      </c>
      <c r="N97" s="8"/>
      <c r="O97" s="8">
        <v>278717035800</v>
      </c>
      <c r="P97" s="8"/>
      <c r="Q97" s="8">
        <f t="shared" si="3"/>
        <v>-17091324070</v>
      </c>
    </row>
    <row r="98" spans="1:17" x14ac:dyDescent="0.6">
      <c r="A98" s="2" t="s">
        <v>22</v>
      </c>
      <c r="C98" s="8">
        <v>42871753</v>
      </c>
      <c r="D98" s="8"/>
      <c r="E98" s="8">
        <v>110973798445</v>
      </c>
      <c r="F98" s="8"/>
      <c r="G98" s="8">
        <v>104410831870</v>
      </c>
      <c r="I98" s="8">
        <f t="shared" si="2"/>
        <v>6562966575</v>
      </c>
      <c r="J98" s="8"/>
      <c r="K98" s="8">
        <v>42871753</v>
      </c>
      <c r="L98" s="8"/>
      <c r="M98" s="8">
        <v>110973798445</v>
      </c>
      <c r="N98" s="8"/>
      <c r="O98" s="8">
        <v>97364877549</v>
      </c>
      <c r="P98" s="8"/>
      <c r="Q98" s="8">
        <f t="shared" si="3"/>
        <v>13608920896</v>
      </c>
    </row>
    <row r="99" spans="1:17" x14ac:dyDescent="0.6">
      <c r="A99" s="2" t="s">
        <v>172</v>
      </c>
      <c r="C99" s="8">
        <v>5050208</v>
      </c>
      <c r="D99" s="8"/>
      <c r="E99" s="8">
        <v>36245549874</v>
      </c>
      <c r="F99" s="8"/>
      <c r="G99" s="8">
        <v>35051172379</v>
      </c>
      <c r="I99" s="8">
        <f t="shared" si="2"/>
        <v>1194377495</v>
      </c>
      <c r="J99" s="8"/>
      <c r="K99" s="8">
        <v>5050208</v>
      </c>
      <c r="L99" s="8"/>
      <c r="M99" s="8">
        <v>36245549874</v>
      </c>
      <c r="N99" s="8"/>
      <c r="O99" s="8">
        <v>47402068766</v>
      </c>
      <c r="P99" s="8"/>
      <c r="Q99" s="8">
        <f t="shared" si="3"/>
        <v>-11156518892</v>
      </c>
    </row>
    <row r="100" spans="1:17" x14ac:dyDescent="0.6">
      <c r="A100" s="2" t="s">
        <v>73</v>
      </c>
      <c r="C100" s="8">
        <v>4300</v>
      </c>
      <c r="D100" s="8"/>
      <c r="E100" s="8">
        <v>18845012052</v>
      </c>
      <c r="F100" s="8"/>
      <c r="G100" s="8">
        <v>18070961726</v>
      </c>
      <c r="I100" s="8">
        <f t="shared" si="2"/>
        <v>774050326</v>
      </c>
      <c r="J100" s="8"/>
      <c r="K100" s="8">
        <v>4300</v>
      </c>
      <c r="L100" s="8"/>
      <c r="M100" s="8">
        <v>18845012052</v>
      </c>
      <c r="N100" s="8"/>
      <c r="O100" s="8">
        <v>19023964781</v>
      </c>
      <c r="P100" s="8"/>
      <c r="Q100" s="8">
        <f t="shared" si="3"/>
        <v>-178952729</v>
      </c>
    </row>
    <row r="101" spans="1:17" x14ac:dyDescent="0.6">
      <c r="A101" s="2" t="s">
        <v>49</v>
      </c>
      <c r="C101" s="8">
        <v>14961097</v>
      </c>
      <c r="D101" s="8"/>
      <c r="E101" s="8">
        <v>165674954187</v>
      </c>
      <c r="F101" s="8"/>
      <c r="G101" s="8">
        <v>159279960444</v>
      </c>
      <c r="I101" s="8">
        <f t="shared" si="2"/>
        <v>6394993743</v>
      </c>
      <c r="J101" s="8"/>
      <c r="K101" s="8">
        <v>14961097</v>
      </c>
      <c r="L101" s="8"/>
      <c r="M101" s="8">
        <v>165674954187</v>
      </c>
      <c r="N101" s="8"/>
      <c r="O101" s="8">
        <v>263830672249</v>
      </c>
      <c r="P101" s="8"/>
      <c r="Q101" s="8">
        <f t="shared" si="3"/>
        <v>-98155718062</v>
      </c>
    </row>
    <row r="102" spans="1:17" ht="25.5" thickBot="1" x14ac:dyDescent="0.65">
      <c r="A102" s="2" t="s">
        <v>178</v>
      </c>
      <c r="C102" s="8" t="s">
        <v>178</v>
      </c>
      <c r="D102" s="8"/>
      <c r="E102" s="11">
        <f>SUM(E8:E101)</f>
        <v>39102244566195</v>
      </c>
      <c r="F102" s="12"/>
      <c r="G102" s="11">
        <f>SUM(G8:G101)</f>
        <v>37695861934745</v>
      </c>
      <c r="H102" s="13"/>
      <c r="I102" s="11">
        <f>SUM(I8:I101)</f>
        <v>1406382631450</v>
      </c>
      <c r="J102" s="12"/>
      <c r="K102" s="12" t="s">
        <v>178</v>
      </c>
      <c r="L102" s="12"/>
      <c r="M102" s="11">
        <f>SUM(M8:M101)</f>
        <v>39102244566195</v>
      </c>
      <c r="N102" s="12"/>
      <c r="O102" s="11">
        <f>SUM(O8:O101)</f>
        <v>42192978017975</v>
      </c>
      <c r="P102" s="12"/>
      <c r="Q102" s="11">
        <f>SUM(Q8:Q101)</f>
        <v>-3090733451780</v>
      </c>
    </row>
    <row r="103" spans="1:17" ht="25.5" thickTop="1" x14ac:dyDescent="0.6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7"/>
  <sheetViews>
    <sheetView rightToLeft="1" topLeftCell="B1" zoomScale="118" zoomScaleNormal="118" workbookViewId="0">
      <selection activeCell="I8" sqref="I8:O8"/>
    </sheetView>
  </sheetViews>
  <sheetFormatPr defaultRowHeight="24.75" x14ac:dyDescent="0.6"/>
  <cols>
    <col min="1" max="1" width="29.5703125" style="2" bestFit="1" customWidth="1"/>
    <col min="2" max="2" width="1" style="2" customWidth="1"/>
    <col min="3" max="3" width="31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6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</row>
    <row r="4" spans="1:17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6.25" x14ac:dyDescent="0.6">
      <c r="A6" s="20" t="s">
        <v>182</v>
      </c>
      <c r="C6" s="20" t="s">
        <v>183</v>
      </c>
      <c r="D6" s="20" t="s">
        <v>183</v>
      </c>
      <c r="E6" s="20" t="s">
        <v>183</v>
      </c>
      <c r="F6" s="20" t="s">
        <v>183</v>
      </c>
      <c r="G6" s="20" t="s">
        <v>183</v>
      </c>
      <c r="I6" s="20" t="s">
        <v>302</v>
      </c>
      <c r="K6" s="20" t="s">
        <v>5</v>
      </c>
      <c r="L6" s="20" t="s">
        <v>5</v>
      </c>
      <c r="M6" s="20" t="s">
        <v>5</v>
      </c>
      <c r="O6" s="20" t="s">
        <v>6</v>
      </c>
      <c r="P6" s="20" t="s">
        <v>6</v>
      </c>
      <c r="Q6" s="20" t="s">
        <v>6</v>
      </c>
    </row>
    <row r="7" spans="1:17" ht="26.25" x14ac:dyDescent="0.6">
      <c r="A7" s="20" t="s">
        <v>182</v>
      </c>
      <c r="C7" s="20" t="s">
        <v>184</v>
      </c>
      <c r="E7" s="20" t="s">
        <v>185</v>
      </c>
      <c r="G7" s="20" t="s">
        <v>186</v>
      </c>
      <c r="I7" s="20" t="s">
        <v>187</v>
      </c>
      <c r="K7" s="20" t="s">
        <v>188</v>
      </c>
      <c r="M7" s="20" t="s">
        <v>189</v>
      </c>
      <c r="O7" s="20" t="s">
        <v>187</v>
      </c>
      <c r="Q7" s="20" t="s">
        <v>181</v>
      </c>
    </row>
    <row r="8" spans="1:17" x14ac:dyDescent="0.6">
      <c r="A8" s="2" t="s">
        <v>190</v>
      </c>
      <c r="C8" s="2" t="s">
        <v>191</v>
      </c>
      <c r="E8" s="6" t="s">
        <v>192</v>
      </c>
      <c r="F8" s="6"/>
      <c r="G8" s="6" t="s">
        <v>193</v>
      </c>
      <c r="H8" s="6"/>
      <c r="I8" s="8">
        <v>3207440542</v>
      </c>
      <c r="J8" s="8"/>
      <c r="K8" s="8">
        <v>2150921415</v>
      </c>
      <c r="L8" s="8"/>
      <c r="M8" s="8">
        <v>3950308400</v>
      </c>
      <c r="N8" s="8"/>
      <c r="O8" s="8">
        <v>1408053557</v>
      </c>
      <c r="P8" s="6"/>
      <c r="Q8" s="6" t="s">
        <v>194</v>
      </c>
    </row>
    <row r="9" spans="1:17" x14ac:dyDescent="0.6">
      <c r="A9" s="2" t="s">
        <v>195</v>
      </c>
      <c r="C9" s="2" t="s">
        <v>196</v>
      </c>
      <c r="E9" s="6" t="s">
        <v>192</v>
      </c>
      <c r="F9" s="6"/>
      <c r="G9" s="6" t="s">
        <v>197</v>
      </c>
      <c r="H9" s="6"/>
      <c r="I9" s="8">
        <v>3104406422</v>
      </c>
      <c r="J9" s="8"/>
      <c r="K9" s="8">
        <v>412803840152</v>
      </c>
      <c r="L9" s="8"/>
      <c r="M9" s="8">
        <v>414101064800</v>
      </c>
      <c r="N9" s="8"/>
      <c r="O9" s="8">
        <v>1807181774</v>
      </c>
      <c r="P9" s="6"/>
      <c r="Q9" s="6" t="s">
        <v>194</v>
      </c>
    </row>
    <row r="10" spans="1:17" x14ac:dyDescent="0.6">
      <c r="A10" s="2" t="s">
        <v>198</v>
      </c>
      <c r="C10" s="2" t="s">
        <v>199</v>
      </c>
      <c r="E10" s="6" t="s">
        <v>192</v>
      </c>
      <c r="F10" s="6"/>
      <c r="G10" s="6" t="s">
        <v>200</v>
      </c>
      <c r="H10" s="6"/>
      <c r="I10" s="8">
        <v>213343841174</v>
      </c>
      <c r="J10" s="8"/>
      <c r="K10" s="8">
        <v>826601387077</v>
      </c>
      <c r="L10" s="8"/>
      <c r="M10" s="8">
        <v>916741445813</v>
      </c>
      <c r="N10" s="8"/>
      <c r="O10" s="8">
        <v>123203782438</v>
      </c>
      <c r="P10" s="6"/>
      <c r="Q10" s="6" t="s">
        <v>201</v>
      </c>
    </row>
    <row r="11" spans="1:17" x14ac:dyDescent="0.6">
      <c r="A11" s="2" t="s">
        <v>195</v>
      </c>
      <c r="C11" s="2" t="s">
        <v>202</v>
      </c>
      <c r="E11" s="6" t="s">
        <v>203</v>
      </c>
      <c r="F11" s="6"/>
      <c r="G11" s="6" t="s">
        <v>204</v>
      </c>
      <c r="H11" s="6"/>
      <c r="I11" s="8">
        <v>400000000000</v>
      </c>
      <c r="J11" s="8"/>
      <c r="K11" s="8">
        <v>0</v>
      </c>
      <c r="L11" s="8"/>
      <c r="M11" s="8">
        <v>100000000000</v>
      </c>
      <c r="N11" s="8"/>
      <c r="O11" s="8">
        <v>300000000000</v>
      </c>
      <c r="P11" s="6"/>
      <c r="Q11" s="6" t="s">
        <v>205</v>
      </c>
    </row>
    <row r="12" spans="1:17" x14ac:dyDescent="0.6">
      <c r="A12" s="2" t="s">
        <v>206</v>
      </c>
      <c r="C12" s="2" t="s">
        <v>207</v>
      </c>
      <c r="E12" s="6" t="s">
        <v>192</v>
      </c>
      <c r="F12" s="6"/>
      <c r="G12" s="6" t="s">
        <v>208</v>
      </c>
      <c r="H12" s="6"/>
      <c r="I12" s="8">
        <v>70565091</v>
      </c>
      <c r="J12" s="8"/>
      <c r="K12" s="8">
        <v>13340171304</v>
      </c>
      <c r="L12" s="8"/>
      <c r="M12" s="8">
        <v>3880300000</v>
      </c>
      <c r="N12" s="8"/>
      <c r="O12" s="8">
        <v>9530436395</v>
      </c>
      <c r="P12" s="6"/>
      <c r="Q12" s="6" t="s">
        <v>79</v>
      </c>
    </row>
    <row r="13" spans="1:17" x14ac:dyDescent="0.6">
      <c r="A13" s="2" t="s">
        <v>206</v>
      </c>
      <c r="C13" s="2" t="s">
        <v>209</v>
      </c>
      <c r="E13" s="6" t="s">
        <v>203</v>
      </c>
      <c r="F13" s="6"/>
      <c r="G13" s="6" t="s">
        <v>208</v>
      </c>
      <c r="H13" s="6"/>
      <c r="I13" s="8">
        <v>500000000000</v>
      </c>
      <c r="J13" s="8"/>
      <c r="K13" s="8">
        <v>0</v>
      </c>
      <c r="L13" s="8"/>
      <c r="M13" s="8">
        <v>0</v>
      </c>
      <c r="N13" s="8"/>
      <c r="O13" s="8">
        <v>500000000000</v>
      </c>
      <c r="P13" s="6"/>
      <c r="Q13" s="6" t="s">
        <v>87</v>
      </c>
    </row>
    <row r="14" spans="1:17" x14ac:dyDescent="0.6">
      <c r="A14" s="2" t="s">
        <v>206</v>
      </c>
      <c r="C14" s="2" t="s">
        <v>210</v>
      </c>
      <c r="E14" s="6" t="s">
        <v>203</v>
      </c>
      <c r="F14" s="6"/>
      <c r="G14" s="6" t="s">
        <v>211</v>
      </c>
      <c r="H14" s="6"/>
      <c r="I14" s="8">
        <v>200000000000</v>
      </c>
      <c r="J14" s="8"/>
      <c r="K14" s="8">
        <v>0</v>
      </c>
      <c r="L14" s="8"/>
      <c r="M14" s="8">
        <v>0</v>
      </c>
      <c r="N14" s="8"/>
      <c r="O14" s="8">
        <v>200000000000</v>
      </c>
      <c r="P14" s="6"/>
      <c r="Q14" s="6" t="s">
        <v>212</v>
      </c>
    </row>
    <row r="15" spans="1:17" x14ac:dyDescent="0.6">
      <c r="A15" s="2" t="s">
        <v>195</v>
      </c>
      <c r="C15" s="2" t="s">
        <v>213</v>
      </c>
      <c r="E15" s="6" t="s">
        <v>203</v>
      </c>
      <c r="F15" s="6"/>
      <c r="G15" s="6" t="s">
        <v>214</v>
      </c>
      <c r="H15" s="6"/>
      <c r="I15" s="8">
        <v>0</v>
      </c>
      <c r="J15" s="8"/>
      <c r="K15" s="8">
        <v>300000000000</v>
      </c>
      <c r="L15" s="8"/>
      <c r="M15" s="8">
        <v>0</v>
      </c>
      <c r="N15" s="8"/>
      <c r="O15" s="8">
        <v>300000000000</v>
      </c>
      <c r="P15" s="6"/>
      <c r="Q15" s="6" t="s">
        <v>205</v>
      </c>
    </row>
    <row r="16" spans="1:17" x14ac:dyDescent="0.6">
      <c r="A16" s="2" t="s">
        <v>178</v>
      </c>
      <c r="C16" s="2" t="s">
        <v>178</v>
      </c>
      <c r="E16" s="6" t="s">
        <v>178</v>
      </c>
      <c r="F16" s="6"/>
      <c r="G16" s="6" t="s">
        <v>178</v>
      </c>
      <c r="H16" s="6"/>
      <c r="I16" s="7">
        <f>SUM(I8:I15)</f>
        <v>1319726253229</v>
      </c>
      <c r="J16" s="6"/>
      <c r="K16" s="7">
        <f>SUM(K8:K15)</f>
        <v>1554896319948</v>
      </c>
      <c r="L16" s="6"/>
      <c r="M16" s="7">
        <f>SUM(M8:M15)</f>
        <v>1438673119013</v>
      </c>
      <c r="N16" s="6"/>
      <c r="O16" s="7">
        <f>SUM(O8:O15)</f>
        <v>1435949454164</v>
      </c>
      <c r="P16" s="6"/>
      <c r="Q16" s="9" t="s">
        <v>215</v>
      </c>
    </row>
    <row r="17" spans="5:17" x14ac:dyDescent="0.6"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</sheetData>
  <mergeCells count="16">
    <mergeCell ref="C6:G6"/>
    <mergeCell ref="O7"/>
    <mergeCell ref="Q7"/>
    <mergeCell ref="O6:Q6"/>
    <mergeCell ref="A2:Q2"/>
    <mergeCell ref="A3:Q3"/>
    <mergeCell ref="A4:Q4"/>
    <mergeCell ref="I7"/>
    <mergeCell ref="I6"/>
    <mergeCell ref="K7"/>
    <mergeCell ref="M7"/>
    <mergeCell ref="K6:M6"/>
    <mergeCell ref="A6:A7"/>
    <mergeCell ref="C7"/>
    <mergeCell ref="E7"/>
    <mergeCell ref="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I19" sqref="I19"/>
    </sheetView>
  </sheetViews>
  <sheetFormatPr defaultRowHeight="24.75" x14ac:dyDescent="0.6"/>
  <cols>
    <col min="1" max="1" width="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</row>
    <row r="3" spans="1:7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  <c r="F3" s="21" t="s">
        <v>216</v>
      </c>
      <c r="G3" s="21" t="s">
        <v>216</v>
      </c>
    </row>
    <row r="4" spans="1:7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</row>
    <row r="6" spans="1:7" ht="27" thickBot="1" x14ac:dyDescent="0.65">
      <c r="A6" s="20" t="s">
        <v>220</v>
      </c>
      <c r="C6" s="20" t="s">
        <v>187</v>
      </c>
      <c r="E6" s="20" t="s">
        <v>287</v>
      </c>
      <c r="G6" s="20" t="s">
        <v>13</v>
      </c>
    </row>
    <row r="7" spans="1:7" x14ac:dyDescent="0.6">
      <c r="A7" s="2" t="s">
        <v>298</v>
      </c>
      <c r="C7" s="5">
        <v>1408851926097</v>
      </c>
      <c r="E7" s="14">
        <f>C7/$C$10</f>
        <v>0.98118212941759364</v>
      </c>
      <c r="G7" s="14">
        <v>3.3791768061281126E-2</v>
      </c>
    </row>
    <row r="8" spans="1:7" x14ac:dyDescent="0.6">
      <c r="A8" s="2" t="s">
        <v>299</v>
      </c>
      <c r="C8" s="5">
        <v>26900573919</v>
      </c>
      <c r="E8" s="14">
        <f>C8/$C$10</f>
        <v>1.8734660407869252E-2</v>
      </c>
      <c r="G8" s="14">
        <v>6.4521894582952085E-4</v>
      </c>
    </row>
    <row r="9" spans="1:7" ht="25.5" thickBot="1" x14ac:dyDescent="0.65">
      <c r="A9" s="2" t="s">
        <v>295</v>
      </c>
      <c r="C9" s="5">
        <v>119479158</v>
      </c>
      <c r="E9" s="14">
        <f>C9/$C$10</f>
        <v>8.321017453710017E-5</v>
      </c>
      <c r="G9" s="14">
        <v>2.8657461586315667E-6</v>
      </c>
    </row>
    <row r="10" spans="1:7" ht="25.5" thickBot="1" x14ac:dyDescent="0.65">
      <c r="A10" s="2" t="s">
        <v>178</v>
      </c>
      <c r="C10" s="7">
        <f>SUM(C7:C9)</f>
        <v>1435871979174</v>
      </c>
      <c r="E10" s="19">
        <f>SUM(E7:E9)</f>
        <v>0.99999999999999989</v>
      </c>
      <c r="G10" s="19">
        <f>SUM(G7:G9)</f>
        <v>3.443985275326928E-2</v>
      </c>
    </row>
    <row r="11" spans="1:7" ht="25.5" thickTop="1" x14ac:dyDescent="0.6">
      <c r="C11" s="6"/>
    </row>
    <row r="13" spans="1:7" x14ac:dyDescent="0.6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8"/>
  <sheetViews>
    <sheetView rightToLeft="1" topLeftCell="A100" workbookViewId="0">
      <selection activeCell="I118" sqref="I118"/>
    </sheetView>
  </sheetViews>
  <sheetFormatPr defaultRowHeight="24.75" x14ac:dyDescent="0.6"/>
  <cols>
    <col min="1" max="1" width="44.42578125" style="2" bestFit="1" customWidth="1"/>
    <col min="2" max="2" width="1" style="2" customWidth="1"/>
    <col min="3" max="3" width="21" style="2" customWidth="1"/>
    <col min="4" max="4" width="1" style="2" customWidth="1"/>
    <col min="5" max="5" width="23" style="2" customWidth="1"/>
    <col min="6" max="6" width="1" style="2" customWidth="1"/>
    <col min="7" max="7" width="22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3" style="2" customWidth="1"/>
    <col min="16" max="16" width="1" style="2" customWidth="1"/>
    <col min="17" max="17" width="22" style="2" customWidth="1"/>
    <col min="18" max="18" width="1" style="2" customWidth="1"/>
    <col min="19" max="19" width="23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</row>
    <row r="3" spans="1:21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  <c r="F3" s="21" t="s">
        <v>216</v>
      </c>
      <c r="G3" s="21" t="s">
        <v>216</v>
      </c>
      <c r="H3" s="21" t="s">
        <v>216</v>
      </c>
      <c r="I3" s="21" t="s">
        <v>216</v>
      </c>
      <c r="J3" s="21" t="s">
        <v>216</v>
      </c>
      <c r="K3" s="21" t="s">
        <v>216</v>
      </c>
      <c r="L3" s="21" t="s">
        <v>216</v>
      </c>
      <c r="M3" s="21" t="s">
        <v>216</v>
      </c>
      <c r="N3" s="21" t="s">
        <v>216</v>
      </c>
      <c r="O3" s="21" t="s">
        <v>216</v>
      </c>
      <c r="P3" s="21" t="s">
        <v>216</v>
      </c>
      <c r="Q3" s="21" t="s">
        <v>216</v>
      </c>
      <c r="R3" s="21" t="s">
        <v>216</v>
      </c>
      <c r="S3" s="21" t="s">
        <v>216</v>
      </c>
      <c r="T3" s="21" t="s">
        <v>216</v>
      </c>
      <c r="U3" s="21" t="s">
        <v>216</v>
      </c>
    </row>
    <row r="4" spans="1:21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</row>
    <row r="6" spans="1:21" ht="26.25" x14ac:dyDescent="0.6">
      <c r="A6" s="20" t="s">
        <v>3</v>
      </c>
      <c r="C6" s="20" t="s">
        <v>218</v>
      </c>
      <c r="D6" s="20" t="s">
        <v>218</v>
      </c>
      <c r="E6" s="20" t="s">
        <v>218</v>
      </c>
      <c r="F6" s="20" t="s">
        <v>218</v>
      </c>
      <c r="G6" s="20" t="s">
        <v>218</v>
      </c>
      <c r="H6" s="20" t="s">
        <v>218</v>
      </c>
      <c r="I6" s="20" t="s">
        <v>218</v>
      </c>
      <c r="J6" s="20" t="s">
        <v>218</v>
      </c>
      <c r="K6" s="20" t="s">
        <v>218</v>
      </c>
      <c r="M6" s="20" t="s">
        <v>219</v>
      </c>
      <c r="N6" s="20" t="s">
        <v>219</v>
      </c>
      <c r="O6" s="20" t="s">
        <v>219</v>
      </c>
      <c r="P6" s="20" t="s">
        <v>219</v>
      </c>
      <c r="Q6" s="20" t="s">
        <v>219</v>
      </c>
      <c r="R6" s="20" t="s">
        <v>219</v>
      </c>
      <c r="S6" s="20" t="s">
        <v>219</v>
      </c>
      <c r="T6" s="20" t="s">
        <v>219</v>
      </c>
      <c r="U6" s="20" t="s">
        <v>219</v>
      </c>
    </row>
    <row r="7" spans="1:21" ht="27" thickBot="1" x14ac:dyDescent="0.65">
      <c r="A7" s="20" t="s">
        <v>3</v>
      </c>
      <c r="C7" s="20" t="s">
        <v>284</v>
      </c>
      <c r="E7" s="20" t="s">
        <v>285</v>
      </c>
      <c r="G7" s="20" t="s">
        <v>286</v>
      </c>
      <c r="I7" s="20" t="s">
        <v>187</v>
      </c>
      <c r="K7" s="20" t="s">
        <v>287</v>
      </c>
      <c r="M7" s="20" t="s">
        <v>284</v>
      </c>
      <c r="O7" s="20" t="s">
        <v>285</v>
      </c>
      <c r="Q7" s="20" t="s">
        <v>286</v>
      </c>
      <c r="S7" s="20" t="s">
        <v>187</v>
      </c>
      <c r="U7" s="20" t="s">
        <v>287</v>
      </c>
    </row>
    <row r="8" spans="1:21" x14ac:dyDescent="0.6">
      <c r="A8" s="2" t="s">
        <v>135</v>
      </c>
      <c r="C8" s="8">
        <v>0</v>
      </c>
      <c r="D8" s="8"/>
      <c r="E8" s="8">
        <v>8322584333</v>
      </c>
      <c r="F8" s="8"/>
      <c r="G8" s="8">
        <v>-390661629</v>
      </c>
      <c r="I8" s="8">
        <f>C8+E8+G8</f>
        <v>7931922704</v>
      </c>
      <c r="K8" s="14">
        <f t="shared" ref="K8:K39" si="0">I8/$I$107</f>
        <v>5.6300612981905977E-3</v>
      </c>
      <c r="M8" s="8">
        <v>10076154000</v>
      </c>
      <c r="N8" s="8"/>
      <c r="O8" s="8">
        <v>-8053904111</v>
      </c>
      <c r="P8" s="8"/>
      <c r="Q8" s="8">
        <v>-390661629</v>
      </c>
      <c r="S8" s="8">
        <f>M8+O8+Q8</f>
        <v>1631588260</v>
      </c>
      <c r="U8" s="14">
        <f t="shared" ref="U8:U39" si="1">S8/$S$107</f>
        <v>-2.7186798669713882E-3</v>
      </c>
    </row>
    <row r="9" spans="1:21" x14ac:dyDescent="0.6">
      <c r="A9" s="2" t="s">
        <v>149</v>
      </c>
      <c r="C9" s="8">
        <v>0</v>
      </c>
      <c r="D9" s="8"/>
      <c r="E9" s="8">
        <v>-105566668793</v>
      </c>
      <c r="F9" s="8"/>
      <c r="G9" s="8">
        <v>-1222401131</v>
      </c>
      <c r="I9" s="8">
        <f t="shared" ref="I9:I71" si="2">C9+E9+G9</f>
        <v>-106789069924</v>
      </c>
      <c r="K9" s="14">
        <f t="shared" si="0"/>
        <v>-7.57986470727567E-2</v>
      </c>
      <c r="M9" s="8">
        <v>244584317747</v>
      </c>
      <c r="N9" s="8"/>
      <c r="O9" s="8">
        <v>-554556849189</v>
      </c>
      <c r="P9" s="8"/>
      <c r="Q9" s="8">
        <v>-1763200818</v>
      </c>
      <c r="S9" s="8">
        <f t="shared" ref="S9:S71" si="3">M9+O9+Q9</f>
        <v>-311735732260</v>
      </c>
      <c r="U9" s="14">
        <f t="shared" si="1"/>
        <v>0.51943843915060106</v>
      </c>
    </row>
    <row r="10" spans="1:21" x14ac:dyDescent="0.6">
      <c r="A10" s="2" t="s">
        <v>153</v>
      </c>
      <c r="C10" s="8">
        <v>0</v>
      </c>
      <c r="D10" s="8"/>
      <c r="E10" s="8">
        <v>10841352664</v>
      </c>
      <c r="F10" s="8"/>
      <c r="G10" s="8">
        <v>1491692389</v>
      </c>
      <c r="I10" s="8">
        <f t="shared" si="2"/>
        <v>12333045053</v>
      </c>
      <c r="K10" s="14">
        <f t="shared" si="0"/>
        <v>8.7539682663221666E-3</v>
      </c>
      <c r="M10" s="8">
        <v>283824000</v>
      </c>
      <c r="N10" s="8"/>
      <c r="O10" s="8">
        <v>14947773218</v>
      </c>
      <c r="P10" s="8"/>
      <c r="Q10" s="8">
        <v>2008200827</v>
      </c>
      <c r="S10" s="8">
        <f t="shared" si="3"/>
        <v>17239798045</v>
      </c>
      <c r="U10" s="14">
        <f t="shared" si="1"/>
        <v>-2.8726298787902654E-2</v>
      </c>
    </row>
    <row r="11" spans="1:21" x14ac:dyDescent="0.6">
      <c r="A11" s="2" t="s">
        <v>105</v>
      </c>
      <c r="C11" s="8">
        <v>0</v>
      </c>
      <c r="D11" s="8"/>
      <c r="E11" s="8">
        <v>2750560731</v>
      </c>
      <c r="F11" s="8"/>
      <c r="G11" s="8">
        <v>-1481150233</v>
      </c>
      <c r="I11" s="8">
        <f t="shared" si="2"/>
        <v>1269410498</v>
      </c>
      <c r="K11" s="14">
        <f t="shared" si="0"/>
        <v>9.010247808772209E-4</v>
      </c>
      <c r="M11" s="8">
        <v>145857591600</v>
      </c>
      <c r="N11" s="8"/>
      <c r="O11" s="8">
        <v>-49882700661</v>
      </c>
      <c r="P11" s="8"/>
      <c r="Q11" s="8">
        <v>-1481150233</v>
      </c>
      <c r="S11" s="8">
        <f t="shared" si="3"/>
        <v>94493740706</v>
      </c>
      <c r="U11" s="14">
        <f t="shared" si="1"/>
        <v>-0.15745285542335108</v>
      </c>
    </row>
    <row r="12" spans="1:21" x14ac:dyDescent="0.6">
      <c r="A12" s="2" t="s">
        <v>47</v>
      </c>
      <c r="C12" s="8">
        <v>0</v>
      </c>
      <c r="D12" s="8"/>
      <c r="E12" s="8">
        <v>5567260497</v>
      </c>
      <c r="F12" s="8"/>
      <c r="G12" s="8">
        <v>3745580428</v>
      </c>
      <c r="I12" s="8">
        <f t="shared" si="2"/>
        <v>9312840925</v>
      </c>
      <c r="K12" s="14">
        <f t="shared" si="0"/>
        <v>6.6102340157206891E-3</v>
      </c>
      <c r="M12" s="8">
        <v>0</v>
      </c>
      <c r="N12" s="8"/>
      <c r="O12" s="8">
        <v>503499410606</v>
      </c>
      <c r="P12" s="8"/>
      <c r="Q12" s="8">
        <v>3745580428</v>
      </c>
      <c r="S12" s="8">
        <f t="shared" si="3"/>
        <v>507244991034</v>
      </c>
      <c r="U12" s="14">
        <f t="shared" si="1"/>
        <v>-0.84521124511291723</v>
      </c>
    </row>
    <row r="13" spans="1:21" x14ac:dyDescent="0.6">
      <c r="A13" s="2" t="s">
        <v>171</v>
      </c>
      <c r="C13" s="8">
        <v>0</v>
      </c>
      <c r="D13" s="8"/>
      <c r="E13" s="8">
        <v>6029514394</v>
      </c>
      <c r="F13" s="8"/>
      <c r="G13" s="8">
        <v>-1884718740</v>
      </c>
      <c r="I13" s="8">
        <f t="shared" si="2"/>
        <v>4144795654</v>
      </c>
      <c r="K13" s="14">
        <f t="shared" si="0"/>
        <v>2.9419668435152705E-3</v>
      </c>
      <c r="M13" s="8">
        <v>4082436820</v>
      </c>
      <c r="N13" s="8"/>
      <c r="O13" s="8">
        <v>-5117212187</v>
      </c>
      <c r="P13" s="8"/>
      <c r="Q13" s="8">
        <v>-1884718740</v>
      </c>
      <c r="S13" s="8">
        <f t="shared" si="3"/>
        <v>-2919494107</v>
      </c>
      <c r="U13" s="14">
        <f t="shared" si="1"/>
        <v>4.8646892387191557E-3</v>
      </c>
    </row>
    <row r="14" spans="1:21" x14ac:dyDescent="0.6">
      <c r="A14" s="2" t="s">
        <v>175</v>
      </c>
      <c r="C14" s="8">
        <v>0</v>
      </c>
      <c r="D14" s="8"/>
      <c r="E14" s="8">
        <v>6382568448</v>
      </c>
      <c r="F14" s="8"/>
      <c r="G14" s="8">
        <v>-922160544</v>
      </c>
      <c r="I14" s="8">
        <f t="shared" si="2"/>
        <v>5460407904</v>
      </c>
      <c r="K14" s="14">
        <f t="shared" si="0"/>
        <v>3.8757855263946658E-3</v>
      </c>
      <c r="M14" s="8">
        <v>6042036740</v>
      </c>
      <c r="N14" s="8"/>
      <c r="O14" s="8">
        <v>-24764966459</v>
      </c>
      <c r="P14" s="8"/>
      <c r="Q14" s="8">
        <v>-922160544</v>
      </c>
      <c r="S14" s="8">
        <f t="shared" si="3"/>
        <v>-19645090263</v>
      </c>
      <c r="U14" s="14">
        <f t="shared" si="1"/>
        <v>3.2734184654438343E-2</v>
      </c>
    </row>
    <row r="15" spans="1:21" x14ac:dyDescent="0.6">
      <c r="A15" s="2" t="s">
        <v>95</v>
      </c>
      <c r="C15" s="8">
        <v>0</v>
      </c>
      <c r="D15" s="8"/>
      <c r="E15" s="8">
        <v>90132409040</v>
      </c>
      <c r="F15" s="8"/>
      <c r="G15" s="8">
        <v>95813961</v>
      </c>
      <c r="I15" s="8">
        <f t="shared" si="2"/>
        <v>90228223001</v>
      </c>
      <c r="K15" s="14">
        <f t="shared" si="0"/>
        <v>6.4043794333278822E-2</v>
      </c>
      <c r="M15" s="8">
        <v>0</v>
      </c>
      <c r="N15" s="8"/>
      <c r="O15" s="8">
        <v>66357404804</v>
      </c>
      <c r="P15" s="8"/>
      <c r="Q15" s="8">
        <v>234991217</v>
      </c>
      <c r="S15" s="8">
        <f t="shared" si="3"/>
        <v>66592396021</v>
      </c>
      <c r="U15" s="14">
        <f t="shared" si="1"/>
        <v>-0.11096145442703681</v>
      </c>
    </row>
    <row r="16" spans="1:21" x14ac:dyDescent="0.6">
      <c r="A16" s="2" t="s">
        <v>164</v>
      </c>
      <c r="C16" s="8">
        <v>0</v>
      </c>
      <c r="D16" s="8"/>
      <c r="E16" s="8">
        <v>-30841395340</v>
      </c>
      <c r="F16" s="8"/>
      <c r="G16" s="8">
        <v>-1109359636</v>
      </c>
      <c r="I16" s="8">
        <f t="shared" si="2"/>
        <v>-31950754976</v>
      </c>
      <c r="K16" s="14">
        <f t="shared" si="0"/>
        <v>-2.2678575643158241E-2</v>
      </c>
      <c r="M16" s="8">
        <v>59074376120</v>
      </c>
      <c r="N16" s="8"/>
      <c r="O16" s="8">
        <v>-138819083126</v>
      </c>
      <c r="P16" s="8"/>
      <c r="Q16" s="8">
        <v>-17063236994</v>
      </c>
      <c r="S16" s="8">
        <f t="shared" si="3"/>
        <v>-96807944000</v>
      </c>
      <c r="U16" s="14">
        <f t="shared" si="1"/>
        <v>0.1613089618061444</v>
      </c>
    </row>
    <row r="17" spans="1:21" x14ac:dyDescent="0.6">
      <c r="A17" s="2" t="s">
        <v>107</v>
      </c>
      <c r="C17" s="8">
        <v>0</v>
      </c>
      <c r="D17" s="8"/>
      <c r="E17" s="8">
        <v>-109853073833</v>
      </c>
      <c r="F17" s="8"/>
      <c r="G17" s="8">
        <v>-1098937881</v>
      </c>
      <c r="I17" s="8">
        <f t="shared" si="2"/>
        <v>-110952011714</v>
      </c>
      <c r="K17" s="14">
        <f t="shared" si="0"/>
        <v>-7.8753494003713287E-2</v>
      </c>
      <c r="M17" s="8">
        <v>0</v>
      </c>
      <c r="N17" s="8"/>
      <c r="O17" s="8">
        <v>-72676389313</v>
      </c>
      <c r="P17" s="8"/>
      <c r="Q17" s="8">
        <v>-24810486283</v>
      </c>
      <c r="S17" s="8">
        <f t="shared" si="3"/>
        <v>-97486875596</v>
      </c>
      <c r="U17" s="14">
        <f t="shared" si="1"/>
        <v>0.16244025068971113</v>
      </c>
    </row>
    <row r="18" spans="1:21" x14ac:dyDescent="0.6">
      <c r="A18" s="2" t="s">
        <v>122</v>
      </c>
      <c r="C18" s="8">
        <v>0</v>
      </c>
      <c r="D18" s="8"/>
      <c r="E18" s="8">
        <v>62327191066</v>
      </c>
      <c r="F18" s="8"/>
      <c r="G18" s="8">
        <v>-11439922350</v>
      </c>
      <c r="I18" s="8">
        <f t="shared" si="2"/>
        <v>50887268716</v>
      </c>
      <c r="K18" s="14">
        <f t="shared" si="0"/>
        <v>3.6119671466805656E-2</v>
      </c>
      <c r="M18" s="8">
        <v>86109157500</v>
      </c>
      <c r="N18" s="8"/>
      <c r="O18" s="8">
        <v>-83119546290</v>
      </c>
      <c r="P18" s="8"/>
      <c r="Q18" s="8">
        <v>-11808369332</v>
      </c>
      <c r="S18" s="8">
        <f t="shared" si="3"/>
        <v>-8818758122</v>
      </c>
      <c r="U18" s="14">
        <f t="shared" si="1"/>
        <v>1.4694503966320407E-2</v>
      </c>
    </row>
    <row r="19" spans="1:21" x14ac:dyDescent="0.6">
      <c r="A19" s="2" t="s">
        <v>57</v>
      </c>
      <c r="C19" s="8">
        <v>0</v>
      </c>
      <c r="D19" s="8"/>
      <c r="E19" s="8">
        <v>18134867096</v>
      </c>
      <c r="F19" s="8"/>
      <c r="G19" s="8">
        <v>627244825</v>
      </c>
      <c r="I19" s="8">
        <f t="shared" si="2"/>
        <v>18762111921</v>
      </c>
      <c r="K19" s="14">
        <f t="shared" si="0"/>
        <v>1.3317305795916711E-2</v>
      </c>
      <c r="M19" s="8">
        <v>50077160000</v>
      </c>
      <c r="N19" s="8"/>
      <c r="O19" s="8">
        <v>25732298531</v>
      </c>
      <c r="P19" s="8"/>
      <c r="Q19" s="8">
        <v>-3913246593</v>
      </c>
      <c r="S19" s="8">
        <f t="shared" si="3"/>
        <v>71896211938</v>
      </c>
      <c r="U19" s="14">
        <f t="shared" si="1"/>
        <v>-0.11979908699965063</v>
      </c>
    </row>
    <row r="20" spans="1:21" x14ac:dyDescent="0.6">
      <c r="A20" s="2" t="s">
        <v>65</v>
      </c>
      <c r="C20" s="8">
        <v>0</v>
      </c>
      <c r="D20" s="8"/>
      <c r="E20" s="8">
        <v>35240729450</v>
      </c>
      <c r="F20" s="8"/>
      <c r="G20" s="8">
        <v>978145222</v>
      </c>
      <c r="I20" s="8">
        <f t="shared" si="2"/>
        <v>36218874672</v>
      </c>
      <c r="K20" s="14">
        <f t="shared" si="0"/>
        <v>2.5708077620576229E-2</v>
      </c>
      <c r="M20" s="8">
        <v>64123072020</v>
      </c>
      <c r="N20" s="8"/>
      <c r="O20" s="8">
        <v>137158958116</v>
      </c>
      <c r="P20" s="8"/>
      <c r="Q20" s="8">
        <v>18005751556</v>
      </c>
      <c r="S20" s="8">
        <f t="shared" si="3"/>
        <v>219287781692</v>
      </c>
      <c r="U20" s="14">
        <f t="shared" si="1"/>
        <v>-0.36539443913310421</v>
      </c>
    </row>
    <row r="21" spans="1:21" x14ac:dyDescent="0.6">
      <c r="A21" s="2" t="s">
        <v>55</v>
      </c>
      <c r="C21" s="8">
        <v>0</v>
      </c>
      <c r="D21" s="8"/>
      <c r="E21" s="8">
        <v>-3241341618</v>
      </c>
      <c r="F21" s="8"/>
      <c r="G21" s="8">
        <v>0</v>
      </c>
      <c r="I21" s="8">
        <f t="shared" si="2"/>
        <v>-3241341618</v>
      </c>
      <c r="K21" s="14">
        <f t="shared" si="0"/>
        <v>-2.3006971548668147E-3</v>
      </c>
      <c r="M21" s="8">
        <v>8702927237</v>
      </c>
      <c r="N21" s="8"/>
      <c r="O21" s="8">
        <v>-52457525407</v>
      </c>
      <c r="P21" s="8"/>
      <c r="Q21" s="8">
        <v>-3063821500</v>
      </c>
      <c r="S21" s="8">
        <f t="shared" si="3"/>
        <v>-46818419670</v>
      </c>
      <c r="U21" s="14">
        <f t="shared" si="1"/>
        <v>7.8012509700361679E-2</v>
      </c>
    </row>
    <row r="22" spans="1:21" x14ac:dyDescent="0.6">
      <c r="A22" s="2" t="s">
        <v>279</v>
      </c>
      <c r="C22" s="8">
        <v>0</v>
      </c>
      <c r="D22" s="8"/>
      <c r="E22" s="8">
        <v>0</v>
      </c>
      <c r="F22" s="8"/>
      <c r="G22" s="8">
        <v>0</v>
      </c>
      <c r="I22" s="8">
        <f t="shared" si="2"/>
        <v>0</v>
      </c>
      <c r="K22" s="14">
        <f t="shared" si="0"/>
        <v>0</v>
      </c>
      <c r="M22" s="8">
        <v>0</v>
      </c>
      <c r="N22" s="8"/>
      <c r="O22" s="8">
        <v>0</v>
      </c>
      <c r="P22" s="8"/>
      <c r="Q22" s="8">
        <v>12195979188</v>
      </c>
      <c r="S22" s="8">
        <f t="shared" si="3"/>
        <v>12195979188</v>
      </c>
      <c r="U22" s="14">
        <f t="shared" si="1"/>
        <v>-2.0321893635357281E-2</v>
      </c>
    </row>
    <row r="23" spans="1:21" x14ac:dyDescent="0.6">
      <c r="A23" s="2" t="s">
        <v>280</v>
      </c>
      <c r="C23" s="8">
        <v>0</v>
      </c>
      <c r="D23" s="8"/>
      <c r="E23" s="8">
        <v>0</v>
      </c>
      <c r="F23" s="8"/>
      <c r="G23" s="8">
        <v>0</v>
      </c>
      <c r="I23" s="8">
        <f t="shared" si="2"/>
        <v>0</v>
      </c>
      <c r="K23" s="14">
        <f t="shared" si="0"/>
        <v>0</v>
      </c>
      <c r="M23" s="8">
        <v>0</v>
      </c>
      <c r="N23" s="8"/>
      <c r="O23" s="8">
        <v>0</v>
      </c>
      <c r="P23" s="8"/>
      <c r="Q23" s="8">
        <v>-1114</v>
      </c>
      <c r="S23" s="8">
        <f t="shared" si="3"/>
        <v>-1114</v>
      </c>
      <c r="U23" s="14">
        <f t="shared" si="1"/>
        <v>1.8562338587837882E-9</v>
      </c>
    </row>
    <row r="24" spans="1:21" x14ac:dyDescent="0.6">
      <c r="A24" s="2" t="s">
        <v>43</v>
      </c>
      <c r="C24" s="8">
        <v>0</v>
      </c>
      <c r="D24" s="8"/>
      <c r="E24" s="8">
        <v>4871526292</v>
      </c>
      <c r="F24" s="8"/>
      <c r="G24" s="8">
        <v>0</v>
      </c>
      <c r="I24" s="8">
        <f t="shared" si="2"/>
        <v>4871526292</v>
      </c>
      <c r="K24" s="14">
        <f t="shared" si="0"/>
        <v>3.4577986527624576E-3</v>
      </c>
      <c r="M24" s="8">
        <v>37603226361</v>
      </c>
      <c r="N24" s="8"/>
      <c r="O24" s="8">
        <v>-32940796833</v>
      </c>
      <c r="P24" s="8"/>
      <c r="Q24" s="8">
        <v>13480234</v>
      </c>
      <c r="S24" s="8">
        <f t="shared" si="3"/>
        <v>4675909762</v>
      </c>
      <c r="U24" s="14">
        <f t="shared" si="1"/>
        <v>-7.7913662664650307E-3</v>
      </c>
    </row>
    <row r="25" spans="1:21" x14ac:dyDescent="0.6">
      <c r="A25" s="2" t="s">
        <v>145</v>
      </c>
      <c r="C25" s="8">
        <v>0</v>
      </c>
      <c r="D25" s="8"/>
      <c r="E25" s="8">
        <v>-33538389277</v>
      </c>
      <c r="F25" s="8"/>
      <c r="G25" s="8">
        <v>0</v>
      </c>
      <c r="I25" s="8">
        <f t="shared" si="2"/>
        <v>-33538389277</v>
      </c>
      <c r="K25" s="14">
        <f t="shared" si="0"/>
        <v>-2.3805474979838915E-2</v>
      </c>
      <c r="M25" s="8">
        <v>78636892269</v>
      </c>
      <c r="N25" s="8"/>
      <c r="O25" s="8">
        <v>-404323915184</v>
      </c>
      <c r="P25" s="8"/>
      <c r="Q25" s="8">
        <v>-32917835160</v>
      </c>
      <c r="S25" s="8">
        <f t="shared" si="3"/>
        <v>-358604858075</v>
      </c>
      <c r="U25" s="14">
        <f t="shared" si="1"/>
        <v>0.59753543939243259</v>
      </c>
    </row>
    <row r="26" spans="1:21" x14ac:dyDescent="0.6">
      <c r="A26" s="2" t="s">
        <v>51</v>
      </c>
      <c r="C26" s="8">
        <v>0</v>
      </c>
      <c r="D26" s="8"/>
      <c r="E26" s="8">
        <v>1381605442</v>
      </c>
      <c r="F26" s="8"/>
      <c r="G26" s="8">
        <v>0</v>
      </c>
      <c r="I26" s="8">
        <f t="shared" si="2"/>
        <v>1381605442</v>
      </c>
      <c r="K26" s="14">
        <f t="shared" si="0"/>
        <v>9.8066050548514198E-4</v>
      </c>
      <c r="M26" s="8">
        <v>53261396100</v>
      </c>
      <c r="N26" s="8"/>
      <c r="O26" s="8">
        <v>-22895176716</v>
      </c>
      <c r="P26" s="8"/>
      <c r="Q26" s="8">
        <v>-2260518381</v>
      </c>
      <c r="S26" s="8">
        <f t="shared" si="3"/>
        <v>28105701003</v>
      </c>
      <c r="U26" s="14">
        <f t="shared" si="1"/>
        <v>-4.6831915463754106E-2</v>
      </c>
    </row>
    <row r="27" spans="1:21" x14ac:dyDescent="0.6">
      <c r="A27" s="2" t="s">
        <v>31</v>
      </c>
      <c r="C27" s="8">
        <v>0</v>
      </c>
      <c r="D27" s="8"/>
      <c r="E27" s="8">
        <v>-132726530</v>
      </c>
      <c r="F27" s="8"/>
      <c r="G27" s="8">
        <v>0</v>
      </c>
      <c r="I27" s="8">
        <f t="shared" si="2"/>
        <v>-132726530</v>
      </c>
      <c r="K27" s="14">
        <f t="shared" si="0"/>
        <v>-9.4208999215196251E-5</v>
      </c>
      <c r="M27" s="8">
        <v>0</v>
      </c>
      <c r="N27" s="8"/>
      <c r="O27" s="8">
        <v>-3875614686</v>
      </c>
      <c r="P27" s="8"/>
      <c r="Q27" s="8">
        <v>445334466</v>
      </c>
      <c r="S27" s="8">
        <f t="shared" si="3"/>
        <v>-3430280220</v>
      </c>
      <c r="U27" s="14">
        <f t="shared" si="1"/>
        <v>5.7158009779894985E-3</v>
      </c>
    </row>
    <row r="28" spans="1:21" x14ac:dyDescent="0.6">
      <c r="A28" s="2" t="s">
        <v>109</v>
      </c>
      <c r="C28" s="8">
        <v>0</v>
      </c>
      <c r="D28" s="8"/>
      <c r="E28" s="8">
        <v>8552931052</v>
      </c>
      <c r="F28" s="8"/>
      <c r="G28" s="8">
        <v>0</v>
      </c>
      <c r="I28" s="8">
        <f t="shared" si="2"/>
        <v>8552931052</v>
      </c>
      <c r="K28" s="14">
        <f t="shared" si="0"/>
        <v>6.0708516584099328E-3</v>
      </c>
      <c r="M28" s="8">
        <v>12506711140</v>
      </c>
      <c r="N28" s="8"/>
      <c r="O28" s="8">
        <v>-5131758710</v>
      </c>
      <c r="P28" s="8"/>
      <c r="Q28" s="8">
        <v>-1530162135</v>
      </c>
      <c r="S28" s="8">
        <f t="shared" si="3"/>
        <v>5844790295</v>
      </c>
      <c r="U28" s="14">
        <f t="shared" si="1"/>
        <v>-9.7390463582314943E-3</v>
      </c>
    </row>
    <row r="29" spans="1:21" x14ac:dyDescent="0.6">
      <c r="A29" s="2" t="s">
        <v>126</v>
      </c>
      <c r="C29" s="8">
        <v>0</v>
      </c>
      <c r="D29" s="8"/>
      <c r="E29" s="8">
        <v>-44594915033</v>
      </c>
      <c r="F29" s="8"/>
      <c r="G29" s="8">
        <v>0</v>
      </c>
      <c r="I29" s="8">
        <f t="shared" si="2"/>
        <v>-44594915033</v>
      </c>
      <c r="K29" s="14">
        <f t="shared" si="0"/>
        <v>-3.1653372655381262E-2</v>
      </c>
      <c r="M29" s="8">
        <v>177821927198</v>
      </c>
      <c r="N29" s="8"/>
      <c r="O29" s="8">
        <v>-362556659310</v>
      </c>
      <c r="P29" s="8"/>
      <c r="Q29" s="8">
        <v>-4648386035</v>
      </c>
      <c r="S29" s="8">
        <f t="shared" si="3"/>
        <v>-189383118147</v>
      </c>
      <c r="U29" s="14">
        <f t="shared" si="1"/>
        <v>0.31556495169345766</v>
      </c>
    </row>
    <row r="30" spans="1:21" x14ac:dyDescent="0.6">
      <c r="A30" s="2" t="s">
        <v>82</v>
      </c>
      <c r="C30" s="8">
        <v>0</v>
      </c>
      <c r="D30" s="8"/>
      <c r="E30" s="8">
        <v>11266960320</v>
      </c>
      <c r="F30" s="8"/>
      <c r="G30" s="8">
        <v>0</v>
      </c>
      <c r="I30" s="8">
        <f t="shared" si="2"/>
        <v>11266960320</v>
      </c>
      <c r="K30" s="14">
        <f t="shared" si="0"/>
        <v>7.9972636664616126E-3</v>
      </c>
      <c r="M30" s="8">
        <v>3148030130</v>
      </c>
      <c r="N30" s="8"/>
      <c r="O30" s="8">
        <v>-38076091234</v>
      </c>
      <c r="P30" s="8"/>
      <c r="Q30" s="8">
        <v>-1467075034</v>
      </c>
      <c r="S30" s="8">
        <f t="shared" si="3"/>
        <v>-36395136138</v>
      </c>
      <c r="U30" s="14">
        <f t="shared" si="1"/>
        <v>6.0644420102693927E-2</v>
      </c>
    </row>
    <row r="31" spans="1:21" x14ac:dyDescent="0.6">
      <c r="A31" s="2" t="s">
        <v>174</v>
      </c>
      <c r="C31" s="8">
        <v>0</v>
      </c>
      <c r="D31" s="8"/>
      <c r="E31" s="8">
        <v>4368576188</v>
      </c>
      <c r="F31" s="8"/>
      <c r="G31" s="8">
        <v>0</v>
      </c>
      <c r="I31" s="8">
        <f t="shared" si="2"/>
        <v>4368576188</v>
      </c>
      <c r="K31" s="14">
        <f t="shared" si="0"/>
        <v>3.1008057746014835E-3</v>
      </c>
      <c r="M31" s="8">
        <v>14068605821</v>
      </c>
      <c r="N31" s="8"/>
      <c r="O31" s="8">
        <v>-30580033310</v>
      </c>
      <c r="P31" s="8"/>
      <c r="Q31" s="8">
        <v>108351454</v>
      </c>
      <c r="S31" s="8">
        <f t="shared" si="3"/>
        <v>-16403076035</v>
      </c>
      <c r="U31" s="14">
        <f t="shared" si="1"/>
        <v>2.7332087185253078E-2</v>
      </c>
    </row>
    <row r="32" spans="1:21" x14ac:dyDescent="0.6">
      <c r="A32" s="2" t="s">
        <v>16</v>
      </c>
      <c r="C32" s="8">
        <v>0</v>
      </c>
      <c r="D32" s="8"/>
      <c r="E32" s="8">
        <v>-788946151</v>
      </c>
      <c r="F32" s="8"/>
      <c r="G32" s="8">
        <v>0</v>
      </c>
      <c r="I32" s="8">
        <f t="shared" si="2"/>
        <v>-788946151</v>
      </c>
      <c r="K32" s="14">
        <f t="shared" si="0"/>
        <v>-5.5999224360337829E-4</v>
      </c>
      <c r="M32" s="8">
        <v>37589117920</v>
      </c>
      <c r="N32" s="8"/>
      <c r="O32" s="8">
        <v>-8278658550</v>
      </c>
      <c r="P32" s="8"/>
      <c r="Q32" s="8">
        <v>-18771249164</v>
      </c>
      <c r="S32" s="8">
        <f t="shared" si="3"/>
        <v>10539210206</v>
      </c>
      <c r="U32" s="14">
        <f t="shared" si="1"/>
        <v>-1.7561255681523218E-2</v>
      </c>
    </row>
    <row r="33" spans="1:21" x14ac:dyDescent="0.6">
      <c r="A33" s="2" t="s">
        <v>273</v>
      </c>
      <c r="C33" s="8">
        <v>0</v>
      </c>
      <c r="D33" s="8"/>
      <c r="E33" s="8">
        <v>0</v>
      </c>
      <c r="F33" s="8"/>
      <c r="G33" s="8">
        <v>0</v>
      </c>
      <c r="I33" s="8">
        <f t="shared" si="2"/>
        <v>0</v>
      </c>
      <c r="K33" s="14">
        <f t="shared" si="0"/>
        <v>0</v>
      </c>
      <c r="M33" s="8">
        <v>772875000</v>
      </c>
      <c r="N33" s="8"/>
      <c r="O33" s="8">
        <v>0</v>
      </c>
      <c r="P33" s="8"/>
      <c r="Q33" s="8">
        <v>-2124442420</v>
      </c>
      <c r="S33" s="8">
        <f t="shared" si="3"/>
        <v>-1351567420</v>
      </c>
      <c r="U33" s="14">
        <f t="shared" si="1"/>
        <v>2.2520872598142268E-3</v>
      </c>
    </row>
    <row r="34" spans="1:21" x14ac:dyDescent="0.6">
      <c r="A34" s="2" t="s">
        <v>167</v>
      </c>
      <c r="C34" s="8">
        <v>0</v>
      </c>
      <c r="D34" s="8"/>
      <c r="E34" s="8">
        <v>24204867794</v>
      </c>
      <c r="F34" s="8"/>
      <c r="G34" s="8">
        <v>0</v>
      </c>
      <c r="I34" s="8">
        <f t="shared" si="2"/>
        <v>24204867794</v>
      </c>
      <c r="K34" s="14">
        <f t="shared" si="0"/>
        <v>1.7180561949512844E-2</v>
      </c>
      <c r="M34" s="8">
        <v>144576633500</v>
      </c>
      <c r="N34" s="8"/>
      <c r="O34" s="8">
        <v>-133126773200</v>
      </c>
      <c r="P34" s="8"/>
      <c r="Q34" s="8">
        <v>-8092149204</v>
      </c>
      <c r="S34" s="8">
        <f t="shared" si="3"/>
        <v>3357711096</v>
      </c>
      <c r="U34" s="14">
        <f t="shared" si="1"/>
        <v>-5.5948806323242572E-3</v>
      </c>
    </row>
    <row r="35" spans="1:21" x14ac:dyDescent="0.6">
      <c r="A35" s="2" t="s">
        <v>39</v>
      </c>
      <c r="C35" s="8">
        <v>0</v>
      </c>
      <c r="D35" s="8"/>
      <c r="E35" s="8">
        <v>9136893349</v>
      </c>
      <c r="F35" s="8"/>
      <c r="G35" s="8">
        <v>0</v>
      </c>
      <c r="I35" s="8">
        <f t="shared" si="2"/>
        <v>9136893349</v>
      </c>
      <c r="K35" s="14">
        <f t="shared" si="0"/>
        <v>6.4853468130694958E-3</v>
      </c>
      <c r="M35" s="8">
        <v>22507977282</v>
      </c>
      <c r="N35" s="8"/>
      <c r="O35" s="8">
        <v>-18082784758</v>
      </c>
      <c r="P35" s="8"/>
      <c r="Q35" s="8">
        <v>94119741</v>
      </c>
      <c r="S35" s="8">
        <f t="shared" si="3"/>
        <v>4519312265</v>
      </c>
      <c r="U35" s="14">
        <f t="shared" si="1"/>
        <v>-7.5304312789136914E-3</v>
      </c>
    </row>
    <row r="36" spans="1:21" x14ac:dyDescent="0.6">
      <c r="A36" s="2" t="s">
        <v>91</v>
      </c>
      <c r="C36" s="8">
        <v>0</v>
      </c>
      <c r="D36" s="8"/>
      <c r="E36" s="8">
        <v>12096046306</v>
      </c>
      <c r="F36" s="8"/>
      <c r="G36" s="8">
        <v>0</v>
      </c>
      <c r="I36" s="8">
        <f t="shared" si="2"/>
        <v>12096046306</v>
      </c>
      <c r="K36" s="14">
        <f t="shared" si="0"/>
        <v>8.585747076706755E-3</v>
      </c>
      <c r="M36" s="8">
        <v>0</v>
      </c>
      <c r="N36" s="8"/>
      <c r="O36" s="8">
        <v>-7368855794</v>
      </c>
      <c r="P36" s="8"/>
      <c r="Q36" s="8">
        <v>-26182228</v>
      </c>
      <c r="S36" s="8">
        <f t="shared" si="3"/>
        <v>-7395038022</v>
      </c>
      <c r="U36" s="14">
        <f t="shared" si="1"/>
        <v>1.2322190272378719E-2</v>
      </c>
    </row>
    <row r="37" spans="1:21" x14ac:dyDescent="0.6">
      <c r="A37" s="2" t="s">
        <v>61</v>
      </c>
      <c r="C37" s="8">
        <v>0</v>
      </c>
      <c r="D37" s="8"/>
      <c r="E37" s="8">
        <v>-313588549</v>
      </c>
      <c r="F37" s="8"/>
      <c r="G37" s="8">
        <v>0</v>
      </c>
      <c r="I37" s="8">
        <f t="shared" si="2"/>
        <v>-313588549</v>
      </c>
      <c r="K37" s="14">
        <f t="shared" si="0"/>
        <v>-2.2258446270414462E-4</v>
      </c>
      <c r="M37" s="8">
        <v>103661986302</v>
      </c>
      <c r="N37" s="8"/>
      <c r="O37" s="8">
        <v>-34808329038</v>
      </c>
      <c r="P37" s="8"/>
      <c r="Q37" s="8">
        <v>-141594957</v>
      </c>
      <c r="S37" s="8">
        <f t="shared" si="3"/>
        <v>68712062307</v>
      </c>
      <c r="U37" s="14">
        <f t="shared" si="1"/>
        <v>-0.11449340804408858</v>
      </c>
    </row>
    <row r="38" spans="1:21" x14ac:dyDescent="0.6">
      <c r="A38" s="2" t="s">
        <v>67</v>
      </c>
      <c r="C38" s="8">
        <v>0</v>
      </c>
      <c r="D38" s="8"/>
      <c r="E38" s="8">
        <v>49384404000</v>
      </c>
      <c r="F38" s="8"/>
      <c r="G38" s="8">
        <v>0</v>
      </c>
      <c r="I38" s="8">
        <f t="shared" si="2"/>
        <v>49384404000</v>
      </c>
      <c r="K38" s="14">
        <f t="shared" si="0"/>
        <v>3.5052941395205123E-2</v>
      </c>
      <c r="M38" s="8">
        <v>12413327400</v>
      </c>
      <c r="N38" s="8"/>
      <c r="O38" s="8">
        <v>39233165374</v>
      </c>
      <c r="P38" s="8"/>
      <c r="Q38" s="8">
        <v>-248578626</v>
      </c>
      <c r="S38" s="8">
        <f t="shared" si="3"/>
        <v>51397914148</v>
      </c>
      <c r="U38" s="14">
        <f t="shared" si="1"/>
        <v>-8.5643221285798835E-2</v>
      </c>
    </row>
    <row r="39" spans="1:21" x14ac:dyDescent="0.6">
      <c r="A39" s="2" t="s">
        <v>88</v>
      </c>
      <c r="C39" s="8">
        <v>0</v>
      </c>
      <c r="D39" s="8"/>
      <c r="E39" s="8">
        <v>1670004000</v>
      </c>
      <c r="F39" s="8"/>
      <c r="G39" s="8">
        <v>0</v>
      </c>
      <c r="I39" s="8">
        <f t="shared" si="2"/>
        <v>1670004000</v>
      </c>
      <c r="K39" s="14">
        <f t="shared" si="0"/>
        <v>1.1853651679537963E-3</v>
      </c>
      <c r="M39" s="8">
        <v>3059047619</v>
      </c>
      <c r="N39" s="8"/>
      <c r="O39" s="8">
        <v>-268393498</v>
      </c>
      <c r="P39" s="8"/>
      <c r="Q39" s="8">
        <v>173958783</v>
      </c>
      <c r="S39" s="8">
        <f t="shared" si="3"/>
        <v>2964612904</v>
      </c>
      <c r="U39" s="14">
        <f t="shared" si="1"/>
        <v>-4.9398697043017345E-3</v>
      </c>
    </row>
    <row r="40" spans="1:21" x14ac:dyDescent="0.6">
      <c r="A40" s="2" t="s">
        <v>35</v>
      </c>
      <c r="C40" s="8">
        <v>0</v>
      </c>
      <c r="D40" s="8"/>
      <c r="E40" s="8">
        <v>9394377256</v>
      </c>
      <c r="F40" s="8"/>
      <c r="G40" s="8">
        <v>0</v>
      </c>
      <c r="I40" s="8">
        <f t="shared" si="2"/>
        <v>9394377256</v>
      </c>
      <c r="K40" s="14">
        <f t="shared" ref="K40:K71" si="4">I40/$I$107</f>
        <v>6.6681083242194419E-3</v>
      </c>
      <c r="M40" s="8">
        <v>155807327280</v>
      </c>
      <c r="N40" s="8"/>
      <c r="O40" s="8">
        <v>-429094528751</v>
      </c>
      <c r="P40" s="8"/>
      <c r="Q40" s="8">
        <v>-174952730</v>
      </c>
      <c r="S40" s="8">
        <f t="shared" si="3"/>
        <v>-273462154201</v>
      </c>
      <c r="U40" s="14">
        <f t="shared" ref="U40:U71" si="5">S40/$S$107</f>
        <v>0.45566401231943404</v>
      </c>
    </row>
    <row r="41" spans="1:21" x14ac:dyDescent="0.6">
      <c r="A41" s="2" t="s">
        <v>45</v>
      </c>
      <c r="C41" s="8">
        <v>0</v>
      </c>
      <c r="D41" s="8"/>
      <c r="E41" s="8">
        <v>13450129362</v>
      </c>
      <c r="F41" s="8"/>
      <c r="G41" s="8">
        <v>0</v>
      </c>
      <c r="I41" s="8">
        <f t="shared" si="2"/>
        <v>13450129362</v>
      </c>
      <c r="K41" s="14">
        <f t="shared" si="4"/>
        <v>9.5468722531128185E-3</v>
      </c>
      <c r="M41" s="8">
        <v>68218808000</v>
      </c>
      <c r="N41" s="8"/>
      <c r="O41" s="8">
        <v>-71068748910</v>
      </c>
      <c r="P41" s="8"/>
      <c r="Q41" s="8">
        <v>-13160090532</v>
      </c>
      <c r="S41" s="8">
        <f t="shared" si="3"/>
        <v>-16010031442</v>
      </c>
      <c r="U41" s="14">
        <f t="shared" si="5"/>
        <v>2.6677165568073102E-2</v>
      </c>
    </row>
    <row r="42" spans="1:21" x14ac:dyDescent="0.6">
      <c r="A42" s="2" t="s">
        <v>281</v>
      </c>
      <c r="C42" s="8">
        <v>0</v>
      </c>
      <c r="D42" s="8"/>
      <c r="E42" s="8">
        <v>0</v>
      </c>
      <c r="F42" s="8"/>
      <c r="G42" s="8">
        <v>0</v>
      </c>
      <c r="I42" s="8">
        <f t="shared" si="2"/>
        <v>0</v>
      </c>
      <c r="K42" s="14">
        <f t="shared" si="4"/>
        <v>0</v>
      </c>
      <c r="M42" s="8">
        <v>0</v>
      </c>
      <c r="N42" s="8"/>
      <c r="O42" s="8">
        <v>0</v>
      </c>
      <c r="P42" s="8"/>
      <c r="Q42" s="8">
        <v>-2530367353</v>
      </c>
      <c r="S42" s="8">
        <f t="shared" si="3"/>
        <v>-2530367353</v>
      </c>
      <c r="U42" s="14">
        <f t="shared" si="5"/>
        <v>4.2162958310589856E-3</v>
      </c>
    </row>
    <row r="43" spans="1:21" x14ac:dyDescent="0.6">
      <c r="A43" s="2" t="s">
        <v>250</v>
      </c>
      <c r="C43" s="8">
        <v>0</v>
      </c>
      <c r="D43" s="8"/>
      <c r="E43" s="8">
        <v>0</v>
      </c>
      <c r="F43" s="8"/>
      <c r="G43" s="8">
        <v>0</v>
      </c>
      <c r="I43" s="8">
        <f t="shared" si="2"/>
        <v>0</v>
      </c>
      <c r="K43" s="14">
        <f t="shared" si="4"/>
        <v>0</v>
      </c>
      <c r="M43" s="8">
        <v>6182289400</v>
      </c>
      <c r="N43" s="8"/>
      <c r="O43" s="8">
        <v>0</v>
      </c>
      <c r="P43" s="8"/>
      <c r="Q43" s="8">
        <v>8351628057</v>
      </c>
      <c r="S43" s="8">
        <f t="shared" si="3"/>
        <v>14533917457</v>
      </c>
      <c r="U43" s="14">
        <f t="shared" si="5"/>
        <v>-2.4217549088377175E-2</v>
      </c>
    </row>
    <row r="44" spans="1:21" x14ac:dyDescent="0.6">
      <c r="A44" s="2" t="s">
        <v>113</v>
      </c>
      <c r="C44" s="8">
        <v>0</v>
      </c>
      <c r="D44" s="8"/>
      <c r="E44" s="8">
        <v>88732401689</v>
      </c>
      <c r="F44" s="8"/>
      <c r="G44" s="8">
        <v>0</v>
      </c>
      <c r="I44" s="8">
        <f t="shared" si="2"/>
        <v>88732401689</v>
      </c>
      <c r="K44" s="14">
        <f t="shared" si="4"/>
        <v>6.2982063654353646E-2</v>
      </c>
      <c r="M44" s="8">
        <v>95165539200</v>
      </c>
      <c r="N44" s="8"/>
      <c r="O44" s="8">
        <v>5774747994</v>
      </c>
      <c r="P44" s="8"/>
      <c r="Q44" s="8">
        <v>180848747</v>
      </c>
      <c r="S44" s="8">
        <f t="shared" si="3"/>
        <v>101121135941</v>
      </c>
      <c r="U44" s="14">
        <f t="shared" si="5"/>
        <v>-0.1684959392929645</v>
      </c>
    </row>
    <row r="45" spans="1:21" x14ac:dyDescent="0.6">
      <c r="A45" s="2" t="s">
        <v>33</v>
      </c>
      <c r="C45" s="8">
        <v>0</v>
      </c>
      <c r="D45" s="8"/>
      <c r="E45" s="8">
        <v>-6000785054</v>
      </c>
      <c r="F45" s="8"/>
      <c r="G45" s="8">
        <v>0</v>
      </c>
      <c r="I45" s="8">
        <f t="shared" si="2"/>
        <v>-6000785054</v>
      </c>
      <c r="K45" s="14">
        <f t="shared" si="4"/>
        <v>-4.2593440395288524E-3</v>
      </c>
      <c r="M45" s="8">
        <v>0</v>
      </c>
      <c r="N45" s="8"/>
      <c r="O45" s="8">
        <v>-2565573516</v>
      </c>
      <c r="P45" s="8"/>
      <c r="Q45" s="8">
        <v>686949829</v>
      </c>
      <c r="S45" s="8">
        <f t="shared" si="3"/>
        <v>-1878623687</v>
      </c>
      <c r="U45" s="14">
        <f t="shared" si="5"/>
        <v>3.1303096011872865E-3</v>
      </c>
    </row>
    <row r="46" spans="1:21" x14ac:dyDescent="0.6">
      <c r="A46" s="2" t="s">
        <v>97</v>
      </c>
      <c r="C46" s="8">
        <v>15080129947</v>
      </c>
      <c r="D46" s="8"/>
      <c r="E46" s="8">
        <v>-21894035421</v>
      </c>
      <c r="F46" s="8"/>
      <c r="G46" s="8">
        <v>0</v>
      </c>
      <c r="I46" s="8">
        <f t="shared" si="2"/>
        <v>-6813905474</v>
      </c>
      <c r="K46" s="14">
        <f t="shared" si="4"/>
        <v>-4.8364951261250294E-3</v>
      </c>
      <c r="M46" s="8">
        <v>15080129947</v>
      </c>
      <c r="N46" s="8"/>
      <c r="O46" s="8">
        <v>-45300032929</v>
      </c>
      <c r="P46" s="8"/>
      <c r="Q46" s="8">
        <v>-8540448</v>
      </c>
      <c r="S46" s="8">
        <f t="shared" si="3"/>
        <v>-30228443430</v>
      </c>
      <c r="U46" s="14">
        <f t="shared" si="5"/>
        <v>5.0368994787339631E-2</v>
      </c>
    </row>
    <row r="47" spans="1:21" x14ac:dyDescent="0.6">
      <c r="A47" s="2" t="s">
        <v>137</v>
      </c>
      <c r="C47" s="8">
        <v>0</v>
      </c>
      <c r="D47" s="8"/>
      <c r="E47" s="8">
        <v>699446553</v>
      </c>
      <c r="F47" s="8"/>
      <c r="G47" s="8">
        <v>0</v>
      </c>
      <c r="I47" s="8">
        <f t="shared" si="2"/>
        <v>699446553</v>
      </c>
      <c r="K47" s="14">
        <f t="shared" si="4"/>
        <v>4.9646562569403963E-4</v>
      </c>
      <c r="M47" s="8">
        <v>988813604</v>
      </c>
      <c r="N47" s="8"/>
      <c r="O47" s="8">
        <v>-4297765372</v>
      </c>
      <c r="P47" s="8"/>
      <c r="Q47" s="8">
        <v>40427122</v>
      </c>
      <c r="S47" s="8">
        <f t="shared" si="3"/>
        <v>-3268524646</v>
      </c>
      <c r="U47" s="14">
        <f t="shared" si="5"/>
        <v>5.4462711994385056E-3</v>
      </c>
    </row>
    <row r="48" spans="1:21" x14ac:dyDescent="0.6">
      <c r="A48" s="2" t="s">
        <v>154</v>
      </c>
      <c r="C48" s="8">
        <v>0</v>
      </c>
      <c r="D48" s="8"/>
      <c r="E48" s="8">
        <v>105767715240</v>
      </c>
      <c r="F48" s="8"/>
      <c r="G48" s="8">
        <v>0</v>
      </c>
      <c r="I48" s="8">
        <f t="shared" si="2"/>
        <v>105767715240</v>
      </c>
      <c r="K48" s="14">
        <f t="shared" si="4"/>
        <v>7.5073691763344233E-2</v>
      </c>
      <c r="M48" s="8">
        <v>0</v>
      </c>
      <c r="N48" s="8"/>
      <c r="O48" s="8">
        <v>100457461460</v>
      </c>
      <c r="P48" s="8"/>
      <c r="Q48" s="8">
        <v>-1923794625</v>
      </c>
      <c r="S48" s="8">
        <f t="shared" si="3"/>
        <v>98533666835</v>
      </c>
      <c r="U48" s="14">
        <f t="shared" si="5"/>
        <v>-0.16418449605857111</v>
      </c>
    </row>
    <row r="49" spans="1:21" x14ac:dyDescent="0.6">
      <c r="A49" s="2" t="s">
        <v>76</v>
      </c>
      <c r="C49" s="8">
        <v>0</v>
      </c>
      <c r="D49" s="8"/>
      <c r="E49" s="8">
        <v>7800310350</v>
      </c>
      <c r="F49" s="8"/>
      <c r="G49" s="8">
        <v>0</v>
      </c>
      <c r="I49" s="8">
        <f t="shared" si="2"/>
        <v>7800310350</v>
      </c>
      <c r="K49" s="14">
        <f t="shared" si="4"/>
        <v>5.5366431386508572E-3</v>
      </c>
      <c r="M49" s="8">
        <v>20896494379</v>
      </c>
      <c r="N49" s="8"/>
      <c r="O49" s="8">
        <v>-31670433001</v>
      </c>
      <c r="P49" s="8"/>
      <c r="Q49" s="8">
        <v>-149386026</v>
      </c>
      <c r="S49" s="8">
        <f t="shared" si="3"/>
        <v>-10923324648</v>
      </c>
      <c r="U49" s="14">
        <f t="shared" si="5"/>
        <v>1.8201297183218227E-2</v>
      </c>
    </row>
    <row r="50" spans="1:21" x14ac:dyDescent="0.6">
      <c r="A50" s="2" t="s">
        <v>139</v>
      </c>
      <c r="C50" s="8">
        <v>0</v>
      </c>
      <c r="D50" s="8"/>
      <c r="E50" s="8">
        <v>17304635127</v>
      </c>
      <c r="F50" s="8"/>
      <c r="G50" s="8">
        <v>0</v>
      </c>
      <c r="I50" s="8">
        <f t="shared" si="2"/>
        <v>17304635127</v>
      </c>
      <c r="K50" s="14">
        <f t="shared" si="4"/>
        <v>1.2282791971573434E-2</v>
      </c>
      <c r="M50" s="8">
        <v>0</v>
      </c>
      <c r="N50" s="8"/>
      <c r="O50" s="8">
        <v>32429134368</v>
      </c>
      <c r="P50" s="8"/>
      <c r="Q50" s="8">
        <v>-3409466822</v>
      </c>
      <c r="S50" s="8">
        <f t="shared" si="3"/>
        <v>29019667546</v>
      </c>
      <c r="U50" s="14">
        <f t="shared" si="5"/>
        <v>-4.8354837943926608E-2</v>
      </c>
    </row>
    <row r="51" spans="1:21" x14ac:dyDescent="0.6">
      <c r="A51" s="2" t="s">
        <v>49</v>
      </c>
      <c r="C51" s="8">
        <v>0</v>
      </c>
      <c r="D51" s="8"/>
      <c r="E51" s="8">
        <v>6394993743</v>
      </c>
      <c r="F51" s="8"/>
      <c r="G51" s="8">
        <v>0</v>
      </c>
      <c r="I51" s="8">
        <f t="shared" si="2"/>
        <v>6394993743</v>
      </c>
      <c r="K51" s="14">
        <f t="shared" si="4"/>
        <v>4.5391525003740541E-3</v>
      </c>
      <c r="M51" s="8">
        <v>28426084300</v>
      </c>
      <c r="N51" s="8"/>
      <c r="O51" s="8">
        <v>-98155718061</v>
      </c>
      <c r="P51" s="8"/>
      <c r="Q51" s="8">
        <v>-17462027492</v>
      </c>
      <c r="S51" s="8">
        <f t="shared" si="3"/>
        <v>-87191661253</v>
      </c>
      <c r="U51" s="14">
        <f t="shared" si="5"/>
        <v>0.14528555998332593</v>
      </c>
    </row>
    <row r="52" spans="1:21" x14ac:dyDescent="0.6">
      <c r="A52" s="2" t="s">
        <v>37</v>
      </c>
      <c r="C52" s="8">
        <v>0</v>
      </c>
      <c r="D52" s="8"/>
      <c r="E52" s="8">
        <v>16356785718</v>
      </c>
      <c r="F52" s="8"/>
      <c r="G52" s="8">
        <v>0</v>
      </c>
      <c r="I52" s="8">
        <f t="shared" si="2"/>
        <v>16356785718</v>
      </c>
      <c r="K52" s="14">
        <f t="shared" si="4"/>
        <v>1.1610010544765959E-2</v>
      </c>
      <c r="M52" s="8">
        <v>58206709053</v>
      </c>
      <c r="N52" s="8"/>
      <c r="O52" s="8">
        <v>-115694338020</v>
      </c>
      <c r="P52" s="8"/>
      <c r="Q52" s="8">
        <v>-198765456</v>
      </c>
      <c r="S52" s="8">
        <f t="shared" si="3"/>
        <v>-57686394423</v>
      </c>
      <c r="U52" s="14">
        <f t="shared" si="5"/>
        <v>9.6121578562952323E-2</v>
      </c>
    </row>
    <row r="53" spans="1:21" x14ac:dyDescent="0.6">
      <c r="A53" s="2" t="s">
        <v>151</v>
      </c>
      <c r="C53" s="8">
        <v>0</v>
      </c>
      <c r="D53" s="8"/>
      <c r="E53" s="8">
        <v>-6736967589</v>
      </c>
      <c r="F53" s="8"/>
      <c r="G53" s="8">
        <v>0</v>
      </c>
      <c r="I53" s="8">
        <f t="shared" si="2"/>
        <v>-6736967589</v>
      </c>
      <c r="K53" s="14">
        <f t="shared" si="4"/>
        <v>-4.7818847844881022E-3</v>
      </c>
      <c r="M53" s="8">
        <v>39453524080</v>
      </c>
      <c r="N53" s="8"/>
      <c r="O53" s="8">
        <v>-117415720900</v>
      </c>
      <c r="P53" s="8"/>
      <c r="Q53" s="8">
        <v>4116885</v>
      </c>
      <c r="S53" s="8">
        <f t="shared" si="3"/>
        <v>-77958079935</v>
      </c>
      <c r="U53" s="14">
        <f t="shared" si="5"/>
        <v>0.12989984518951531</v>
      </c>
    </row>
    <row r="54" spans="1:21" x14ac:dyDescent="0.6">
      <c r="A54" s="2" t="s">
        <v>111</v>
      </c>
      <c r="C54" s="8">
        <v>0</v>
      </c>
      <c r="D54" s="8"/>
      <c r="E54" s="8">
        <v>-7415432320</v>
      </c>
      <c r="F54" s="8"/>
      <c r="G54" s="8">
        <v>0</v>
      </c>
      <c r="I54" s="8">
        <f t="shared" si="2"/>
        <v>-7415432320</v>
      </c>
      <c r="K54" s="14">
        <f t="shared" si="4"/>
        <v>-5.2634575590518404E-3</v>
      </c>
      <c r="M54" s="8">
        <v>40990600000</v>
      </c>
      <c r="N54" s="8"/>
      <c r="O54" s="8">
        <v>-85277471697</v>
      </c>
      <c r="P54" s="8"/>
      <c r="Q54" s="8">
        <v>-3431498669</v>
      </c>
      <c r="S54" s="8">
        <f t="shared" si="3"/>
        <v>-47718370366</v>
      </c>
      <c r="U54" s="14">
        <f t="shared" si="5"/>
        <v>7.9512077880928317E-2</v>
      </c>
    </row>
    <row r="55" spans="1:21" x14ac:dyDescent="0.6">
      <c r="A55" s="2" t="s">
        <v>147</v>
      </c>
      <c r="C55" s="8">
        <v>0</v>
      </c>
      <c r="D55" s="8"/>
      <c r="E55" s="8">
        <v>52067415028</v>
      </c>
      <c r="F55" s="8"/>
      <c r="G55" s="8">
        <v>0</v>
      </c>
      <c r="I55" s="8">
        <f t="shared" si="2"/>
        <v>52067415028</v>
      </c>
      <c r="K55" s="14">
        <f t="shared" si="4"/>
        <v>3.6957336724693618E-2</v>
      </c>
      <c r="M55" s="8">
        <v>200486745150</v>
      </c>
      <c r="N55" s="8"/>
      <c r="O55" s="8">
        <v>-355885945017</v>
      </c>
      <c r="P55" s="8"/>
      <c r="Q55" s="8">
        <v>0</v>
      </c>
      <c r="S55" s="8">
        <f t="shared" si="3"/>
        <v>-155399199867</v>
      </c>
      <c r="U55" s="14">
        <f t="shared" si="5"/>
        <v>0.25893829122175455</v>
      </c>
    </row>
    <row r="56" spans="1:21" x14ac:dyDescent="0.6">
      <c r="A56" s="2" t="s">
        <v>172</v>
      </c>
      <c r="C56" s="8">
        <v>0</v>
      </c>
      <c r="D56" s="8"/>
      <c r="E56" s="8">
        <v>1194377495</v>
      </c>
      <c r="F56" s="8"/>
      <c r="G56" s="8">
        <v>0</v>
      </c>
      <c r="I56" s="8">
        <f t="shared" si="2"/>
        <v>1194377495</v>
      </c>
      <c r="K56" s="14">
        <f t="shared" si="4"/>
        <v>8.4776652029630443E-4</v>
      </c>
      <c r="M56" s="8">
        <v>4092162441</v>
      </c>
      <c r="N56" s="8"/>
      <c r="O56" s="8">
        <v>-11156518891</v>
      </c>
      <c r="P56" s="8"/>
      <c r="Q56" s="8">
        <v>0</v>
      </c>
      <c r="S56" s="8">
        <f t="shared" si="3"/>
        <v>-7064356450</v>
      </c>
      <c r="U56" s="14">
        <f t="shared" si="5"/>
        <v>1.1771182794441332E-2</v>
      </c>
    </row>
    <row r="57" spans="1:21" x14ac:dyDescent="0.6">
      <c r="A57" s="2" t="s">
        <v>159</v>
      </c>
      <c r="C57" s="8">
        <v>0</v>
      </c>
      <c r="D57" s="8"/>
      <c r="E57" s="8">
        <v>31048157700</v>
      </c>
      <c r="F57" s="8"/>
      <c r="G57" s="8">
        <v>0</v>
      </c>
      <c r="I57" s="8">
        <f t="shared" si="2"/>
        <v>31048157700</v>
      </c>
      <c r="K57" s="14">
        <f t="shared" si="4"/>
        <v>2.203791408087433E-2</v>
      </c>
      <c r="M57" s="8">
        <v>10147712195</v>
      </c>
      <c r="N57" s="8"/>
      <c r="O57" s="8">
        <v>-44171605800</v>
      </c>
      <c r="P57" s="8"/>
      <c r="Q57" s="8">
        <v>0</v>
      </c>
      <c r="S57" s="8">
        <f t="shared" si="3"/>
        <v>-34023893605</v>
      </c>
      <c r="U57" s="14">
        <f t="shared" si="5"/>
        <v>5.6693270482278457E-2</v>
      </c>
    </row>
    <row r="58" spans="1:21" x14ac:dyDescent="0.6">
      <c r="A58" s="2" t="s">
        <v>103</v>
      </c>
      <c r="C58" s="8">
        <v>0</v>
      </c>
      <c r="D58" s="8"/>
      <c r="E58" s="8">
        <v>4784664499</v>
      </c>
      <c r="F58" s="8"/>
      <c r="G58" s="8">
        <v>0</v>
      </c>
      <c r="I58" s="8">
        <f t="shared" si="2"/>
        <v>4784664499</v>
      </c>
      <c r="K58" s="14">
        <f t="shared" si="4"/>
        <v>3.3961443430433115E-3</v>
      </c>
      <c r="M58" s="8">
        <v>3390370008</v>
      </c>
      <c r="N58" s="8"/>
      <c r="O58" s="8">
        <v>-6310209701</v>
      </c>
      <c r="P58" s="8"/>
      <c r="Q58" s="8">
        <v>0</v>
      </c>
      <c r="S58" s="8">
        <f t="shared" si="3"/>
        <v>-2919839693</v>
      </c>
      <c r="U58" s="14">
        <f t="shared" si="5"/>
        <v>4.8652650811198041E-3</v>
      </c>
    </row>
    <row r="59" spans="1:21" x14ac:dyDescent="0.6">
      <c r="A59" s="2" t="s">
        <v>26</v>
      </c>
      <c r="C59" s="8">
        <v>0</v>
      </c>
      <c r="D59" s="8"/>
      <c r="E59" s="8">
        <v>34769830132</v>
      </c>
      <c r="F59" s="8"/>
      <c r="G59" s="8">
        <v>0</v>
      </c>
      <c r="I59" s="8">
        <f t="shared" si="2"/>
        <v>34769830132</v>
      </c>
      <c r="K59" s="14">
        <f t="shared" si="4"/>
        <v>2.4679548991585139E-2</v>
      </c>
      <c r="M59" s="8">
        <v>3969253727</v>
      </c>
      <c r="N59" s="8"/>
      <c r="O59" s="8">
        <v>1538185753</v>
      </c>
      <c r="P59" s="8"/>
      <c r="Q59" s="8">
        <v>0</v>
      </c>
      <c r="S59" s="8">
        <f t="shared" si="3"/>
        <v>5507439480</v>
      </c>
      <c r="U59" s="14">
        <f t="shared" si="5"/>
        <v>-9.1769260664080615E-3</v>
      </c>
    </row>
    <row r="60" spans="1:21" x14ac:dyDescent="0.6">
      <c r="A60" s="2" t="s">
        <v>28</v>
      </c>
      <c r="C60" s="8">
        <v>0</v>
      </c>
      <c r="D60" s="8"/>
      <c r="E60" s="8">
        <v>37976931575</v>
      </c>
      <c r="F60" s="8"/>
      <c r="G60" s="8">
        <v>0</v>
      </c>
      <c r="I60" s="8">
        <f t="shared" si="2"/>
        <v>37976931575</v>
      </c>
      <c r="K60" s="14">
        <f t="shared" si="4"/>
        <v>2.6955942545508701E-2</v>
      </c>
      <c r="M60" s="8">
        <v>4703826188</v>
      </c>
      <c r="N60" s="8"/>
      <c r="O60" s="8">
        <v>26401380360</v>
      </c>
      <c r="P60" s="8"/>
      <c r="Q60" s="8">
        <v>0</v>
      </c>
      <c r="S60" s="8">
        <f t="shared" si="3"/>
        <v>31105206548</v>
      </c>
      <c r="U60" s="14">
        <f t="shared" si="5"/>
        <v>-5.1829926013340029E-2</v>
      </c>
    </row>
    <row r="61" spans="1:21" x14ac:dyDescent="0.6">
      <c r="A61" s="2" t="s">
        <v>99</v>
      </c>
      <c r="C61" s="8">
        <v>0</v>
      </c>
      <c r="D61" s="8"/>
      <c r="E61" s="8">
        <v>125757414257</v>
      </c>
      <c r="F61" s="8"/>
      <c r="G61" s="8">
        <v>0</v>
      </c>
      <c r="I61" s="8">
        <f t="shared" si="2"/>
        <v>125757414257</v>
      </c>
      <c r="K61" s="14">
        <f t="shared" si="4"/>
        <v>8.9262336181340857E-2</v>
      </c>
      <c r="M61" s="8">
        <v>26953855958</v>
      </c>
      <c r="N61" s="8"/>
      <c r="O61" s="8">
        <v>46866839691</v>
      </c>
      <c r="P61" s="8"/>
      <c r="Q61" s="8">
        <v>0</v>
      </c>
      <c r="S61" s="8">
        <f t="shared" si="3"/>
        <v>73820695649</v>
      </c>
      <c r="U61" s="14">
        <f t="shared" si="5"/>
        <v>-0.12300581215677457</v>
      </c>
    </row>
    <row r="62" spans="1:21" x14ac:dyDescent="0.6">
      <c r="A62" s="2" t="s">
        <v>84</v>
      </c>
      <c r="C62" s="8">
        <v>0</v>
      </c>
      <c r="D62" s="8"/>
      <c r="E62" s="8">
        <v>-15417664542</v>
      </c>
      <c r="F62" s="8"/>
      <c r="G62" s="8">
        <v>0</v>
      </c>
      <c r="I62" s="8">
        <f t="shared" si="2"/>
        <v>-15417664542</v>
      </c>
      <c r="K62" s="14">
        <f t="shared" si="4"/>
        <v>-1.0943424398554209E-2</v>
      </c>
      <c r="M62" s="8">
        <v>32256363630</v>
      </c>
      <c r="N62" s="8"/>
      <c r="O62" s="8">
        <v>-126457253498</v>
      </c>
      <c r="P62" s="8"/>
      <c r="Q62" s="8">
        <v>0</v>
      </c>
      <c r="S62" s="8">
        <f t="shared" si="3"/>
        <v>-94200889868</v>
      </c>
      <c r="U62" s="14">
        <f t="shared" si="5"/>
        <v>0.15696488447086562</v>
      </c>
    </row>
    <row r="63" spans="1:21" x14ac:dyDescent="0.6">
      <c r="A63" s="2" t="s">
        <v>173</v>
      </c>
      <c r="C63" s="8">
        <v>0</v>
      </c>
      <c r="D63" s="8"/>
      <c r="E63" s="8">
        <v>1416805270</v>
      </c>
      <c r="F63" s="8"/>
      <c r="G63" s="8">
        <v>0</v>
      </c>
      <c r="I63" s="8">
        <f t="shared" si="2"/>
        <v>1416805270</v>
      </c>
      <c r="K63" s="14">
        <f t="shared" si="4"/>
        <v>1.0056452660181497E-3</v>
      </c>
      <c r="M63" s="8">
        <v>2438955873</v>
      </c>
      <c r="N63" s="8"/>
      <c r="O63" s="8">
        <v>-23508472626</v>
      </c>
      <c r="P63" s="8"/>
      <c r="Q63" s="8">
        <v>0</v>
      </c>
      <c r="S63" s="8">
        <f t="shared" si="3"/>
        <v>-21069516753</v>
      </c>
      <c r="U63" s="14">
        <f t="shared" si="5"/>
        <v>3.5107675390602208E-2</v>
      </c>
    </row>
    <row r="64" spans="1:21" x14ac:dyDescent="0.6">
      <c r="A64" s="2" t="s">
        <v>143</v>
      </c>
      <c r="C64" s="8">
        <v>0</v>
      </c>
      <c r="D64" s="8"/>
      <c r="E64" s="8">
        <v>12145632081</v>
      </c>
      <c r="F64" s="8"/>
      <c r="G64" s="8">
        <v>0</v>
      </c>
      <c r="I64" s="8">
        <f t="shared" si="2"/>
        <v>12145632081</v>
      </c>
      <c r="K64" s="14">
        <f t="shared" si="4"/>
        <v>8.6209429507950776E-3</v>
      </c>
      <c r="M64" s="8">
        <v>4336961980</v>
      </c>
      <c r="N64" s="8"/>
      <c r="O64" s="8">
        <v>-17306813672</v>
      </c>
      <c r="P64" s="8"/>
      <c r="Q64" s="8">
        <v>0</v>
      </c>
      <c r="S64" s="8">
        <f t="shared" si="3"/>
        <v>-12969851692</v>
      </c>
      <c r="U64" s="14">
        <f t="shared" si="5"/>
        <v>2.1611380479438603E-2</v>
      </c>
    </row>
    <row r="65" spans="1:21" x14ac:dyDescent="0.6">
      <c r="A65" s="2" t="s">
        <v>119</v>
      </c>
      <c r="C65" s="8">
        <v>0</v>
      </c>
      <c r="D65" s="8"/>
      <c r="E65" s="8">
        <v>18238229192</v>
      </c>
      <c r="F65" s="8"/>
      <c r="G65" s="8">
        <v>0</v>
      </c>
      <c r="I65" s="8">
        <f t="shared" si="2"/>
        <v>18238229192</v>
      </c>
      <c r="K65" s="14">
        <f t="shared" si="4"/>
        <v>1.2945454986547884E-2</v>
      </c>
      <c r="M65" s="8">
        <v>22510250800</v>
      </c>
      <c r="N65" s="8"/>
      <c r="O65" s="8">
        <v>-5977234777</v>
      </c>
      <c r="P65" s="8"/>
      <c r="Q65" s="8">
        <v>0</v>
      </c>
      <c r="S65" s="8">
        <f t="shared" si="3"/>
        <v>16533016023</v>
      </c>
      <c r="U65" s="14">
        <f t="shared" si="5"/>
        <v>-2.7548603348031858E-2</v>
      </c>
    </row>
    <row r="66" spans="1:21" x14ac:dyDescent="0.6">
      <c r="A66" s="2" t="s">
        <v>115</v>
      </c>
      <c r="C66" s="8">
        <v>0</v>
      </c>
      <c r="D66" s="8"/>
      <c r="E66" s="8">
        <v>5250103704</v>
      </c>
      <c r="F66" s="8"/>
      <c r="G66" s="8">
        <v>0</v>
      </c>
      <c r="I66" s="8">
        <f t="shared" si="2"/>
        <v>5250103704</v>
      </c>
      <c r="K66" s="14">
        <f t="shared" si="4"/>
        <v>3.7265120675560111E-3</v>
      </c>
      <c r="M66" s="8">
        <v>41467694364</v>
      </c>
      <c r="N66" s="8"/>
      <c r="O66" s="8">
        <v>-14569037777</v>
      </c>
      <c r="P66" s="8"/>
      <c r="Q66" s="8">
        <v>0</v>
      </c>
      <c r="S66" s="8">
        <f t="shared" si="3"/>
        <v>26898656587</v>
      </c>
      <c r="U66" s="14">
        <f t="shared" si="5"/>
        <v>-4.4820643727636417E-2</v>
      </c>
    </row>
    <row r="67" spans="1:21" x14ac:dyDescent="0.6">
      <c r="A67" s="2" t="s">
        <v>162</v>
      </c>
      <c r="C67" s="8">
        <v>0</v>
      </c>
      <c r="D67" s="8"/>
      <c r="E67" s="8">
        <v>-6780598486</v>
      </c>
      <c r="F67" s="8"/>
      <c r="G67" s="8">
        <v>0</v>
      </c>
      <c r="I67" s="8">
        <f t="shared" si="2"/>
        <v>-6780598486</v>
      </c>
      <c r="K67" s="14">
        <f t="shared" si="4"/>
        <v>-4.8128538992629043E-3</v>
      </c>
      <c r="M67" s="8">
        <v>65711530492</v>
      </c>
      <c r="N67" s="8"/>
      <c r="O67" s="8">
        <v>-153039866577</v>
      </c>
      <c r="P67" s="8"/>
      <c r="Q67" s="8">
        <v>0</v>
      </c>
      <c r="S67" s="8">
        <f t="shared" si="3"/>
        <v>-87328336085</v>
      </c>
      <c r="U67" s="14">
        <f t="shared" si="5"/>
        <v>0.14551329826950365</v>
      </c>
    </row>
    <row r="68" spans="1:21" x14ac:dyDescent="0.6">
      <c r="A68" s="2" t="s">
        <v>59</v>
      </c>
      <c r="C68" s="8">
        <v>0</v>
      </c>
      <c r="D68" s="8"/>
      <c r="E68" s="8">
        <v>14075719451</v>
      </c>
      <c r="F68" s="8"/>
      <c r="G68" s="8">
        <v>0</v>
      </c>
      <c r="I68" s="8">
        <f t="shared" si="2"/>
        <v>14075719451</v>
      </c>
      <c r="K68" s="14">
        <f t="shared" si="4"/>
        <v>9.9909147230217016E-3</v>
      </c>
      <c r="M68" s="8">
        <v>23729622200</v>
      </c>
      <c r="N68" s="8"/>
      <c r="O68" s="8">
        <v>464034707</v>
      </c>
      <c r="P68" s="8"/>
      <c r="Q68" s="8">
        <v>0</v>
      </c>
      <c r="S68" s="8">
        <f t="shared" si="3"/>
        <v>24193656907</v>
      </c>
      <c r="U68" s="14">
        <f t="shared" si="5"/>
        <v>-4.0313361865863248E-2</v>
      </c>
    </row>
    <row r="69" spans="1:21" x14ac:dyDescent="0.6">
      <c r="A69" s="2" t="s">
        <v>20</v>
      </c>
      <c r="C69" s="8">
        <v>0</v>
      </c>
      <c r="D69" s="8"/>
      <c r="E69" s="8">
        <v>18952837015</v>
      </c>
      <c r="F69" s="8"/>
      <c r="G69" s="8">
        <v>0</v>
      </c>
      <c r="I69" s="8">
        <f t="shared" si="2"/>
        <v>18952837015</v>
      </c>
      <c r="K69" s="14">
        <f t="shared" si="4"/>
        <v>1.345268204835821E-2</v>
      </c>
      <c r="M69" s="8">
        <v>9321293124</v>
      </c>
      <c r="N69" s="8"/>
      <c r="O69" s="8">
        <v>-1684696623</v>
      </c>
      <c r="P69" s="8"/>
      <c r="Q69" s="8">
        <v>0</v>
      </c>
      <c r="S69" s="8">
        <f t="shared" si="3"/>
        <v>7636596501</v>
      </c>
      <c r="U69" s="14">
        <f t="shared" si="5"/>
        <v>-1.2724693887815086E-2</v>
      </c>
    </row>
    <row r="70" spans="1:21" x14ac:dyDescent="0.6">
      <c r="A70" s="2" t="s">
        <v>80</v>
      </c>
      <c r="C70" s="8">
        <v>0</v>
      </c>
      <c r="D70" s="8"/>
      <c r="E70" s="8">
        <v>126237620282</v>
      </c>
      <c r="F70" s="8"/>
      <c r="G70" s="8">
        <v>0</v>
      </c>
      <c r="I70" s="8">
        <f t="shared" si="2"/>
        <v>126237620282</v>
      </c>
      <c r="K70" s="14">
        <f t="shared" si="4"/>
        <v>8.9603185362226986E-2</v>
      </c>
      <c r="M70" s="8">
        <v>31399425000</v>
      </c>
      <c r="N70" s="8"/>
      <c r="O70" s="8">
        <v>83927209089</v>
      </c>
      <c r="P70" s="8"/>
      <c r="Q70" s="8">
        <v>0</v>
      </c>
      <c r="S70" s="8">
        <f t="shared" si="3"/>
        <v>115326634089</v>
      </c>
      <c r="U70" s="14">
        <f t="shared" si="5"/>
        <v>-0.19216625046281008</v>
      </c>
    </row>
    <row r="71" spans="1:21" x14ac:dyDescent="0.6">
      <c r="A71" s="2" t="s">
        <v>53</v>
      </c>
      <c r="C71" s="8">
        <v>0</v>
      </c>
      <c r="D71" s="8"/>
      <c r="E71" s="8">
        <v>17392221866</v>
      </c>
      <c r="F71" s="8"/>
      <c r="G71" s="8">
        <v>0</v>
      </c>
      <c r="I71" s="8">
        <f t="shared" si="2"/>
        <v>17392221866</v>
      </c>
      <c r="K71" s="14">
        <f t="shared" si="4"/>
        <v>1.2344960846369699E-2</v>
      </c>
      <c r="M71" s="8">
        <v>3775069138</v>
      </c>
      <c r="N71" s="8"/>
      <c r="O71" s="8">
        <v>-9640260119</v>
      </c>
      <c r="P71" s="8"/>
      <c r="Q71" s="8">
        <v>0</v>
      </c>
      <c r="S71" s="8">
        <f t="shared" si="3"/>
        <v>-5865190981</v>
      </c>
      <c r="U71" s="14">
        <f t="shared" si="5"/>
        <v>9.7730395755525144E-3</v>
      </c>
    </row>
    <row r="72" spans="1:21" x14ac:dyDescent="0.6">
      <c r="A72" s="2" t="s">
        <v>128</v>
      </c>
      <c r="C72" s="8">
        <v>0</v>
      </c>
      <c r="D72" s="8"/>
      <c r="E72" s="8">
        <v>14050292413</v>
      </c>
      <c r="F72" s="8"/>
      <c r="G72" s="8">
        <v>0</v>
      </c>
      <c r="I72" s="8">
        <f t="shared" ref="I72:I106" si="6">C72+E72+G72</f>
        <v>14050292413</v>
      </c>
      <c r="K72" s="14">
        <f t="shared" ref="K72:K106" si="7">I72/$I$107</f>
        <v>9.9728666673467234E-3</v>
      </c>
      <c r="M72" s="8">
        <v>32026027545</v>
      </c>
      <c r="N72" s="8"/>
      <c r="O72" s="8">
        <v>-19180335812</v>
      </c>
      <c r="P72" s="8"/>
      <c r="Q72" s="8">
        <v>0</v>
      </c>
      <c r="S72" s="8">
        <f t="shared" ref="S72:S106" si="8">M72+O72+Q72</f>
        <v>12845691733</v>
      </c>
      <c r="U72" s="14">
        <f t="shared" ref="U72:U106" si="9">S72/$S$107</f>
        <v>-2.1404495452687251E-2</v>
      </c>
    </row>
    <row r="73" spans="1:21" x14ac:dyDescent="0.6">
      <c r="A73" s="2" t="s">
        <v>169</v>
      </c>
      <c r="C73" s="8">
        <v>0</v>
      </c>
      <c r="D73" s="8"/>
      <c r="E73" s="8">
        <v>17686610561</v>
      </c>
      <c r="F73" s="8"/>
      <c r="G73" s="8">
        <v>0</v>
      </c>
      <c r="I73" s="8">
        <f t="shared" si="6"/>
        <v>17686610561</v>
      </c>
      <c r="K73" s="14">
        <f t="shared" si="7"/>
        <v>1.2553917294912559E-2</v>
      </c>
      <c r="M73" s="8">
        <v>33153681600</v>
      </c>
      <c r="N73" s="8"/>
      <c r="O73" s="8">
        <v>-17851392646</v>
      </c>
      <c r="P73" s="8"/>
      <c r="Q73" s="8">
        <v>0</v>
      </c>
      <c r="S73" s="8">
        <f t="shared" si="8"/>
        <v>15302288954</v>
      </c>
      <c r="U73" s="14">
        <f t="shared" si="9"/>
        <v>-2.5497869724692961E-2</v>
      </c>
    </row>
    <row r="74" spans="1:21" x14ac:dyDescent="0.6">
      <c r="A74" s="2" t="s">
        <v>86</v>
      </c>
      <c r="C74" s="8">
        <v>0</v>
      </c>
      <c r="D74" s="8"/>
      <c r="E74" s="8">
        <v>54003467149</v>
      </c>
      <c r="F74" s="8"/>
      <c r="G74" s="8">
        <v>0</v>
      </c>
      <c r="I74" s="8">
        <f t="shared" si="6"/>
        <v>54003467149</v>
      </c>
      <c r="K74" s="14">
        <f t="shared" si="7"/>
        <v>3.8331542264067459E-2</v>
      </c>
      <c r="M74" s="8">
        <v>46117331640</v>
      </c>
      <c r="N74" s="8"/>
      <c r="O74" s="8">
        <v>43030651115</v>
      </c>
      <c r="P74" s="8"/>
      <c r="Q74" s="8">
        <v>0</v>
      </c>
      <c r="S74" s="8">
        <f t="shared" si="8"/>
        <v>89147982755</v>
      </c>
      <c r="U74" s="14">
        <f t="shared" si="9"/>
        <v>-0.1485453357559284</v>
      </c>
    </row>
    <row r="75" spans="1:21" x14ac:dyDescent="0.6">
      <c r="A75" s="2" t="s">
        <v>131</v>
      </c>
      <c r="C75" s="8">
        <v>0</v>
      </c>
      <c r="D75" s="8"/>
      <c r="E75" s="8">
        <v>-600208044</v>
      </c>
      <c r="F75" s="8"/>
      <c r="G75" s="8">
        <v>0</v>
      </c>
      <c r="I75" s="8">
        <f t="shared" si="6"/>
        <v>-600208044</v>
      </c>
      <c r="K75" s="14">
        <f t="shared" si="7"/>
        <v>-4.2602635016639461E-4</v>
      </c>
      <c r="M75" s="8">
        <v>405102060</v>
      </c>
      <c r="N75" s="8"/>
      <c r="O75" s="8">
        <v>-9964349392</v>
      </c>
      <c r="P75" s="8"/>
      <c r="Q75" s="8">
        <v>0</v>
      </c>
      <c r="S75" s="8">
        <f t="shared" si="8"/>
        <v>-9559247332</v>
      </c>
      <c r="U75" s="14">
        <f t="shared" si="9"/>
        <v>1.5928364957043979E-2</v>
      </c>
    </row>
    <row r="76" spans="1:21" x14ac:dyDescent="0.6">
      <c r="A76" s="2" t="s">
        <v>22</v>
      </c>
      <c r="C76" s="8">
        <v>0</v>
      </c>
      <c r="D76" s="8"/>
      <c r="E76" s="8">
        <v>6562966575</v>
      </c>
      <c r="F76" s="8"/>
      <c r="G76" s="8">
        <v>0</v>
      </c>
      <c r="I76" s="8">
        <f t="shared" si="6"/>
        <v>6562966575</v>
      </c>
      <c r="K76" s="14">
        <f t="shared" si="7"/>
        <v>4.6583792472652923E-3</v>
      </c>
      <c r="M76" s="8">
        <v>8574350700</v>
      </c>
      <c r="N76" s="8"/>
      <c r="O76" s="8">
        <v>13608920896</v>
      </c>
      <c r="P76" s="8"/>
      <c r="Q76" s="8">
        <v>0</v>
      </c>
      <c r="S76" s="8">
        <f t="shared" si="8"/>
        <v>22183271596</v>
      </c>
      <c r="U76" s="14">
        <f t="shared" si="9"/>
        <v>-3.696350074963365E-2</v>
      </c>
    </row>
    <row r="77" spans="1:21" x14ac:dyDescent="0.6">
      <c r="A77" s="2" t="s">
        <v>29</v>
      </c>
      <c r="C77" s="8">
        <v>0</v>
      </c>
      <c r="D77" s="8"/>
      <c r="E77" s="8">
        <v>-402217481</v>
      </c>
      <c r="F77" s="8"/>
      <c r="G77" s="8">
        <v>0</v>
      </c>
      <c r="I77" s="8">
        <f t="shared" si="6"/>
        <v>-402217481</v>
      </c>
      <c r="K77" s="14">
        <f t="shared" si="7"/>
        <v>-2.8549308380070823E-4</v>
      </c>
      <c r="M77" s="8">
        <v>9337500000</v>
      </c>
      <c r="N77" s="8"/>
      <c r="O77" s="8">
        <v>-14634528356</v>
      </c>
      <c r="P77" s="8"/>
      <c r="Q77" s="8">
        <v>0</v>
      </c>
      <c r="S77" s="8">
        <f t="shared" si="8"/>
        <v>-5297028356</v>
      </c>
      <c r="U77" s="14">
        <f t="shared" si="9"/>
        <v>8.826322608029645E-3</v>
      </c>
    </row>
    <row r="78" spans="1:21" x14ac:dyDescent="0.6">
      <c r="A78" s="2" t="s">
        <v>41</v>
      </c>
      <c r="C78" s="8">
        <v>0</v>
      </c>
      <c r="D78" s="8"/>
      <c r="E78" s="8">
        <v>3533748287</v>
      </c>
      <c r="F78" s="8"/>
      <c r="G78" s="8">
        <v>0</v>
      </c>
      <c r="I78" s="8">
        <f t="shared" si="6"/>
        <v>3533748287</v>
      </c>
      <c r="K78" s="14">
        <f t="shared" si="7"/>
        <v>2.5082467657120554E-3</v>
      </c>
      <c r="M78" s="8">
        <v>9528597780</v>
      </c>
      <c r="N78" s="8"/>
      <c r="O78" s="8">
        <v>-26375605765</v>
      </c>
      <c r="P78" s="8"/>
      <c r="Q78" s="8">
        <v>0</v>
      </c>
      <c r="S78" s="8">
        <f t="shared" si="8"/>
        <v>-16847007985</v>
      </c>
      <c r="U78" s="14">
        <f t="shared" si="9"/>
        <v>2.8071801293498962E-2</v>
      </c>
    </row>
    <row r="79" spans="1:21" x14ac:dyDescent="0.6">
      <c r="A79" s="2" t="s">
        <v>124</v>
      </c>
      <c r="C79" s="8">
        <v>0</v>
      </c>
      <c r="D79" s="8"/>
      <c r="E79" s="8">
        <v>14866441961</v>
      </c>
      <c r="F79" s="8"/>
      <c r="G79" s="8">
        <v>0</v>
      </c>
      <c r="I79" s="8">
        <f t="shared" si="6"/>
        <v>14866441961</v>
      </c>
      <c r="K79" s="14">
        <f t="shared" si="7"/>
        <v>1.0552167822338228E-2</v>
      </c>
      <c r="M79" s="8">
        <v>7991338500</v>
      </c>
      <c r="N79" s="8"/>
      <c r="O79" s="8">
        <v>-1748531333</v>
      </c>
      <c r="P79" s="8"/>
      <c r="Q79" s="8">
        <v>0</v>
      </c>
      <c r="S79" s="8">
        <f t="shared" si="8"/>
        <v>6242807167</v>
      </c>
      <c r="U79" s="14">
        <f t="shared" si="9"/>
        <v>-1.0402253175263464E-2</v>
      </c>
    </row>
    <row r="80" spans="1:21" x14ac:dyDescent="0.6">
      <c r="A80" s="2" t="s">
        <v>63</v>
      </c>
      <c r="C80" s="8">
        <v>0</v>
      </c>
      <c r="D80" s="8"/>
      <c r="E80" s="8">
        <v>53911824755</v>
      </c>
      <c r="F80" s="8"/>
      <c r="G80" s="8">
        <v>0</v>
      </c>
      <c r="I80" s="8">
        <f t="shared" si="6"/>
        <v>53911824755</v>
      </c>
      <c r="K80" s="14">
        <f t="shared" si="7"/>
        <v>3.8266494694267926E-2</v>
      </c>
      <c r="M80" s="8">
        <v>48206095483</v>
      </c>
      <c r="N80" s="8"/>
      <c r="O80" s="8">
        <v>-44255975545</v>
      </c>
      <c r="P80" s="8"/>
      <c r="Q80" s="8">
        <v>0</v>
      </c>
      <c r="S80" s="8">
        <f t="shared" si="8"/>
        <v>3950119938</v>
      </c>
      <c r="U80" s="14">
        <f t="shared" si="9"/>
        <v>-6.5819985414475026E-3</v>
      </c>
    </row>
    <row r="81" spans="1:21" x14ac:dyDescent="0.6">
      <c r="A81" s="2" t="s">
        <v>93</v>
      </c>
      <c r="C81" s="8">
        <v>0</v>
      </c>
      <c r="D81" s="8"/>
      <c r="E81" s="8">
        <v>6108838429</v>
      </c>
      <c r="F81" s="8"/>
      <c r="G81" s="8">
        <v>0</v>
      </c>
      <c r="I81" s="8">
        <f t="shared" si="6"/>
        <v>6108838429</v>
      </c>
      <c r="K81" s="14">
        <f t="shared" si="7"/>
        <v>4.3360400875651741E-3</v>
      </c>
      <c r="M81" s="8">
        <v>7347765150</v>
      </c>
      <c r="N81" s="8"/>
      <c r="O81" s="8">
        <v>-17928112778</v>
      </c>
      <c r="P81" s="8"/>
      <c r="Q81" s="8">
        <v>0</v>
      </c>
      <c r="S81" s="8">
        <f t="shared" si="8"/>
        <v>-10580347628</v>
      </c>
      <c r="U81" s="14">
        <f t="shared" si="9"/>
        <v>1.7629802068937467E-2</v>
      </c>
    </row>
    <row r="82" spans="1:21" x14ac:dyDescent="0.6">
      <c r="A82" s="2" t="s">
        <v>90</v>
      </c>
      <c r="C82" s="8">
        <v>0</v>
      </c>
      <c r="D82" s="8"/>
      <c r="E82" s="8">
        <v>9364216560</v>
      </c>
      <c r="F82" s="8"/>
      <c r="G82" s="8">
        <v>0</v>
      </c>
      <c r="I82" s="8">
        <f t="shared" si="6"/>
        <v>9364216560</v>
      </c>
      <c r="K82" s="14">
        <f t="shared" si="7"/>
        <v>6.6467003285022802E-3</v>
      </c>
      <c r="M82" s="8">
        <v>12016333844</v>
      </c>
      <c r="N82" s="8"/>
      <c r="O82" s="8">
        <v>-44810361454</v>
      </c>
      <c r="P82" s="8"/>
      <c r="Q82" s="8">
        <v>0</v>
      </c>
      <c r="S82" s="8">
        <f t="shared" si="8"/>
        <v>-32794027610</v>
      </c>
      <c r="U82" s="14">
        <f t="shared" si="9"/>
        <v>5.4643971647731049E-2</v>
      </c>
    </row>
    <row r="83" spans="1:21" x14ac:dyDescent="0.6">
      <c r="A83" s="2" t="s">
        <v>136</v>
      </c>
      <c r="C83" s="8">
        <v>0</v>
      </c>
      <c r="D83" s="8"/>
      <c r="E83" s="8">
        <v>10043978084</v>
      </c>
      <c r="F83" s="8"/>
      <c r="G83" s="8">
        <v>0</v>
      </c>
      <c r="I83" s="8">
        <f t="shared" si="6"/>
        <v>10043978084</v>
      </c>
      <c r="K83" s="14">
        <f t="shared" si="7"/>
        <v>7.1291935638866195E-3</v>
      </c>
      <c r="M83" s="8">
        <v>740338367</v>
      </c>
      <c r="N83" s="8"/>
      <c r="O83" s="8">
        <v>-58217872968</v>
      </c>
      <c r="P83" s="8"/>
      <c r="Q83" s="8">
        <v>0</v>
      </c>
      <c r="S83" s="8">
        <f t="shared" si="8"/>
        <v>-57477534601</v>
      </c>
      <c r="U83" s="14">
        <f t="shared" si="9"/>
        <v>9.5773560005200112E-2</v>
      </c>
    </row>
    <row r="84" spans="1:21" x14ac:dyDescent="0.6">
      <c r="A84" s="2" t="s">
        <v>24</v>
      </c>
      <c r="C84" s="8">
        <v>0</v>
      </c>
      <c r="D84" s="8"/>
      <c r="E84" s="8">
        <v>5617387763</v>
      </c>
      <c r="F84" s="8"/>
      <c r="G84" s="8">
        <v>0</v>
      </c>
      <c r="I84" s="8">
        <f t="shared" si="6"/>
        <v>5617387763</v>
      </c>
      <c r="K84" s="14">
        <f t="shared" si="7"/>
        <v>3.9872094852168591E-3</v>
      </c>
      <c r="M84" s="8">
        <v>9889269740</v>
      </c>
      <c r="N84" s="8"/>
      <c r="O84" s="8">
        <v>-4213040821</v>
      </c>
      <c r="P84" s="8"/>
      <c r="Q84" s="8">
        <v>0</v>
      </c>
      <c r="S84" s="8">
        <f t="shared" si="8"/>
        <v>5676228919</v>
      </c>
      <c r="U84" s="14">
        <f t="shared" si="9"/>
        <v>-9.4581762205166071E-3</v>
      </c>
    </row>
    <row r="85" spans="1:21" x14ac:dyDescent="0.6">
      <c r="A85" s="2" t="s">
        <v>101</v>
      </c>
      <c r="C85" s="8">
        <v>0</v>
      </c>
      <c r="D85" s="8"/>
      <c r="E85" s="8">
        <v>20505657687</v>
      </c>
      <c r="F85" s="8"/>
      <c r="G85" s="8">
        <v>0</v>
      </c>
      <c r="I85" s="8">
        <f t="shared" si="6"/>
        <v>20505657687</v>
      </c>
      <c r="K85" s="14">
        <f t="shared" si="7"/>
        <v>1.4554870747707078E-2</v>
      </c>
      <c r="M85" s="8">
        <v>0</v>
      </c>
      <c r="N85" s="8"/>
      <c r="O85" s="8">
        <v>3089893624</v>
      </c>
      <c r="P85" s="8"/>
      <c r="Q85" s="8">
        <v>0</v>
      </c>
      <c r="S85" s="8">
        <f t="shared" si="8"/>
        <v>3089893624</v>
      </c>
      <c r="U85" s="14">
        <f t="shared" si="9"/>
        <v>-5.1486222306184413E-3</v>
      </c>
    </row>
    <row r="86" spans="1:21" x14ac:dyDescent="0.6">
      <c r="A86" s="2" t="s">
        <v>152</v>
      </c>
      <c r="C86" s="8">
        <v>0</v>
      </c>
      <c r="D86" s="8"/>
      <c r="E86" s="8">
        <v>79289334214</v>
      </c>
      <c r="F86" s="8"/>
      <c r="G86" s="8">
        <v>0</v>
      </c>
      <c r="I86" s="8">
        <f t="shared" si="6"/>
        <v>79289334214</v>
      </c>
      <c r="K86" s="14">
        <f t="shared" si="7"/>
        <v>5.6279395119725947E-2</v>
      </c>
      <c r="M86" s="8">
        <v>0</v>
      </c>
      <c r="N86" s="8"/>
      <c r="O86" s="8">
        <v>46773167647</v>
      </c>
      <c r="P86" s="8"/>
      <c r="Q86" s="8">
        <v>0</v>
      </c>
      <c r="S86" s="8">
        <f t="shared" si="8"/>
        <v>46773167647</v>
      </c>
      <c r="U86" s="14">
        <f t="shared" si="9"/>
        <v>-7.7937107243206322E-2</v>
      </c>
    </row>
    <row r="87" spans="1:21" x14ac:dyDescent="0.6">
      <c r="A87" s="2" t="s">
        <v>157</v>
      </c>
      <c r="C87" s="8">
        <v>0</v>
      </c>
      <c r="D87" s="8"/>
      <c r="E87" s="8">
        <v>108034321330</v>
      </c>
      <c r="F87" s="8"/>
      <c r="G87" s="8">
        <v>0</v>
      </c>
      <c r="I87" s="8">
        <f t="shared" si="6"/>
        <v>108034321330</v>
      </c>
      <c r="K87" s="14">
        <f t="shared" si="7"/>
        <v>7.6682523783242348E-2</v>
      </c>
      <c r="M87" s="8">
        <v>0</v>
      </c>
      <c r="N87" s="8"/>
      <c r="O87" s="8">
        <v>-100531937903</v>
      </c>
      <c r="P87" s="8"/>
      <c r="Q87" s="8">
        <v>0</v>
      </c>
      <c r="S87" s="8">
        <f t="shared" si="8"/>
        <v>-100531937903</v>
      </c>
      <c r="U87" s="14">
        <f t="shared" si="9"/>
        <v>0.16751417147638947</v>
      </c>
    </row>
    <row r="88" spans="1:21" x14ac:dyDescent="0.6">
      <c r="A88" s="2" t="s">
        <v>133</v>
      </c>
      <c r="C88" s="8">
        <v>0</v>
      </c>
      <c r="D88" s="8"/>
      <c r="E88" s="8">
        <v>4049759700</v>
      </c>
      <c r="F88" s="8"/>
      <c r="G88" s="8">
        <v>0</v>
      </c>
      <c r="I88" s="8">
        <f t="shared" si="6"/>
        <v>4049759700</v>
      </c>
      <c r="K88" s="14">
        <f t="shared" si="7"/>
        <v>2.8745105322879562E-3</v>
      </c>
      <c r="M88" s="8">
        <v>0</v>
      </c>
      <c r="N88" s="8"/>
      <c r="O88" s="8">
        <v>-4488135750</v>
      </c>
      <c r="P88" s="8"/>
      <c r="Q88" s="8">
        <v>0</v>
      </c>
      <c r="S88" s="8">
        <f t="shared" si="8"/>
        <v>-4488135750</v>
      </c>
      <c r="U88" s="14">
        <f t="shared" si="9"/>
        <v>7.4784825331848936E-3</v>
      </c>
    </row>
    <row r="89" spans="1:21" x14ac:dyDescent="0.6">
      <c r="A89" s="2" t="s">
        <v>71</v>
      </c>
      <c r="C89" s="8">
        <v>0</v>
      </c>
      <c r="D89" s="8"/>
      <c r="E89" s="8">
        <v>66787982335</v>
      </c>
      <c r="F89" s="8"/>
      <c r="G89" s="8">
        <v>0</v>
      </c>
      <c r="I89" s="8">
        <f t="shared" si="6"/>
        <v>66787982335</v>
      </c>
      <c r="K89" s="14">
        <f t="shared" si="7"/>
        <v>4.7405963038305576E-2</v>
      </c>
      <c r="M89" s="8">
        <v>0</v>
      </c>
      <c r="N89" s="8"/>
      <c r="O89" s="8">
        <v>-15573855015</v>
      </c>
      <c r="P89" s="8"/>
      <c r="Q89" s="8">
        <v>0</v>
      </c>
      <c r="S89" s="8">
        <f t="shared" si="8"/>
        <v>-15573855015</v>
      </c>
      <c r="U89" s="14">
        <f t="shared" si="9"/>
        <v>2.5950374318341744E-2</v>
      </c>
    </row>
    <row r="90" spans="1:21" x14ac:dyDescent="0.6">
      <c r="A90" s="2" t="s">
        <v>104</v>
      </c>
      <c r="C90" s="8">
        <v>0</v>
      </c>
      <c r="D90" s="8"/>
      <c r="E90" s="8">
        <v>22178249550</v>
      </c>
      <c r="F90" s="8"/>
      <c r="G90" s="8">
        <v>0</v>
      </c>
      <c r="I90" s="8">
        <f t="shared" si="6"/>
        <v>22178249550</v>
      </c>
      <c r="K90" s="14">
        <f t="shared" si="7"/>
        <v>1.5742072775129259E-2</v>
      </c>
      <c r="M90" s="8">
        <v>0</v>
      </c>
      <c r="N90" s="8"/>
      <c r="O90" s="8">
        <v>24252341138</v>
      </c>
      <c r="P90" s="8"/>
      <c r="Q90" s="8">
        <v>0</v>
      </c>
      <c r="S90" s="8">
        <f t="shared" si="8"/>
        <v>24252341138</v>
      </c>
      <c r="U90" s="14">
        <f t="shared" si="9"/>
        <v>-4.0411146117711447E-2</v>
      </c>
    </row>
    <row r="91" spans="1:21" x14ac:dyDescent="0.6">
      <c r="A91" s="2" t="s">
        <v>160</v>
      </c>
      <c r="C91" s="8">
        <v>0</v>
      </c>
      <c r="D91" s="8"/>
      <c r="E91" s="8">
        <v>2954659805</v>
      </c>
      <c r="F91" s="8"/>
      <c r="G91" s="8">
        <v>0</v>
      </c>
      <c r="I91" s="8">
        <f t="shared" si="6"/>
        <v>2954659805</v>
      </c>
      <c r="K91" s="14">
        <f t="shared" si="7"/>
        <v>2.0972110342251612E-3</v>
      </c>
      <c r="M91" s="8">
        <v>0</v>
      </c>
      <c r="N91" s="8"/>
      <c r="O91" s="8">
        <v>-2916109105</v>
      </c>
      <c r="P91" s="8"/>
      <c r="Q91" s="8">
        <v>0</v>
      </c>
      <c r="S91" s="8">
        <f t="shared" si="8"/>
        <v>-2916109105</v>
      </c>
      <c r="U91" s="14">
        <f t="shared" si="9"/>
        <v>4.8590488838498105E-3</v>
      </c>
    </row>
    <row r="92" spans="1:21" x14ac:dyDescent="0.6">
      <c r="A92" s="2" t="s">
        <v>129</v>
      </c>
      <c r="C92" s="8">
        <v>0</v>
      </c>
      <c r="D92" s="8"/>
      <c r="E92" s="8">
        <v>28647960976</v>
      </c>
      <c r="F92" s="8"/>
      <c r="G92" s="8">
        <v>0</v>
      </c>
      <c r="I92" s="8">
        <f t="shared" si="6"/>
        <v>28647960976</v>
      </c>
      <c r="K92" s="14">
        <f t="shared" si="7"/>
        <v>2.0334259722641409E-2</v>
      </c>
      <c r="M92" s="8">
        <v>0</v>
      </c>
      <c r="N92" s="8"/>
      <c r="O92" s="8">
        <v>-24113925875</v>
      </c>
      <c r="P92" s="8"/>
      <c r="Q92" s="8">
        <v>0</v>
      </c>
      <c r="S92" s="8">
        <f t="shared" si="8"/>
        <v>-24113925875</v>
      </c>
      <c r="U92" s="14">
        <f t="shared" si="9"/>
        <v>4.0180507789387331E-2</v>
      </c>
    </row>
    <row r="93" spans="1:21" x14ac:dyDescent="0.6">
      <c r="A93" s="2" t="s">
        <v>301</v>
      </c>
      <c r="C93" s="8">
        <v>0</v>
      </c>
      <c r="D93" s="8"/>
      <c r="E93" s="8">
        <v>610084440</v>
      </c>
      <c r="F93" s="8"/>
      <c r="G93" s="8">
        <v>0</v>
      </c>
      <c r="I93" s="8">
        <f t="shared" si="6"/>
        <v>610084440</v>
      </c>
      <c r="K93" s="14">
        <f t="shared" si="7"/>
        <v>4.3303659433546136E-4</v>
      </c>
      <c r="M93" s="8">
        <v>0</v>
      </c>
      <c r="N93" s="8"/>
      <c r="O93" s="8">
        <v>1925244703</v>
      </c>
      <c r="P93" s="8"/>
      <c r="Q93" s="8">
        <v>0</v>
      </c>
      <c r="S93" s="8">
        <f t="shared" si="8"/>
        <v>1925244703</v>
      </c>
      <c r="U93" s="14">
        <f t="shared" si="9"/>
        <v>-3.2079931814656538E-3</v>
      </c>
    </row>
    <row r="94" spans="1:21" x14ac:dyDescent="0.6">
      <c r="A94" s="2" t="s">
        <v>117</v>
      </c>
      <c r="C94" s="8">
        <v>0</v>
      </c>
      <c r="D94" s="8"/>
      <c r="E94" s="8">
        <v>8489584620</v>
      </c>
      <c r="F94" s="8"/>
      <c r="G94" s="8">
        <v>0</v>
      </c>
      <c r="I94" s="8">
        <f t="shared" si="6"/>
        <v>8489584620</v>
      </c>
      <c r="K94" s="14">
        <f t="shared" si="7"/>
        <v>6.0258885002336922E-3</v>
      </c>
      <c r="M94" s="8">
        <v>0</v>
      </c>
      <c r="N94" s="8"/>
      <c r="O94" s="8">
        <v>4180477275</v>
      </c>
      <c r="P94" s="8"/>
      <c r="Q94" s="8">
        <v>0</v>
      </c>
      <c r="S94" s="8">
        <f t="shared" si="8"/>
        <v>4180477275</v>
      </c>
      <c r="U94" s="14">
        <f t="shared" si="9"/>
        <v>-6.9658379387174015E-3</v>
      </c>
    </row>
    <row r="95" spans="1:21" x14ac:dyDescent="0.6">
      <c r="A95" s="2" t="s">
        <v>78</v>
      </c>
      <c r="C95" s="8">
        <v>0</v>
      </c>
      <c r="D95" s="8"/>
      <c r="E95" s="8">
        <v>-157789164</v>
      </c>
      <c r="F95" s="8"/>
      <c r="G95" s="8">
        <v>0</v>
      </c>
      <c r="I95" s="8">
        <f t="shared" si="6"/>
        <v>-157789164</v>
      </c>
      <c r="K95" s="14">
        <f t="shared" si="7"/>
        <v>-1.119984017320612E-4</v>
      </c>
      <c r="M95" s="8">
        <v>0</v>
      </c>
      <c r="N95" s="8"/>
      <c r="O95" s="8">
        <v>-485819426</v>
      </c>
      <c r="P95" s="8"/>
      <c r="Q95" s="8">
        <v>0</v>
      </c>
      <c r="S95" s="8">
        <f t="shared" si="8"/>
        <v>-485819426</v>
      </c>
      <c r="U95" s="14">
        <f t="shared" si="9"/>
        <v>8.0951029425144075E-4</v>
      </c>
    </row>
    <row r="96" spans="1:21" x14ac:dyDescent="0.6">
      <c r="A96" s="2" t="s">
        <v>121</v>
      </c>
      <c r="C96" s="8">
        <v>0</v>
      </c>
      <c r="D96" s="8"/>
      <c r="E96" s="8">
        <v>16223619758</v>
      </c>
      <c r="F96" s="8"/>
      <c r="G96" s="8">
        <v>0</v>
      </c>
      <c r="I96" s="8">
        <f t="shared" si="6"/>
        <v>16223619758</v>
      </c>
      <c r="K96" s="14">
        <f t="shared" si="7"/>
        <v>1.1515489639102781E-2</v>
      </c>
      <c r="M96" s="8">
        <v>0</v>
      </c>
      <c r="N96" s="8"/>
      <c r="O96" s="8">
        <v>48437425896</v>
      </c>
      <c r="P96" s="8"/>
      <c r="Q96" s="8">
        <v>0</v>
      </c>
      <c r="S96" s="8">
        <f t="shared" si="8"/>
        <v>48437425896</v>
      </c>
      <c r="U96" s="14">
        <f t="shared" si="9"/>
        <v>-8.0710224398999886E-2</v>
      </c>
    </row>
    <row r="97" spans="1:21" x14ac:dyDescent="0.6">
      <c r="A97" s="2" t="s">
        <v>18</v>
      </c>
      <c r="C97" s="8">
        <v>0</v>
      </c>
      <c r="D97" s="8"/>
      <c r="E97" s="8">
        <v>272880245</v>
      </c>
      <c r="F97" s="8"/>
      <c r="G97" s="8">
        <v>0</v>
      </c>
      <c r="I97" s="8">
        <f t="shared" si="6"/>
        <v>272880245</v>
      </c>
      <c r="K97" s="14">
        <f t="shared" si="7"/>
        <v>1.936897980158719E-4</v>
      </c>
      <c r="M97" s="8">
        <v>0</v>
      </c>
      <c r="N97" s="8"/>
      <c r="O97" s="8">
        <v>259266001</v>
      </c>
      <c r="P97" s="8"/>
      <c r="Q97" s="8">
        <v>0</v>
      </c>
      <c r="S97" s="8">
        <f t="shared" si="8"/>
        <v>259266001</v>
      </c>
      <c r="U97" s="14">
        <f t="shared" si="9"/>
        <v>-4.3200927243058484E-4</v>
      </c>
    </row>
    <row r="98" spans="1:21" x14ac:dyDescent="0.6">
      <c r="A98" s="2" t="s">
        <v>166</v>
      </c>
      <c r="C98" s="8">
        <v>0</v>
      </c>
      <c r="D98" s="8"/>
      <c r="E98" s="8">
        <v>980822228</v>
      </c>
      <c r="F98" s="8"/>
      <c r="G98" s="8">
        <v>0</v>
      </c>
      <c r="I98" s="8">
        <f t="shared" si="6"/>
        <v>980822228</v>
      </c>
      <c r="K98" s="14">
        <f t="shared" si="7"/>
        <v>6.9618546124801904E-4</v>
      </c>
      <c r="M98" s="8">
        <v>0</v>
      </c>
      <c r="N98" s="8"/>
      <c r="O98" s="8">
        <v>-772151247</v>
      </c>
      <c r="P98" s="8"/>
      <c r="Q98" s="8">
        <v>0</v>
      </c>
      <c r="S98" s="8">
        <f t="shared" si="8"/>
        <v>-772151247</v>
      </c>
      <c r="U98" s="14">
        <f t="shared" si="9"/>
        <v>1.2866187511521758E-3</v>
      </c>
    </row>
    <row r="99" spans="1:21" x14ac:dyDescent="0.6">
      <c r="A99" s="2" t="s">
        <v>74</v>
      </c>
      <c r="C99" s="8">
        <v>0</v>
      </c>
      <c r="D99" s="8"/>
      <c r="E99" s="8">
        <v>4751833074</v>
      </c>
      <c r="F99" s="8"/>
      <c r="G99" s="8">
        <v>0</v>
      </c>
      <c r="I99" s="8">
        <f t="shared" si="6"/>
        <v>4751833074</v>
      </c>
      <c r="K99" s="14">
        <f t="shared" si="7"/>
        <v>3.3728406697531351E-3</v>
      </c>
      <c r="M99" s="8">
        <v>0</v>
      </c>
      <c r="N99" s="8"/>
      <c r="O99" s="8">
        <v>-1196876431</v>
      </c>
      <c r="P99" s="8"/>
      <c r="Q99" s="8">
        <v>0</v>
      </c>
      <c r="S99" s="8">
        <f t="shared" si="8"/>
        <v>-1196876431</v>
      </c>
      <c r="U99" s="14">
        <f t="shared" si="9"/>
        <v>1.9943290448855462E-3</v>
      </c>
    </row>
    <row r="100" spans="1:21" x14ac:dyDescent="0.6">
      <c r="A100" s="2" t="s">
        <v>177</v>
      </c>
      <c r="C100" s="8">
        <v>0</v>
      </c>
      <c r="D100" s="8"/>
      <c r="E100" s="8">
        <v>-925690000</v>
      </c>
      <c r="F100" s="8"/>
      <c r="G100" s="8">
        <v>0</v>
      </c>
      <c r="I100" s="8">
        <f t="shared" si="6"/>
        <v>-925690000</v>
      </c>
      <c r="K100" s="14">
        <f t="shared" si="7"/>
        <v>-6.5705272701331845E-4</v>
      </c>
      <c r="M100" s="8">
        <v>0</v>
      </c>
      <c r="N100" s="8"/>
      <c r="O100" s="8">
        <v>-925690000</v>
      </c>
      <c r="P100" s="8"/>
      <c r="Q100" s="8">
        <v>0</v>
      </c>
      <c r="S100" s="8">
        <f t="shared" si="8"/>
        <v>-925690000</v>
      </c>
      <c r="U100" s="14">
        <f t="shared" si="9"/>
        <v>1.5424570204107405E-3</v>
      </c>
    </row>
    <row r="101" spans="1:21" x14ac:dyDescent="0.6">
      <c r="A101" s="2" t="s">
        <v>132</v>
      </c>
      <c r="C101" s="8">
        <v>0</v>
      </c>
      <c r="D101" s="8"/>
      <c r="E101" s="8">
        <v>20064022921</v>
      </c>
      <c r="F101" s="8"/>
      <c r="G101" s="8">
        <v>0</v>
      </c>
      <c r="I101" s="8">
        <f t="shared" si="6"/>
        <v>20064022921</v>
      </c>
      <c r="K101" s="14">
        <f t="shared" si="7"/>
        <v>1.4241399361666192E-2</v>
      </c>
      <c r="M101" s="8">
        <v>0</v>
      </c>
      <c r="N101" s="8"/>
      <c r="O101" s="8">
        <v>-37720363089</v>
      </c>
      <c r="P101" s="8"/>
      <c r="Q101" s="8">
        <v>0</v>
      </c>
      <c r="S101" s="8">
        <f t="shared" si="8"/>
        <v>-37720363089</v>
      </c>
      <c r="U101" s="14">
        <f t="shared" si="9"/>
        <v>6.2852616814560183E-2</v>
      </c>
    </row>
    <row r="102" spans="1:21" x14ac:dyDescent="0.6">
      <c r="A102" s="2" t="s">
        <v>141</v>
      </c>
      <c r="C102" s="8">
        <v>0</v>
      </c>
      <c r="D102" s="8"/>
      <c r="E102" s="8">
        <v>-2104571098</v>
      </c>
      <c r="F102" s="8"/>
      <c r="G102" s="8">
        <v>0</v>
      </c>
      <c r="I102" s="8">
        <f t="shared" si="6"/>
        <v>-2104571098</v>
      </c>
      <c r="K102" s="14">
        <f t="shared" si="7"/>
        <v>-1.4938199387854614E-3</v>
      </c>
      <c r="M102" s="8">
        <v>0</v>
      </c>
      <c r="N102" s="8"/>
      <c r="O102" s="8">
        <v>-4072259523</v>
      </c>
      <c r="P102" s="8"/>
      <c r="Q102" s="8">
        <v>0</v>
      </c>
      <c r="S102" s="8">
        <f t="shared" si="8"/>
        <v>-4072259523</v>
      </c>
      <c r="U102" s="14">
        <f t="shared" si="9"/>
        <v>6.785517063148401E-3</v>
      </c>
    </row>
    <row r="103" spans="1:21" x14ac:dyDescent="0.6">
      <c r="A103" s="2" t="s">
        <v>69</v>
      </c>
      <c r="C103" s="8">
        <v>0</v>
      </c>
      <c r="D103" s="8"/>
      <c r="E103" s="8">
        <v>67822844239</v>
      </c>
      <c r="F103" s="8"/>
      <c r="G103" s="8">
        <v>0</v>
      </c>
      <c r="I103" s="8">
        <f t="shared" si="6"/>
        <v>67822844239</v>
      </c>
      <c r="K103" s="14">
        <f t="shared" si="7"/>
        <v>4.8140505742780504E-2</v>
      </c>
      <c r="M103" s="8">
        <v>0</v>
      </c>
      <c r="N103" s="8"/>
      <c r="O103" s="8">
        <v>-18133644973</v>
      </c>
      <c r="P103" s="8"/>
      <c r="Q103" s="8">
        <v>0</v>
      </c>
      <c r="S103" s="8">
        <f t="shared" si="8"/>
        <v>-18133644973</v>
      </c>
      <c r="U103" s="14">
        <f t="shared" si="9"/>
        <v>3.0215696393219957E-2</v>
      </c>
    </row>
    <row r="104" spans="1:21" x14ac:dyDescent="0.6">
      <c r="A104" s="2" t="s">
        <v>94</v>
      </c>
      <c r="C104" s="8">
        <v>0</v>
      </c>
      <c r="D104" s="8"/>
      <c r="E104" s="8">
        <v>-248428426</v>
      </c>
      <c r="F104" s="8"/>
      <c r="G104" s="8">
        <v>0</v>
      </c>
      <c r="I104" s="8">
        <f t="shared" si="6"/>
        <v>-248428426</v>
      </c>
      <c r="K104" s="14">
        <f t="shared" si="7"/>
        <v>-1.7633395064322438E-4</v>
      </c>
      <c r="M104" s="8">
        <v>0</v>
      </c>
      <c r="N104" s="8"/>
      <c r="O104" s="8">
        <v>-11687428280</v>
      </c>
      <c r="P104" s="8"/>
      <c r="Q104" s="8">
        <v>0</v>
      </c>
      <c r="S104" s="8">
        <f t="shared" si="8"/>
        <v>-11687428280</v>
      </c>
      <c r="U104" s="14">
        <f t="shared" si="9"/>
        <v>1.9474506369338576E-2</v>
      </c>
    </row>
    <row r="105" spans="1:21" x14ac:dyDescent="0.6">
      <c r="A105" s="2" t="s">
        <v>156</v>
      </c>
      <c r="C105" s="8">
        <v>0</v>
      </c>
      <c r="D105" s="8"/>
      <c r="E105" s="8">
        <v>15879017186</v>
      </c>
      <c r="F105" s="8"/>
      <c r="G105" s="8">
        <v>0</v>
      </c>
      <c r="I105" s="8">
        <f t="shared" si="6"/>
        <v>15879017186</v>
      </c>
      <c r="K105" s="14">
        <f t="shared" si="7"/>
        <v>1.1270891491052782E-2</v>
      </c>
      <c r="M105" s="8">
        <v>0</v>
      </c>
      <c r="N105" s="8"/>
      <c r="O105" s="8">
        <v>-17091324069</v>
      </c>
      <c r="P105" s="8"/>
      <c r="Q105" s="8">
        <v>0</v>
      </c>
      <c r="S105" s="8">
        <f t="shared" si="8"/>
        <v>-17091324069</v>
      </c>
      <c r="U105" s="14">
        <f t="shared" si="9"/>
        <v>2.8478899845892375E-2</v>
      </c>
    </row>
    <row r="106" spans="1:21" ht="25.5" thickBot="1" x14ac:dyDescent="0.65">
      <c r="A106" s="2" t="s">
        <v>73</v>
      </c>
      <c r="C106" s="8">
        <v>0</v>
      </c>
      <c r="D106" s="8"/>
      <c r="E106" s="8">
        <v>774050326</v>
      </c>
      <c r="F106" s="8"/>
      <c r="G106" s="8">
        <v>0</v>
      </c>
      <c r="I106" s="8">
        <f t="shared" si="6"/>
        <v>774050326</v>
      </c>
      <c r="K106" s="14">
        <f t="shared" si="7"/>
        <v>5.4941921976455203E-4</v>
      </c>
      <c r="M106" s="8">
        <v>0</v>
      </c>
      <c r="N106" s="8"/>
      <c r="O106" s="8">
        <v>-178952728</v>
      </c>
      <c r="P106" s="8"/>
      <c r="Q106" s="8">
        <v>0</v>
      </c>
      <c r="S106" s="8">
        <f t="shared" si="8"/>
        <v>-178952728</v>
      </c>
      <c r="U106" s="14">
        <f t="shared" si="9"/>
        <v>2.9818502049849702E-4</v>
      </c>
    </row>
    <row r="107" spans="1:21" ht="25.5" thickBot="1" x14ac:dyDescent="0.65">
      <c r="A107" s="2" t="s">
        <v>178</v>
      </c>
      <c r="C107" s="10">
        <f>SUM(C8:C106)</f>
        <v>15080129947</v>
      </c>
      <c r="D107" s="8"/>
      <c r="E107" s="10">
        <f>SUM(E8:E106)</f>
        <v>1406382631469</v>
      </c>
      <c r="F107" s="8"/>
      <c r="G107" s="10">
        <f>SUM(G8:G106)</f>
        <v>-12610835319</v>
      </c>
      <c r="I107" s="4">
        <f>SUM(I8:I106)</f>
        <v>1408851926097</v>
      </c>
      <c r="K107" s="15">
        <f>SUM(K8:K106)</f>
        <v>1</v>
      </c>
      <c r="M107" s="10">
        <f>SUM(M8:M106)</f>
        <v>2626081951746</v>
      </c>
      <c r="N107" s="8"/>
      <c r="O107" s="10">
        <f>SUM(O8:O106)</f>
        <v>-3090733451717</v>
      </c>
      <c r="P107" s="8"/>
      <c r="Q107" s="10">
        <f>SUM(Q8:Q106)</f>
        <v>-135488398743</v>
      </c>
      <c r="S107" s="10">
        <f>SUM(S8:S106)</f>
        <v>-600139898714</v>
      </c>
      <c r="U107" s="15">
        <f>SUM(U8:U106)</f>
        <v>1</v>
      </c>
    </row>
    <row r="108" spans="1:21" ht="25.5" thickTop="1" x14ac:dyDescent="0.6">
      <c r="C108" s="16"/>
      <c r="E108" s="16"/>
      <c r="G108" s="16"/>
      <c r="M108" s="16"/>
      <c r="O108" s="16"/>
      <c r="Q108" s="16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"/>
  <sheetViews>
    <sheetView rightToLeft="1" workbookViewId="0">
      <selection activeCell="Q11" sqref="Q11"/>
    </sheetView>
  </sheetViews>
  <sheetFormatPr defaultRowHeight="24.75" x14ac:dyDescent="0.6"/>
  <cols>
    <col min="1" max="1" width="35.570312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15" style="2" customWidth="1"/>
    <col min="8" max="8" width="1" style="2" customWidth="1"/>
    <col min="9" max="9" width="11" style="2" customWidth="1"/>
    <col min="10" max="10" width="1" style="2" customWidth="1"/>
    <col min="11" max="11" width="20" style="2" customWidth="1"/>
    <col min="12" max="12" width="1" style="2" customWidth="1"/>
    <col min="13" max="13" width="21" style="2" customWidth="1"/>
    <col min="14" max="14" width="1" style="2" customWidth="1"/>
    <col min="15" max="15" width="21" style="2" customWidth="1"/>
    <col min="16" max="16" width="1" style="2" customWidth="1"/>
    <col min="17" max="17" width="20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  <c r="F3" s="21" t="s">
        <v>216</v>
      </c>
      <c r="G3" s="21" t="s">
        <v>216</v>
      </c>
      <c r="H3" s="21" t="s">
        <v>216</v>
      </c>
      <c r="I3" s="21" t="s">
        <v>216</v>
      </c>
      <c r="J3" s="21" t="s">
        <v>216</v>
      </c>
      <c r="K3" s="21" t="s">
        <v>216</v>
      </c>
      <c r="L3" s="21" t="s">
        <v>216</v>
      </c>
      <c r="M3" s="21" t="s">
        <v>216</v>
      </c>
      <c r="N3" s="21" t="s">
        <v>216</v>
      </c>
      <c r="O3" s="21" t="s">
        <v>216</v>
      </c>
      <c r="P3" s="21" t="s">
        <v>216</v>
      </c>
      <c r="Q3" s="21" t="s">
        <v>216</v>
      </c>
    </row>
    <row r="4" spans="1:17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6.25" x14ac:dyDescent="0.6">
      <c r="A6" s="20" t="s">
        <v>220</v>
      </c>
      <c r="C6" s="20" t="s">
        <v>218</v>
      </c>
      <c r="D6" s="20" t="s">
        <v>218</v>
      </c>
      <c r="E6" s="20" t="s">
        <v>218</v>
      </c>
      <c r="F6" s="20" t="s">
        <v>218</v>
      </c>
      <c r="G6" s="20" t="s">
        <v>218</v>
      </c>
      <c r="H6" s="20" t="s">
        <v>218</v>
      </c>
      <c r="I6" s="20" t="s">
        <v>218</v>
      </c>
      <c r="K6" s="20" t="s">
        <v>219</v>
      </c>
      <c r="L6" s="20" t="s">
        <v>219</v>
      </c>
      <c r="M6" s="20" t="s">
        <v>219</v>
      </c>
      <c r="N6" s="20" t="s">
        <v>219</v>
      </c>
      <c r="O6" s="20" t="s">
        <v>219</v>
      </c>
      <c r="P6" s="20" t="s">
        <v>219</v>
      </c>
      <c r="Q6" s="20" t="s">
        <v>219</v>
      </c>
    </row>
    <row r="7" spans="1:17" ht="26.25" x14ac:dyDescent="0.6">
      <c r="A7" s="20" t="s">
        <v>220</v>
      </c>
      <c r="C7" s="20" t="s">
        <v>288</v>
      </c>
      <c r="E7" s="20" t="s">
        <v>285</v>
      </c>
      <c r="G7" s="20" t="s">
        <v>286</v>
      </c>
      <c r="I7" s="20" t="s">
        <v>289</v>
      </c>
      <c r="K7" s="20" t="s">
        <v>288</v>
      </c>
      <c r="M7" s="20" t="s">
        <v>285</v>
      </c>
      <c r="O7" s="20" t="s">
        <v>286</v>
      </c>
      <c r="Q7" s="20" t="s">
        <v>289</v>
      </c>
    </row>
    <row r="8" spans="1:17" x14ac:dyDescent="0.6">
      <c r="A8" s="2" t="s">
        <v>225</v>
      </c>
      <c r="C8" s="8" t="s">
        <v>300</v>
      </c>
      <c r="D8" s="8"/>
      <c r="E8" s="8">
        <v>0</v>
      </c>
      <c r="F8" s="8"/>
      <c r="G8" s="8">
        <v>0</v>
      </c>
      <c r="H8" s="8"/>
      <c r="I8" s="8">
        <v>0</v>
      </c>
      <c r="J8" s="8"/>
      <c r="K8" s="8">
        <v>742960673</v>
      </c>
      <c r="L8" s="8"/>
      <c r="M8" s="8">
        <v>0</v>
      </c>
      <c r="N8" s="8"/>
      <c r="O8" s="8">
        <v>-1009302384</v>
      </c>
      <c r="P8" s="8"/>
      <c r="Q8" s="8">
        <v>-266341711</v>
      </c>
    </row>
    <row r="9" spans="1:17" ht="25.5" thickBot="1" x14ac:dyDescent="0.65">
      <c r="A9" s="2" t="s">
        <v>283</v>
      </c>
      <c r="C9" s="5">
        <v>0</v>
      </c>
      <c r="D9" s="6"/>
      <c r="E9" s="5">
        <v>0</v>
      </c>
      <c r="F9" s="6"/>
      <c r="G9" s="5">
        <v>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283247253</v>
      </c>
      <c r="P9" s="6"/>
      <c r="Q9" s="5">
        <v>283247253</v>
      </c>
    </row>
    <row r="10" spans="1:17" ht="25.5" thickBot="1" x14ac:dyDescent="0.65">
      <c r="A10" s="2" t="s">
        <v>178</v>
      </c>
      <c r="C10" s="7">
        <f>SUM(C8:C9)</f>
        <v>0</v>
      </c>
      <c r="D10" s="6"/>
      <c r="E10" s="7">
        <f>SUM(E8:E9)</f>
        <v>0</v>
      </c>
      <c r="F10" s="6"/>
      <c r="G10" s="7">
        <f>SUM(G8:G9)</f>
        <v>0</v>
      </c>
      <c r="H10" s="6"/>
      <c r="I10" s="7">
        <f>SUM(I8:I9)</f>
        <v>0</v>
      </c>
      <c r="J10" s="6"/>
      <c r="K10" s="7">
        <f>SUM(K8:K9)</f>
        <v>742960673</v>
      </c>
      <c r="L10" s="6"/>
      <c r="M10" s="7">
        <f>SUM(M8:M9)</f>
        <v>0</v>
      </c>
      <c r="N10" s="6"/>
      <c r="O10" s="10">
        <f>SUM(O8:O9)</f>
        <v>-726055131</v>
      </c>
      <c r="P10" s="17">
        <f t="shared" ref="P10" si="0">SUM(P8:P9)</f>
        <v>0</v>
      </c>
      <c r="Q10" s="7">
        <f>SUM(Q8:Q9)</f>
        <v>16905542</v>
      </c>
    </row>
    <row r="11" spans="1:17" ht="25.5" thickTop="1" x14ac:dyDescent="0.6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6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6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7"/>
  <sheetViews>
    <sheetView rightToLeft="1" workbookViewId="0">
      <selection activeCell="K17" sqref="K17"/>
    </sheetView>
  </sheetViews>
  <sheetFormatPr defaultRowHeight="24.75" x14ac:dyDescent="0.6"/>
  <cols>
    <col min="1" max="1" width="32.85546875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pans="1:11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  <c r="F3" s="21" t="s">
        <v>216</v>
      </c>
      <c r="G3" s="21" t="s">
        <v>216</v>
      </c>
      <c r="H3" s="21" t="s">
        <v>216</v>
      </c>
      <c r="I3" s="21" t="s">
        <v>216</v>
      </c>
      <c r="J3" s="21" t="s">
        <v>216</v>
      </c>
      <c r="K3" s="21" t="s">
        <v>216</v>
      </c>
    </row>
    <row r="4" spans="1:11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</row>
    <row r="6" spans="1:11" ht="26.25" x14ac:dyDescent="0.6">
      <c r="A6" s="20" t="s">
        <v>290</v>
      </c>
      <c r="B6" s="20" t="s">
        <v>290</v>
      </c>
      <c r="C6" s="20" t="s">
        <v>290</v>
      </c>
      <c r="E6" s="20" t="s">
        <v>218</v>
      </c>
      <c r="F6" s="20" t="s">
        <v>218</v>
      </c>
      <c r="G6" s="20" t="s">
        <v>218</v>
      </c>
      <c r="I6" s="20" t="s">
        <v>219</v>
      </c>
      <c r="J6" s="20" t="s">
        <v>219</v>
      </c>
      <c r="K6" s="20" t="s">
        <v>219</v>
      </c>
    </row>
    <row r="7" spans="1:11" ht="26.25" x14ac:dyDescent="0.6">
      <c r="A7" s="20" t="s">
        <v>291</v>
      </c>
      <c r="C7" s="20" t="s">
        <v>184</v>
      </c>
      <c r="E7" s="20" t="s">
        <v>292</v>
      </c>
      <c r="G7" s="20" t="s">
        <v>293</v>
      </c>
      <c r="I7" s="20" t="s">
        <v>292</v>
      </c>
      <c r="K7" s="20" t="s">
        <v>293</v>
      </c>
    </row>
    <row r="8" spans="1:11" x14ac:dyDescent="0.6">
      <c r="A8" s="2" t="s">
        <v>190</v>
      </c>
      <c r="C8" s="6" t="s">
        <v>191</v>
      </c>
      <c r="D8" s="6"/>
      <c r="E8" s="5">
        <v>31415</v>
      </c>
      <c r="F8" s="6"/>
      <c r="G8" s="14">
        <f>E8/$E$16</f>
        <v>1.1678189504280962E-6</v>
      </c>
      <c r="H8" s="6"/>
      <c r="I8" s="5">
        <v>5976512</v>
      </c>
      <c r="J8" s="6"/>
      <c r="K8" s="14">
        <f>I8/$I$16</f>
        <v>3.915205355792343E-5</v>
      </c>
    </row>
    <row r="9" spans="1:11" x14ac:dyDescent="0.6">
      <c r="A9" s="2" t="s">
        <v>195</v>
      </c>
      <c r="C9" s="6" t="s">
        <v>196</v>
      </c>
      <c r="D9" s="6"/>
      <c r="E9" s="5">
        <v>0</v>
      </c>
      <c r="F9" s="6"/>
      <c r="G9" s="14">
        <f t="shared" ref="G9:G15" si="0">E9/$E$16</f>
        <v>0</v>
      </c>
      <c r="H9" s="6"/>
      <c r="I9" s="5">
        <v>39863</v>
      </c>
      <c r="J9" s="6"/>
      <c r="K9" s="14">
        <f t="shared" ref="K9:K15" si="1">I9/$I$16</f>
        <v>2.6114200238860085E-7</v>
      </c>
    </row>
    <row r="10" spans="1:11" x14ac:dyDescent="0.6">
      <c r="A10" s="2" t="s">
        <v>198</v>
      </c>
      <c r="C10" s="6" t="s">
        <v>199</v>
      </c>
      <c r="D10" s="6"/>
      <c r="E10" s="5">
        <v>2278299231</v>
      </c>
      <c r="F10" s="6"/>
      <c r="G10" s="14">
        <f t="shared" si="0"/>
        <v>8.4693331743038641E-2</v>
      </c>
      <c r="H10" s="6"/>
      <c r="I10" s="5">
        <v>17307346129</v>
      </c>
      <c r="J10" s="6"/>
      <c r="K10" s="14">
        <f t="shared" si="1"/>
        <v>0.11338020279857663</v>
      </c>
    </row>
    <row r="11" spans="1:11" x14ac:dyDescent="0.6">
      <c r="A11" s="2" t="s">
        <v>227</v>
      </c>
      <c r="C11" s="6" t="s">
        <v>294</v>
      </c>
      <c r="D11" s="6"/>
      <c r="E11" s="5">
        <v>0</v>
      </c>
      <c r="F11" s="6"/>
      <c r="G11" s="14">
        <f t="shared" si="0"/>
        <v>0</v>
      </c>
      <c r="H11" s="6"/>
      <c r="I11" s="5">
        <v>39797731892</v>
      </c>
      <c r="J11" s="6"/>
      <c r="K11" s="14">
        <f t="shared" si="1"/>
        <v>0.2607144318491223</v>
      </c>
    </row>
    <row r="12" spans="1:11" x14ac:dyDescent="0.6">
      <c r="A12" s="2" t="s">
        <v>195</v>
      </c>
      <c r="C12" s="6" t="s">
        <v>202</v>
      </c>
      <c r="D12" s="6"/>
      <c r="E12" s="5">
        <v>9206935404</v>
      </c>
      <c r="F12" s="6"/>
      <c r="G12" s="14">
        <f t="shared" si="0"/>
        <v>0.34225795448539109</v>
      </c>
      <c r="H12" s="6"/>
      <c r="I12" s="5">
        <v>53160412448</v>
      </c>
      <c r="J12" s="6"/>
      <c r="K12" s="14">
        <f t="shared" si="1"/>
        <v>0.34825318100681391</v>
      </c>
    </row>
    <row r="13" spans="1:11" x14ac:dyDescent="0.6">
      <c r="A13" s="2" t="s">
        <v>206</v>
      </c>
      <c r="C13" s="6" t="s">
        <v>207</v>
      </c>
      <c r="D13" s="6"/>
      <c r="E13" s="5">
        <v>7371</v>
      </c>
      <c r="F13" s="6"/>
      <c r="G13" s="14">
        <f t="shared" si="0"/>
        <v>2.7400902382955586E-7</v>
      </c>
      <c r="H13" s="6"/>
      <c r="I13" s="5">
        <v>193160</v>
      </c>
      <c r="J13" s="6"/>
      <c r="K13" s="14">
        <f t="shared" si="1"/>
        <v>1.2653886857833616E-6</v>
      </c>
    </row>
    <row r="14" spans="1:11" x14ac:dyDescent="0.6">
      <c r="A14" s="2" t="s">
        <v>206</v>
      </c>
      <c r="C14" s="6" t="s">
        <v>209</v>
      </c>
      <c r="D14" s="6"/>
      <c r="E14" s="5">
        <v>11010928936</v>
      </c>
      <c r="F14" s="6"/>
      <c r="G14" s="14">
        <f t="shared" si="0"/>
        <v>0.40931948028896625</v>
      </c>
      <c r="H14" s="6"/>
      <c r="I14" s="5">
        <v>34562841478</v>
      </c>
      <c r="J14" s="6"/>
      <c r="K14" s="14">
        <f t="shared" si="1"/>
        <v>0.22642073180153802</v>
      </c>
    </row>
    <row r="15" spans="1:11" ht="25.5" thickBot="1" x14ac:dyDescent="0.65">
      <c r="A15" s="2" t="s">
        <v>206</v>
      </c>
      <c r="C15" s="6" t="s">
        <v>210</v>
      </c>
      <c r="D15" s="6"/>
      <c r="E15" s="5">
        <v>4404371562</v>
      </c>
      <c r="F15" s="6"/>
      <c r="G15" s="14">
        <f t="shared" si="0"/>
        <v>0.16372779165462978</v>
      </c>
      <c r="H15" s="6"/>
      <c r="I15" s="5">
        <v>7814207610</v>
      </c>
      <c r="J15" s="6"/>
      <c r="K15" s="14">
        <f t="shared" si="1"/>
        <v>5.1190773959703062E-2</v>
      </c>
    </row>
    <row r="16" spans="1:11" ht="25.5" thickBot="1" x14ac:dyDescent="0.65">
      <c r="A16" s="2" t="s">
        <v>178</v>
      </c>
      <c r="C16" s="6" t="s">
        <v>178</v>
      </c>
      <c r="D16" s="6"/>
      <c r="E16" s="7">
        <f>SUM(E8:E15)</f>
        <v>26900573919</v>
      </c>
      <c r="F16" s="6"/>
      <c r="G16" s="18">
        <f>SUM(G8:G15)</f>
        <v>1</v>
      </c>
      <c r="H16" s="6"/>
      <c r="I16" s="7">
        <f>SUM(I8:I15)</f>
        <v>152648749092</v>
      </c>
      <c r="J16" s="6"/>
      <c r="K16" s="18">
        <f>SUM(K8:K15)</f>
        <v>1</v>
      </c>
    </row>
    <row r="17" spans="3:11" ht="25.5" thickTop="1" x14ac:dyDescent="0.6">
      <c r="C17" s="6"/>
      <c r="D17" s="6"/>
      <c r="E17" s="6"/>
      <c r="F17" s="6"/>
      <c r="G17" s="6"/>
      <c r="H17" s="6"/>
      <c r="I17" s="6"/>
      <c r="J17" s="6"/>
      <c r="K17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4.75" x14ac:dyDescent="0.6"/>
  <cols>
    <col min="1" max="1" width="47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5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</row>
    <row r="4" spans="1:5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</row>
    <row r="6" spans="1:5" ht="26.25" x14ac:dyDescent="0.6">
      <c r="A6" s="20" t="s">
        <v>295</v>
      </c>
      <c r="C6" s="20" t="s">
        <v>218</v>
      </c>
      <c r="E6" s="20" t="s">
        <v>6</v>
      </c>
    </row>
    <row r="7" spans="1:5" ht="26.25" x14ac:dyDescent="0.6">
      <c r="A7" s="20" t="s">
        <v>295</v>
      </c>
      <c r="C7" s="20" t="s">
        <v>187</v>
      </c>
      <c r="E7" s="20" t="s">
        <v>187</v>
      </c>
    </row>
    <row r="8" spans="1:5" x14ac:dyDescent="0.6">
      <c r="A8" s="2" t="s">
        <v>296</v>
      </c>
      <c r="C8" s="8">
        <v>119479158</v>
      </c>
      <c r="D8" s="8"/>
      <c r="E8" s="8">
        <v>11765533122</v>
      </c>
    </row>
    <row r="9" spans="1:5" x14ac:dyDescent="0.6">
      <c r="A9" s="2" t="s">
        <v>297</v>
      </c>
      <c r="C9" s="8">
        <v>0</v>
      </c>
      <c r="D9" s="8"/>
      <c r="E9" s="8">
        <v>144317446</v>
      </c>
    </row>
    <row r="10" spans="1:5" x14ac:dyDescent="0.6">
      <c r="A10" s="2" t="s">
        <v>178</v>
      </c>
      <c r="C10" s="4">
        <f>SUM(C8:C9)</f>
        <v>119479158</v>
      </c>
      <c r="E10" s="4">
        <f>SUM(E8:E9)</f>
        <v>11909850568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4"/>
  <sheetViews>
    <sheetView rightToLeft="1" topLeftCell="A70" workbookViewId="0">
      <selection activeCell="O74" sqref="O74"/>
    </sheetView>
  </sheetViews>
  <sheetFormatPr defaultRowHeight="24.75" x14ac:dyDescent="0.6"/>
  <cols>
    <col min="1" max="1" width="39" style="2" bestFit="1" customWidth="1"/>
    <col min="2" max="2" width="1" style="2" customWidth="1"/>
    <col min="3" max="3" width="14" style="2" bestFit="1" customWidth="1"/>
    <col min="4" max="4" width="1" style="2" customWidth="1"/>
    <col min="5" max="5" width="36.5703125" style="2" bestFit="1" customWidth="1"/>
    <col min="6" max="6" width="1" style="2" customWidth="1"/>
    <col min="7" max="7" width="24.85546875" style="2" bestFit="1" customWidth="1"/>
    <col min="8" max="8" width="1" style="2" customWidth="1"/>
    <col min="9" max="9" width="24.71093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26.140625" style="2" bestFit="1" customWidth="1"/>
    <col min="14" max="14" width="1" style="2" customWidth="1"/>
    <col min="15" max="15" width="24.7109375" style="2" bestFit="1" customWidth="1"/>
    <col min="16" max="16" width="1" style="2" customWidth="1"/>
    <col min="17" max="17" width="19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  <c r="F3" s="21" t="s">
        <v>216</v>
      </c>
      <c r="G3" s="21" t="s">
        <v>216</v>
      </c>
      <c r="H3" s="21" t="s">
        <v>216</v>
      </c>
      <c r="I3" s="21" t="s">
        <v>216</v>
      </c>
      <c r="J3" s="21" t="s">
        <v>216</v>
      </c>
      <c r="K3" s="21" t="s">
        <v>216</v>
      </c>
      <c r="L3" s="21" t="s">
        <v>216</v>
      </c>
      <c r="M3" s="21" t="s">
        <v>216</v>
      </c>
      <c r="N3" s="21" t="s">
        <v>216</v>
      </c>
      <c r="O3" s="21" t="s">
        <v>216</v>
      </c>
      <c r="P3" s="21" t="s">
        <v>216</v>
      </c>
      <c r="Q3" s="21" t="s">
        <v>216</v>
      </c>
      <c r="R3" s="21" t="s">
        <v>216</v>
      </c>
      <c r="S3" s="21" t="s">
        <v>216</v>
      </c>
    </row>
    <row r="4" spans="1:19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6.25" x14ac:dyDescent="0.6">
      <c r="A6" s="20" t="s">
        <v>3</v>
      </c>
      <c r="C6" s="20" t="s">
        <v>228</v>
      </c>
      <c r="D6" s="20" t="s">
        <v>228</v>
      </c>
      <c r="E6" s="20" t="s">
        <v>228</v>
      </c>
      <c r="F6" s="20" t="s">
        <v>228</v>
      </c>
      <c r="G6" s="20" t="s">
        <v>228</v>
      </c>
      <c r="I6" s="20" t="s">
        <v>218</v>
      </c>
      <c r="J6" s="20" t="s">
        <v>218</v>
      </c>
      <c r="K6" s="20" t="s">
        <v>218</v>
      </c>
      <c r="L6" s="20" t="s">
        <v>218</v>
      </c>
      <c r="M6" s="20" t="s">
        <v>218</v>
      </c>
      <c r="O6" s="20" t="s">
        <v>219</v>
      </c>
      <c r="P6" s="20" t="s">
        <v>219</v>
      </c>
      <c r="Q6" s="20" t="s">
        <v>219</v>
      </c>
      <c r="R6" s="20" t="s">
        <v>219</v>
      </c>
      <c r="S6" s="20" t="s">
        <v>219</v>
      </c>
    </row>
    <row r="7" spans="1:19" ht="26.25" x14ac:dyDescent="0.6">
      <c r="A7" s="20" t="s">
        <v>3</v>
      </c>
      <c r="C7" s="20" t="s">
        <v>229</v>
      </c>
      <c r="E7" s="20" t="s">
        <v>230</v>
      </c>
      <c r="G7" s="20" t="s">
        <v>231</v>
      </c>
      <c r="I7" s="20" t="s">
        <v>232</v>
      </c>
      <c r="K7" s="20" t="s">
        <v>223</v>
      </c>
      <c r="M7" s="20" t="s">
        <v>233</v>
      </c>
      <c r="O7" s="20" t="s">
        <v>232</v>
      </c>
      <c r="Q7" s="20" t="s">
        <v>223</v>
      </c>
      <c r="S7" s="20" t="s">
        <v>233</v>
      </c>
    </row>
    <row r="8" spans="1:19" x14ac:dyDescent="0.6">
      <c r="A8" s="2" t="s">
        <v>171</v>
      </c>
      <c r="C8" s="6" t="s">
        <v>234</v>
      </c>
      <c r="D8" s="6"/>
      <c r="E8" s="5">
        <v>2650933</v>
      </c>
      <c r="F8" s="6"/>
      <c r="G8" s="5">
        <v>1540</v>
      </c>
      <c r="H8" s="6"/>
      <c r="I8" s="5">
        <v>0</v>
      </c>
      <c r="J8" s="6"/>
      <c r="K8" s="5">
        <v>0</v>
      </c>
      <c r="L8" s="6"/>
      <c r="M8" s="5">
        <f>I8-K8</f>
        <v>0</v>
      </c>
      <c r="N8" s="6"/>
      <c r="O8" s="5">
        <v>4082436820</v>
      </c>
      <c r="P8" s="6"/>
      <c r="Q8" s="5">
        <v>0</v>
      </c>
      <c r="R8" s="6"/>
      <c r="S8" s="5">
        <f>O8-Q8</f>
        <v>4082436820</v>
      </c>
    </row>
    <row r="9" spans="1:19" x14ac:dyDescent="0.6">
      <c r="A9" s="2" t="s">
        <v>147</v>
      </c>
      <c r="C9" s="6" t="s">
        <v>235</v>
      </c>
      <c r="D9" s="6"/>
      <c r="E9" s="5">
        <v>235866759</v>
      </c>
      <c r="F9" s="6"/>
      <c r="G9" s="5">
        <v>850</v>
      </c>
      <c r="H9" s="6"/>
      <c r="I9" s="5">
        <v>0</v>
      </c>
      <c r="J9" s="6"/>
      <c r="K9" s="5">
        <v>0</v>
      </c>
      <c r="L9" s="6"/>
      <c r="M9" s="5">
        <f t="shared" ref="M9:M72" si="0">I9-K9</f>
        <v>0</v>
      </c>
      <c r="N9" s="6"/>
      <c r="O9" s="5">
        <v>200486745150</v>
      </c>
      <c r="P9" s="6"/>
      <c r="Q9" s="5">
        <v>0</v>
      </c>
      <c r="R9" s="6"/>
      <c r="S9" s="5">
        <f t="shared" ref="S9:S72" si="1">O9-Q9</f>
        <v>200486745150</v>
      </c>
    </row>
    <row r="10" spans="1:19" x14ac:dyDescent="0.6">
      <c r="A10" s="2" t="s">
        <v>172</v>
      </c>
      <c r="C10" s="6" t="s">
        <v>236</v>
      </c>
      <c r="D10" s="6"/>
      <c r="E10" s="5">
        <v>2421993</v>
      </c>
      <c r="F10" s="6"/>
      <c r="G10" s="5">
        <v>1700</v>
      </c>
      <c r="H10" s="6"/>
      <c r="I10" s="5">
        <v>0</v>
      </c>
      <c r="J10" s="6"/>
      <c r="K10" s="5">
        <v>0</v>
      </c>
      <c r="L10" s="6"/>
      <c r="M10" s="5">
        <f t="shared" si="0"/>
        <v>0</v>
      </c>
      <c r="N10" s="6"/>
      <c r="O10" s="5">
        <v>4117388100</v>
      </c>
      <c r="P10" s="6"/>
      <c r="Q10" s="5">
        <v>25225659</v>
      </c>
      <c r="R10" s="6"/>
      <c r="S10" s="5">
        <f t="shared" si="1"/>
        <v>4092162441</v>
      </c>
    </row>
    <row r="11" spans="1:19" x14ac:dyDescent="0.6">
      <c r="A11" s="2" t="s">
        <v>65</v>
      </c>
      <c r="C11" s="6" t="s">
        <v>237</v>
      </c>
      <c r="D11" s="6"/>
      <c r="E11" s="5">
        <v>101782654</v>
      </c>
      <c r="F11" s="6"/>
      <c r="G11" s="5">
        <v>630</v>
      </c>
      <c r="H11" s="6"/>
      <c r="I11" s="5">
        <v>0</v>
      </c>
      <c r="J11" s="6"/>
      <c r="K11" s="5">
        <v>0</v>
      </c>
      <c r="L11" s="6"/>
      <c r="M11" s="5">
        <f t="shared" si="0"/>
        <v>0</v>
      </c>
      <c r="N11" s="6"/>
      <c r="O11" s="5">
        <v>64123072020</v>
      </c>
      <c r="P11" s="6"/>
      <c r="Q11" s="5">
        <v>0</v>
      </c>
      <c r="R11" s="6"/>
      <c r="S11" s="5">
        <f t="shared" si="1"/>
        <v>64123072020</v>
      </c>
    </row>
    <row r="12" spans="1:19" x14ac:dyDescent="0.6">
      <c r="A12" s="2" t="s">
        <v>159</v>
      </c>
      <c r="C12" s="6" t="s">
        <v>238</v>
      </c>
      <c r="D12" s="6"/>
      <c r="E12" s="5">
        <v>32200000</v>
      </c>
      <c r="F12" s="6"/>
      <c r="G12" s="5">
        <v>354</v>
      </c>
      <c r="H12" s="6"/>
      <c r="I12" s="5">
        <v>0</v>
      </c>
      <c r="J12" s="6"/>
      <c r="K12" s="5">
        <v>0</v>
      </c>
      <c r="L12" s="6"/>
      <c r="M12" s="5">
        <f t="shared" si="0"/>
        <v>0</v>
      </c>
      <c r="N12" s="6"/>
      <c r="O12" s="5">
        <v>11398800000</v>
      </c>
      <c r="P12" s="6"/>
      <c r="Q12" s="5">
        <v>1251087805</v>
      </c>
      <c r="R12" s="6"/>
      <c r="S12" s="5">
        <f t="shared" si="1"/>
        <v>10147712195</v>
      </c>
    </row>
    <row r="13" spans="1:19" x14ac:dyDescent="0.6">
      <c r="A13" s="2" t="s">
        <v>103</v>
      </c>
      <c r="C13" s="6" t="s">
        <v>234</v>
      </c>
      <c r="D13" s="6"/>
      <c r="E13" s="5">
        <v>17439506</v>
      </c>
      <c r="F13" s="6"/>
      <c r="G13" s="5">
        <v>200</v>
      </c>
      <c r="H13" s="6"/>
      <c r="I13" s="5">
        <v>0</v>
      </c>
      <c r="J13" s="6"/>
      <c r="K13" s="5">
        <v>0</v>
      </c>
      <c r="L13" s="6"/>
      <c r="M13" s="5">
        <f t="shared" si="0"/>
        <v>0</v>
      </c>
      <c r="N13" s="6"/>
      <c r="O13" s="5">
        <v>3487901200</v>
      </c>
      <c r="P13" s="6"/>
      <c r="Q13" s="5">
        <v>97531192</v>
      </c>
      <c r="R13" s="6"/>
      <c r="S13" s="5">
        <f t="shared" si="1"/>
        <v>3390370008</v>
      </c>
    </row>
    <row r="14" spans="1:19" x14ac:dyDescent="0.6">
      <c r="A14" s="2" t="s">
        <v>26</v>
      </c>
      <c r="C14" s="6" t="s">
        <v>239</v>
      </c>
      <c r="D14" s="6"/>
      <c r="E14" s="5">
        <v>91811648</v>
      </c>
      <c r="F14" s="6"/>
      <c r="G14" s="5">
        <v>48</v>
      </c>
      <c r="H14" s="6"/>
      <c r="I14" s="5">
        <v>0</v>
      </c>
      <c r="J14" s="6"/>
      <c r="K14" s="5">
        <v>0</v>
      </c>
      <c r="L14" s="6"/>
      <c r="M14" s="5">
        <f t="shared" si="0"/>
        <v>0</v>
      </c>
      <c r="N14" s="6"/>
      <c r="O14" s="5">
        <v>4406959104</v>
      </c>
      <c r="P14" s="6"/>
      <c r="Q14" s="5">
        <v>437705377</v>
      </c>
      <c r="R14" s="6"/>
      <c r="S14" s="5">
        <f t="shared" si="1"/>
        <v>3969253727</v>
      </c>
    </row>
    <row r="15" spans="1:19" x14ac:dyDescent="0.6">
      <c r="A15" s="2" t="s">
        <v>28</v>
      </c>
      <c r="C15" s="6" t="s">
        <v>240</v>
      </c>
      <c r="D15" s="6"/>
      <c r="E15" s="5">
        <v>57363734</v>
      </c>
      <c r="F15" s="6"/>
      <c r="G15" s="5">
        <v>82</v>
      </c>
      <c r="H15" s="6"/>
      <c r="I15" s="5">
        <v>0</v>
      </c>
      <c r="J15" s="6"/>
      <c r="K15" s="5">
        <v>0</v>
      </c>
      <c r="L15" s="6"/>
      <c r="M15" s="5">
        <f t="shared" si="0"/>
        <v>0</v>
      </c>
      <c r="N15" s="6"/>
      <c r="O15" s="5">
        <v>4703826188</v>
      </c>
      <c r="P15" s="6"/>
      <c r="Q15" s="5">
        <v>0</v>
      </c>
      <c r="R15" s="6"/>
      <c r="S15" s="5">
        <f t="shared" si="1"/>
        <v>4703826188</v>
      </c>
    </row>
    <row r="16" spans="1:19" x14ac:dyDescent="0.6">
      <c r="A16" s="2" t="s">
        <v>99</v>
      </c>
      <c r="C16" s="6" t="s">
        <v>241</v>
      </c>
      <c r="D16" s="6"/>
      <c r="E16" s="5">
        <v>151200055</v>
      </c>
      <c r="F16" s="6"/>
      <c r="G16" s="5">
        <v>200</v>
      </c>
      <c r="H16" s="6"/>
      <c r="I16" s="5">
        <v>0</v>
      </c>
      <c r="J16" s="6"/>
      <c r="K16" s="5">
        <v>0</v>
      </c>
      <c r="L16" s="6"/>
      <c r="M16" s="5">
        <f t="shared" si="0"/>
        <v>0</v>
      </c>
      <c r="N16" s="6"/>
      <c r="O16" s="5">
        <v>30240011000</v>
      </c>
      <c r="P16" s="6"/>
      <c r="Q16" s="5">
        <v>3286155042</v>
      </c>
      <c r="R16" s="6"/>
      <c r="S16" s="5">
        <f t="shared" si="1"/>
        <v>26953855958</v>
      </c>
    </row>
    <row r="17" spans="1:19" x14ac:dyDescent="0.6">
      <c r="A17" s="2" t="s">
        <v>105</v>
      </c>
      <c r="C17" s="6" t="s">
        <v>238</v>
      </c>
      <c r="D17" s="6"/>
      <c r="E17" s="5">
        <v>49951230</v>
      </c>
      <c r="F17" s="6"/>
      <c r="G17" s="5">
        <v>2920</v>
      </c>
      <c r="H17" s="6"/>
      <c r="I17" s="5">
        <v>0</v>
      </c>
      <c r="J17" s="6"/>
      <c r="K17" s="5">
        <v>0</v>
      </c>
      <c r="L17" s="6"/>
      <c r="M17" s="5">
        <f t="shared" si="0"/>
        <v>0</v>
      </c>
      <c r="N17" s="6"/>
      <c r="O17" s="5">
        <v>145857591600</v>
      </c>
      <c r="P17" s="6"/>
      <c r="Q17" s="5">
        <v>0</v>
      </c>
      <c r="R17" s="6"/>
      <c r="S17" s="5">
        <f t="shared" si="1"/>
        <v>145857591600</v>
      </c>
    </row>
    <row r="18" spans="1:19" x14ac:dyDescent="0.6">
      <c r="A18" s="2" t="s">
        <v>164</v>
      </c>
      <c r="C18" s="6" t="s">
        <v>242</v>
      </c>
      <c r="D18" s="6"/>
      <c r="E18" s="5">
        <v>159660476</v>
      </c>
      <c r="F18" s="6"/>
      <c r="G18" s="5">
        <v>370</v>
      </c>
      <c r="H18" s="6"/>
      <c r="I18" s="5">
        <v>0</v>
      </c>
      <c r="J18" s="6"/>
      <c r="K18" s="5">
        <v>0</v>
      </c>
      <c r="L18" s="6"/>
      <c r="M18" s="5">
        <f t="shared" si="0"/>
        <v>0</v>
      </c>
      <c r="N18" s="6"/>
      <c r="O18" s="5">
        <v>59074376120</v>
      </c>
      <c r="P18" s="6"/>
      <c r="Q18" s="5">
        <v>0</v>
      </c>
      <c r="R18" s="6"/>
      <c r="S18" s="5">
        <f t="shared" si="1"/>
        <v>59074376120</v>
      </c>
    </row>
    <row r="19" spans="1:19" x14ac:dyDescent="0.6">
      <c r="A19" s="2" t="s">
        <v>67</v>
      </c>
      <c r="C19" s="6" t="s">
        <v>234</v>
      </c>
      <c r="D19" s="6"/>
      <c r="E19" s="5">
        <v>27666416</v>
      </c>
      <c r="F19" s="6"/>
      <c r="G19" s="5">
        <v>500</v>
      </c>
      <c r="H19" s="6"/>
      <c r="I19" s="5">
        <v>0</v>
      </c>
      <c r="J19" s="6"/>
      <c r="K19" s="5">
        <v>0</v>
      </c>
      <c r="L19" s="6"/>
      <c r="M19" s="5">
        <f t="shared" si="0"/>
        <v>0</v>
      </c>
      <c r="N19" s="6"/>
      <c r="O19" s="5">
        <v>13833208000</v>
      </c>
      <c r="P19" s="6"/>
      <c r="Q19" s="5">
        <v>1419880600</v>
      </c>
      <c r="R19" s="6"/>
      <c r="S19" s="5">
        <f t="shared" si="1"/>
        <v>12413327400</v>
      </c>
    </row>
    <row r="20" spans="1:19" x14ac:dyDescent="0.6">
      <c r="A20" s="2" t="s">
        <v>76</v>
      </c>
      <c r="C20" s="6" t="s">
        <v>243</v>
      </c>
      <c r="D20" s="6"/>
      <c r="E20" s="5">
        <v>59238540</v>
      </c>
      <c r="F20" s="6"/>
      <c r="G20" s="5">
        <v>360</v>
      </c>
      <c r="H20" s="6"/>
      <c r="I20" s="5">
        <v>0</v>
      </c>
      <c r="J20" s="6"/>
      <c r="K20" s="5">
        <v>0</v>
      </c>
      <c r="L20" s="6"/>
      <c r="M20" s="5">
        <f t="shared" si="0"/>
        <v>0</v>
      </c>
      <c r="N20" s="6"/>
      <c r="O20" s="5">
        <v>21325874400</v>
      </c>
      <c r="P20" s="6"/>
      <c r="Q20" s="5">
        <v>429380021</v>
      </c>
      <c r="R20" s="6"/>
      <c r="S20" s="5">
        <f t="shared" si="1"/>
        <v>20896494379</v>
      </c>
    </row>
    <row r="21" spans="1:19" x14ac:dyDescent="0.6">
      <c r="A21" s="2" t="s">
        <v>61</v>
      </c>
      <c r="C21" s="6" t="s">
        <v>244</v>
      </c>
      <c r="D21" s="6"/>
      <c r="E21" s="5">
        <v>31546557</v>
      </c>
      <c r="F21" s="6"/>
      <c r="G21" s="5">
        <v>3286</v>
      </c>
      <c r="H21" s="6"/>
      <c r="I21" s="5">
        <v>0</v>
      </c>
      <c r="J21" s="6"/>
      <c r="K21" s="5">
        <v>0</v>
      </c>
      <c r="L21" s="6"/>
      <c r="M21" s="5">
        <f t="shared" si="0"/>
        <v>0</v>
      </c>
      <c r="N21" s="6"/>
      <c r="O21" s="5">
        <v>103661986302</v>
      </c>
      <c r="P21" s="6"/>
      <c r="Q21" s="5">
        <v>0</v>
      </c>
      <c r="R21" s="6"/>
      <c r="S21" s="5">
        <f t="shared" si="1"/>
        <v>103661986302</v>
      </c>
    </row>
    <row r="22" spans="1:19" x14ac:dyDescent="0.6">
      <c r="A22" s="2" t="s">
        <v>84</v>
      </c>
      <c r="C22" s="6" t="s">
        <v>245</v>
      </c>
      <c r="D22" s="6"/>
      <c r="E22" s="5">
        <v>29089643</v>
      </c>
      <c r="F22" s="6"/>
      <c r="G22" s="5">
        <v>1200</v>
      </c>
      <c r="H22" s="6"/>
      <c r="I22" s="5">
        <v>0</v>
      </c>
      <c r="J22" s="6"/>
      <c r="K22" s="5">
        <v>0</v>
      </c>
      <c r="L22" s="6"/>
      <c r="M22" s="5">
        <f t="shared" si="0"/>
        <v>0</v>
      </c>
      <c r="N22" s="6"/>
      <c r="O22" s="5">
        <v>34907571600</v>
      </c>
      <c r="P22" s="6"/>
      <c r="Q22" s="5">
        <v>2651207970</v>
      </c>
      <c r="R22" s="6"/>
      <c r="S22" s="5">
        <f t="shared" si="1"/>
        <v>32256363630</v>
      </c>
    </row>
    <row r="23" spans="1:19" x14ac:dyDescent="0.6">
      <c r="A23" s="2" t="s">
        <v>173</v>
      </c>
      <c r="C23" s="6" t="s">
        <v>246</v>
      </c>
      <c r="D23" s="6"/>
      <c r="E23" s="5">
        <v>2639418</v>
      </c>
      <c r="F23" s="6"/>
      <c r="G23" s="5">
        <v>1000</v>
      </c>
      <c r="H23" s="6"/>
      <c r="I23" s="5">
        <v>0</v>
      </c>
      <c r="J23" s="6"/>
      <c r="K23" s="5">
        <v>0</v>
      </c>
      <c r="L23" s="6"/>
      <c r="M23" s="5">
        <f t="shared" si="0"/>
        <v>0</v>
      </c>
      <c r="N23" s="6"/>
      <c r="O23" s="5">
        <v>2639418000</v>
      </c>
      <c r="P23" s="6"/>
      <c r="Q23" s="5">
        <v>200462127</v>
      </c>
      <c r="R23" s="6"/>
      <c r="S23" s="5">
        <f t="shared" si="1"/>
        <v>2438955873</v>
      </c>
    </row>
    <row r="24" spans="1:19" x14ac:dyDescent="0.6">
      <c r="A24" s="2" t="s">
        <v>122</v>
      </c>
      <c r="C24" s="6" t="s">
        <v>247</v>
      </c>
      <c r="D24" s="6"/>
      <c r="E24" s="5">
        <v>11481221</v>
      </c>
      <c r="F24" s="6"/>
      <c r="G24" s="5">
        <v>7500</v>
      </c>
      <c r="H24" s="6"/>
      <c r="I24" s="5">
        <v>0</v>
      </c>
      <c r="J24" s="6"/>
      <c r="K24" s="5">
        <v>0</v>
      </c>
      <c r="L24" s="6"/>
      <c r="M24" s="5">
        <f t="shared" si="0"/>
        <v>0</v>
      </c>
      <c r="N24" s="6"/>
      <c r="O24" s="5">
        <v>86109157500</v>
      </c>
      <c r="P24" s="6"/>
      <c r="Q24" s="5">
        <v>0</v>
      </c>
      <c r="R24" s="6"/>
      <c r="S24" s="5">
        <f t="shared" si="1"/>
        <v>86109157500</v>
      </c>
    </row>
    <row r="25" spans="1:19" x14ac:dyDescent="0.6">
      <c r="A25" s="2" t="s">
        <v>143</v>
      </c>
      <c r="C25" s="6" t="s">
        <v>248</v>
      </c>
      <c r="D25" s="6"/>
      <c r="E25" s="5">
        <v>16680623</v>
      </c>
      <c r="F25" s="6"/>
      <c r="G25" s="5">
        <v>260</v>
      </c>
      <c r="H25" s="6"/>
      <c r="I25" s="5">
        <v>0</v>
      </c>
      <c r="J25" s="6"/>
      <c r="K25" s="5">
        <v>0</v>
      </c>
      <c r="L25" s="6"/>
      <c r="M25" s="5">
        <f t="shared" si="0"/>
        <v>0</v>
      </c>
      <c r="N25" s="6"/>
      <c r="O25" s="5">
        <v>4336961980</v>
      </c>
      <c r="P25" s="6"/>
      <c r="Q25" s="5">
        <v>0</v>
      </c>
      <c r="R25" s="6"/>
      <c r="S25" s="5">
        <f t="shared" si="1"/>
        <v>4336961980</v>
      </c>
    </row>
    <row r="26" spans="1:19" x14ac:dyDescent="0.6">
      <c r="A26" s="2" t="s">
        <v>119</v>
      </c>
      <c r="C26" s="6" t="s">
        <v>249</v>
      </c>
      <c r="D26" s="6"/>
      <c r="E26" s="5">
        <v>3083596</v>
      </c>
      <c r="F26" s="6"/>
      <c r="G26" s="5">
        <v>7300</v>
      </c>
      <c r="H26" s="6"/>
      <c r="I26" s="5">
        <v>0</v>
      </c>
      <c r="J26" s="6"/>
      <c r="K26" s="5">
        <v>0</v>
      </c>
      <c r="L26" s="6"/>
      <c r="M26" s="5">
        <f t="shared" si="0"/>
        <v>0</v>
      </c>
      <c r="N26" s="6"/>
      <c r="O26" s="5">
        <v>22510250800</v>
      </c>
      <c r="P26" s="6"/>
      <c r="Q26" s="5">
        <v>0</v>
      </c>
      <c r="R26" s="6"/>
      <c r="S26" s="5">
        <f t="shared" si="1"/>
        <v>22510250800</v>
      </c>
    </row>
    <row r="27" spans="1:19" x14ac:dyDescent="0.6">
      <c r="A27" s="2" t="s">
        <v>250</v>
      </c>
      <c r="C27" s="6" t="s">
        <v>251</v>
      </c>
      <c r="D27" s="6"/>
      <c r="E27" s="5">
        <v>8831842</v>
      </c>
      <c r="F27" s="6"/>
      <c r="G27" s="5">
        <v>700</v>
      </c>
      <c r="H27" s="6"/>
      <c r="I27" s="5">
        <v>0</v>
      </c>
      <c r="J27" s="6"/>
      <c r="K27" s="5">
        <v>0</v>
      </c>
      <c r="L27" s="6"/>
      <c r="M27" s="5">
        <f t="shared" si="0"/>
        <v>0</v>
      </c>
      <c r="N27" s="6"/>
      <c r="O27" s="5">
        <v>6182289400</v>
      </c>
      <c r="P27" s="6"/>
      <c r="Q27" s="5">
        <v>0</v>
      </c>
      <c r="R27" s="6"/>
      <c r="S27" s="5">
        <f t="shared" si="1"/>
        <v>6182289400</v>
      </c>
    </row>
    <row r="28" spans="1:19" x14ac:dyDescent="0.6">
      <c r="A28" s="2" t="s">
        <v>174</v>
      </c>
      <c r="C28" s="6" t="s">
        <v>252</v>
      </c>
      <c r="D28" s="6"/>
      <c r="E28" s="5">
        <v>13733515</v>
      </c>
      <c r="F28" s="6"/>
      <c r="G28" s="5">
        <v>1110</v>
      </c>
      <c r="H28" s="6"/>
      <c r="I28" s="5">
        <v>0</v>
      </c>
      <c r="J28" s="6"/>
      <c r="K28" s="5">
        <v>0</v>
      </c>
      <c r="L28" s="6"/>
      <c r="M28" s="5">
        <f t="shared" si="0"/>
        <v>0</v>
      </c>
      <c r="N28" s="6"/>
      <c r="O28" s="5">
        <v>15244201650</v>
      </c>
      <c r="P28" s="6"/>
      <c r="Q28" s="5">
        <v>1175595829</v>
      </c>
      <c r="R28" s="6"/>
      <c r="S28" s="5">
        <f t="shared" si="1"/>
        <v>14068605821</v>
      </c>
    </row>
    <row r="29" spans="1:19" x14ac:dyDescent="0.6">
      <c r="A29" s="2" t="s">
        <v>115</v>
      </c>
      <c r="C29" s="6" t="s">
        <v>237</v>
      </c>
      <c r="D29" s="6"/>
      <c r="E29" s="5">
        <v>6601911</v>
      </c>
      <c r="F29" s="6"/>
      <c r="G29" s="5">
        <v>6350</v>
      </c>
      <c r="H29" s="6"/>
      <c r="I29" s="5">
        <v>0</v>
      </c>
      <c r="J29" s="6"/>
      <c r="K29" s="5">
        <v>0</v>
      </c>
      <c r="L29" s="6"/>
      <c r="M29" s="5">
        <f t="shared" si="0"/>
        <v>0</v>
      </c>
      <c r="N29" s="6"/>
      <c r="O29" s="5">
        <v>41922134850</v>
      </c>
      <c r="P29" s="6"/>
      <c r="Q29" s="5">
        <v>454440486</v>
      </c>
      <c r="R29" s="6"/>
      <c r="S29" s="5">
        <f t="shared" si="1"/>
        <v>41467694364</v>
      </c>
    </row>
    <row r="30" spans="1:19" x14ac:dyDescent="0.6">
      <c r="A30" s="2" t="s">
        <v>39</v>
      </c>
      <c r="C30" s="6" t="s">
        <v>241</v>
      </c>
      <c r="D30" s="6"/>
      <c r="E30" s="5">
        <v>13718781</v>
      </c>
      <c r="F30" s="6"/>
      <c r="G30" s="5">
        <v>1680</v>
      </c>
      <c r="H30" s="6"/>
      <c r="I30" s="5">
        <v>0</v>
      </c>
      <c r="J30" s="6"/>
      <c r="K30" s="5">
        <v>0</v>
      </c>
      <c r="L30" s="6"/>
      <c r="M30" s="5">
        <f t="shared" si="0"/>
        <v>0</v>
      </c>
      <c r="N30" s="6"/>
      <c r="O30" s="5">
        <v>23047552080</v>
      </c>
      <c r="P30" s="6"/>
      <c r="Q30" s="5">
        <v>539574798</v>
      </c>
      <c r="R30" s="6"/>
      <c r="S30" s="5">
        <f t="shared" si="1"/>
        <v>22507977282</v>
      </c>
    </row>
    <row r="31" spans="1:19" x14ac:dyDescent="0.6">
      <c r="A31" s="2" t="s">
        <v>35</v>
      </c>
      <c r="C31" s="6" t="s">
        <v>245</v>
      </c>
      <c r="D31" s="6"/>
      <c r="E31" s="5">
        <v>255421848</v>
      </c>
      <c r="F31" s="6"/>
      <c r="G31" s="5">
        <v>610</v>
      </c>
      <c r="H31" s="6"/>
      <c r="I31" s="5">
        <v>0</v>
      </c>
      <c r="J31" s="6"/>
      <c r="K31" s="5">
        <v>0</v>
      </c>
      <c r="L31" s="6"/>
      <c r="M31" s="5">
        <f t="shared" si="0"/>
        <v>0</v>
      </c>
      <c r="N31" s="6"/>
      <c r="O31" s="5">
        <v>155807327280</v>
      </c>
      <c r="P31" s="6"/>
      <c r="Q31" s="5">
        <v>0</v>
      </c>
      <c r="R31" s="6"/>
      <c r="S31" s="5">
        <f t="shared" si="1"/>
        <v>155807327280</v>
      </c>
    </row>
    <row r="32" spans="1:19" x14ac:dyDescent="0.6">
      <c r="A32" s="2" t="s">
        <v>162</v>
      </c>
      <c r="C32" s="6" t="s">
        <v>253</v>
      </c>
      <c r="D32" s="6"/>
      <c r="E32" s="5">
        <v>108164141</v>
      </c>
      <c r="F32" s="6"/>
      <c r="G32" s="5">
        <v>620</v>
      </c>
      <c r="H32" s="6"/>
      <c r="I32" s="5">
        <v>0</v>
      </c>
      <c r="J32" s="6"/>
      <c r="K32" s="5">
        <v>0</v>
      </c>
      <c r="L32" s="6"/>
      <c r="M32" s="5">
        <f t="shared" si="0"/>
        <v>0</v>
      </c>
      <c r="N32" s="6"/>
      <c r="O32" s="5">
        <v>67061767420</v>
      </c>
      <c r="P32" s="6"/>
      <c r="Q32" s="5">
        <v>1350236928</v>
      </c>
      <c r="R32" s="6"/>
      <c r="S32" s="5">
        <f t="shared" si="1"/>
        <v>65711530492</v>
      </c>
    </row>
    <row r="33" spans="1:19" x14ac:dyDescent="0.6">
      <c r="A33" s="2" t="s">
        <v>149</v>
      </c>
      <c r="C33" s="6" t="s">
        <v>245</v>
      </c>
      <c r="D33" s="6"/>
      <c r="E33" s="5">
        <v>615648882</v>
      </c>
      <c r="F33" s="6"/>
      <c r="G33" s="5">
        <v>400</v>
      </c>
      <c r="H33" s="6"/>
      <c r="I33" s="5">
        <v>0</v>
      </c>
      <c r="J33" s="6"/>
      <c r="K33" s="5">
        <v>0</v>
      </c>
      <c r="L33" s="6"/>
      <c r="M33" s="5">
        <f t="shared" si="0"/>
        <v>0</v>
      </c>
      <c r="N33" s="6"/>
      <c r="O33" s="5">
        <v>246259552800</v>
      </c>
      <c r="P33" s="6"/>
      <c r="Q33" s="5">
        <v>1675235053</v>
      </c>
      <c r="R33" s="6"/>
      <c r="S33" s="5">
        <f t="shared" si="1"/>
        <v>244584317747</v>
      </c>
    </row>
    <row r="34" spans="1:19" x14ac:dyDescent="0.6">
      <c r="A34" s="2" t="s">
        <v>145</v>
      </c>
      <c r="C34" s="6" t="s">
        <v>245</v>
      </c>
      <c r="D34" s="6"/>
      <c r="E34" s="5">
        <v>346399418</v>
      </c>
      <c r="F34" s="6"/>
      <c r="G34" s="5">
        <v>255</v>
      </c>
      <c r="H34" s="6"/>
      <c r="I34" s="5">
        <v>0</v>
      </c>
      <c r="J34" s="6"/>
      <c r="K34" s="5">
        <v>0</v>
      </c>
      <c r="L34" s="6"/>
      <c r="M34" s="5">
        <f t="shared" si="0"/>
        <v>0</v>
      </c>
      <c r="N34" s="6"/>
      <c r="O34" s="5">
        <v>88331851590</v>
      </c>
      <c r="P34" s="6"/>
      <c r="Q34" s="5">
        <v>9694959321</v>
      </c>
      <c r="R34" s="6"/>
      <c r="S34" s="5">
        <f t="shared" si="1"/>
        <v>78636892269</v>
      </c>
    </row>
    <row r="35" spans="1:19" x14ac:dyDescent="0.6">
      <c r="A35" s="2" t="s">
        <v>175</v>
      </c>
      <c r="C35" s="6" t="s">
        <v>242</v>
      </c>
      <c r="D35" s="6"/>
      <c r="E35" s="5">
        <v>16226811</v>
      </c>
      <c r="F35" s="6"/>
      <c r="G35" s="5">
        <v>380</v>
      </c>
      <c r="H35" s="6"/>
      <c r="I35" s="5">
        <v>0</v>
      </c>
      <c r="J35" s="6"/>
      <c r="K35" s="5">
        <v>0</v>
      </c>
      <c r="L35" s="6"/>
      <c r="M35" s="5">
        <f t="shared" si="0"/>
        <v>0</v>
      </c>
      <c r="N35" s="6"/>
      <c r="O35" s="5">
        <v>6166188180</v>
      </c>
      <c r="P35" s="6"/>
      <c r="Q35" s="5">
        <v>124151440</v>
      </c>
      <c r="R35" s="6"/>
      <c r="S35" s="5">
        <f t="shared" si="1"/>
        <v>6042036740</v>
      </c>
    </row>
    <row r="36" spans="1:19" x14ac:dyDescent="0.6">
      <c r="A36" s="2" t="s">
        <v>59</v>
      </c>
      <c r="C36" s="6" t="s">
        <v>254</v>
      </c>
      <c r="D36" s="6"/>
      <c r="E36" s="5">
        <v>3890102</v>
      </c>
      <c r="F36" s="6"/>
      <c r="G36" s="5">
        <v>6100</v>
      </c>
      <c r="H36" s="6"/>
      <c r="I36" s="5">
        <v>0</v>
      </c>
      <c r="J36" s="6"/>
      <c r="K36" s="5">
        <v>0</v>
      </c>
      <c r="L36" s="6"/>
      <c r="M36" s="5">
        <f t="shared" si="0"/>
        <v>0</v>
      </c>
      <c r="N36" s="6"/>
      <c r="O36" s="5">
        <v>23729622200</v>
      </c>
      <c r="P36" s="6"/>
      <c r="Q36" s="5">
        <v>0</v>
      </c>
      <c r="R36" s="6"/>
      <c r="S36" s="5">
        <f t="shared" si="1"/>
        <v>23729622200</v>
      </c>
    </row>
    <row r="37" spans="1:19" x14ac:dyDescent="0.6">
      <c r="A37" s="2" t="s">
        <v>55</v>
      </c>
      <c r="C37" s="6" t="s">
        <v>255</v>
      </c>
      <c r="D37" s="6"/>
      <c r="E37" s="5">
        <v>7345812</v>
      </c>
      <c r="F37" s="6"/>
      <c r="G37" s="5">
        <v>1330</v>
      </c>
      <c r="H37" s="6"/>
      <c r="I37" s="5">
        <v>0</v>
      </c>
      <c r="J37" s="6"/>
      <c r="K37" s="5">
        <v>0</v>
      </c>
      <c r="L37" s="6"/>
      <c r="M37" s="5">
        <f t="shared" si="0"/>
        <v>0</v>
      </c>
      <c r="N37" s="6"/>
      <c r="O37" s="5">
        <v>9769929960</v>
      </c>
      <c r="P37" s="6"/>
      <c r="Q37" s="5">
        <v>1067002723</v>
      </c>
      <c r="R37" s="6"/>
      <c r="S37" s="5">
        <f t="shared" si="1"/>
        <v>8702927237</v>
      </c>
    </row>
    <row r="38" spans="1:19" x14ac:dyDescent="0.6">
      <c r="A38" s="2" t="s">
        <v>109</v>
      </c>
      <c r="C38" s="6" t="s">
        <v>246</v>
      </c>
      <c r="D38" s="6"/>
      <c r="E38" s="5">
        <v>3072902</v>
      </c>
      <c r="F38" s="6"/>
      <c r="G38" s="5">
        <v>4070</v>
      </c>
      <c r="H38" s="6"/>
      <c r="I38" s="5">
        <v>0</v>
      </c>
      <c r="J38" s="6"/>
      <c r="K38" s="5">
        <v>0</v>
      </c>
      <c r="L38" s="6"/>
      <c r="M38" s="5">
        <f t="shared" si="0"/>
        <v>0</v>
      </c>
      <c r="N38" s="6"/>
      <c r="O38" s="5">
        <v>12506711140</v>
      </c>
      <c r="P38" s="6"/>
      <c r="Q38" s="5">
        <v>0</v>
      </c>
      <c r="R38" s="6"/>
      <c r="S38" s="5">
        <f t="shared" si="1"/>
        <v>12506711140</v>
      </c>
    </row>
    <row r="39" spans="1:19" x14ac:dyDescent="0.6">
      <c r="A39" s="2" t="s">
        <v>88</v>
      </c>
      <c r="C39" s="6" t="s">
        <v>256</v>
      </c>
      <c r="D39" s="6"/>
      <c r="E39" s="5">
        <v>3300000</v>
      </c>
      <c r="F39" s="6"/>
      <c r="G39" s="5">
        <v>1000</v>
      </c>
      <c r="H39" s="6"/>
      <c r="I39" s="5">
        <v>0</v>
      </c>
      <c r="J39" s="6"/>
      <c r="K39" s="5">
        <v>0</v>
      </c>
      <c r="L39" s="6"/>
      <c r="M39" s="5">
        <f t="shared" si="0"/>
        <v>0</v>
      </c>
      <c r="N39" s="6"/>
      <c r="O39" s="5">
        <v>3300000000</v>
      </c>
      <c r="P39" s="6"/>
      <c r="Q39" s="5">
        <v>240952381</v>
      </c>
      <c r="R39" s="6"/>
      <c r="S39" s="5">
        <f t="shared" si="1"/>
        <v>3059047619</v>
      </c>
    </row>
    <row r="40" spans="1:19" x14ac:dyDescent="0.6">
      <c r="A40" s="2" t="s">
        <v>20</v>
      </c>
      <c r="C40" s="6" t="s">
        <v>257</v>
      </c>
      <c r="D40" s="6"/>
      <c r="E40" s="5">
        <v>141231714</v>
      </c>
      <c r="F40" s="6"/>
      <c r="G40" s="5">
        <v>66</v>
      </c>
      <c r="H40" s="6"/>
      <c r="I40" s="5">
        <v>0</v>
      </c>
      <c r="J40" s="6"/>
      <c r="K40" s="5">
        <v>0</v>
      </c>
      <c r="L40" s="6"/>
      <c r="M40" s="5">
        <f t="shared" si="0"/>
        <v>0</v>
      </c>
      <c r="N40" s="6"/>
      <c r="O40" s="5">
        <v>9321293124</v>
      </c>
      <c r="P40" s="6"/>
      <c r="Q40" s="5">
        <v>0</v>
      </c>
      <c r="R40" s="6"/>
      <c r="S40" s="5">
        <f t="shared" si="1"/>
        <v>9321293124</v>
      </c>
    </row>
    <row r="41" spans="1:19" x14ac:dyDescent="0.6">
      <c r="A41" s="2" t="s">
        <v>80</v>
      </c>
      <c r="C41" s="6" t="s">
        <v>258</v>
      </c>
      <c r="D41" s="6"/>
      <c r="E41" s="5">
        <v>69776500</v>
      </c>
      <c r="F41" s="6"/>
      <c r="G41" s="5">
        <v>450</v>
      </c>
      <c r="H41" s="6"/>
      <c r="I41" s="5">
        <v>0</v>
      </c>
      <c r="J41" s="6"/>
      <c r="K41" s="5">
        <v>0</v>
      </c>
      <c r="L41" s="6"/>
      <c r="M41" s="5">
        <f t="shared" si="0"/>
        <v>0</v>
      </c>
      <c r="N41" s="6"/>
      <c r="O41" s="5">
        <v>31399425000</v>
      </c>
      <c r="P41" s="6"/>
      <c r="Q41" s="5">
        <v>0</v>
      </c>
      <c r="R41" s="6"/>
      <c r="S41" s="5">
        <f t="shared" si="1"/>
        <v>31399425000</v>
      </c>
    </row>
    <row r="42" spans="1:19" x14ac:dyDescent="0.6">
      <c r="A42" s="2" t="s">
        <v>53</v>
      </c>
      <c r="C42" s="6" t="s">
        <v>259</v>
      </c>
      <c r="D42" s="6"/>
      <c r="E42" s="5">
        <v>999790</v>
      </c>
      <c r="F42" s="6"/>
      <c r="G42" s="5">
        <v>4200</v>
      </c>
      <c r="H42" s="6"/>
      <c r="I42" s="5">
        <v>0</v>
      </c>
      <c r="J42" s="6"/>
      <c r="K42" s="5">
        <v>0</v>
      </c>
      <c r="L42" s="6"/>
      <c r="M42" s="5">
        <f t="shared" si="0"/>
        <v>0</v>
      </c>
      <c r="N42" s="6"/>
      <c r="O42" s="5">
        <v>4199118000</v>
      </c>
      <c r="P42" s="6"/>
      <c r="Q42" s="5">
        <v>424048862</v>
      </c>
      <c r="R42" s="6"/>
      <c r="S42" s="5">
        <f t="shared" si="1"/>
        <v>3775069138</v>
      </c>
    </row>
    <row r="43" spans="1:19" x14ac:dyDescent="0.6">
      <c r="A43" s="2" t="s">
        <v>135</v>
      </c>
      <c r="C43" s="6" t="s">
        <v>234</v>
      </c>
      <c r="D43" s="6"/>
      <c r="E43" s="5">
        <v>5038077</v>
      </c>
      <c r="F43" s="6"/>
      <c r="G43" s="5">
        <v>2000</v>
      </c>
      <c r="H43" s="6"/>
      <c r="I43" s="5">
        <v>0</v>
      </c>
      <c r="J43" s="6"/>
      <c r="K43" s="5">
        <v>0</v>
      </c>
      <c r="L43" s="6"/>
      <c r="M43" s="5">
        <f t="shared" si="0"/>
        <v>0</v>
      </c>
      <c r="N43" s="6"/>
      <c r="O43" s="5">
        <v>10076154000</v>
      </c>
      <c r="P43" s="6"/>
      <c r="Q43" s="5">
        <v>0</v>
      </c>
      <c r="R43" s="6"/>
      <c r="S43" s="5">
        <f t="shared" si="1"/>
        <v>10076154000</v>
      </c>
    </row>
    <row r="44" spans="1:19" x14ac:dyDescent="0.6">
      <c r="A44" s="2" t="s">
        <v>37</v>
      </c>
      <c r="C44" s="6" t="s">
        <v>260</v>
      </c>
      <c r="D44" s="6"/>
      <c r="E44" s="5">
        <v>40133393</v>
      </c>
      <c r="F44" s="6"/>
      <c r="G44" s="5">
        <v>1500</v>
      </c>
      <c r="H44" s="6"/>
      <c r="I44" s="5">
        <v>0</v>
      </c>
      <c r="J44" s="6"/>
      <c r="K44" s="5">
        <v>0</v>
      </c>
      <c r="L44" s="6"/>
      <c r="M44" s="5">
        <f t="shared" si="0"/>
        <v>0</v>
      </c>
      <c r="N44" s="6"/>
      <c r="O44" s="5">
        <v>60200089500</v>
      </c>
      <c r="P44" s="6"/>
      <c r="Q44" s="5">
        <v>1993380447</v>
      </c>
      <c r="R44" s="6"/>
      <c r="S44" s="5">
        <f t="shared" si="1"/>
        <v>58206709053</v>
      </c>
    </row>
    <row r="45" spans="1:19" x14ac:dyDescent="0.6">
      <c r="A45" s="2" t="s">
        <v>167</v>
      </c>
      <c r="C45" s="6" t="s">
        <v>243</v>
      </c>
      <c r="D45" s="6"/>
      <c r="E45" s="5">
        <v>15218593</v>
      </c>
      <c r="F45" s="6"/>
      <c r="G45" s="5">
        <v>9500</v>
      </c>
      <c r="H45" s="6"/>
      <c r="I45" s="5">
        <v>0</v>
      </c>
      <c r="J45" s="6"/>
      <c r="K45" s="5">
        <v>0</v>
      </c>
      <c r="L45" s="6"/>
      <c r="M45" s="5">
        <f t="shared" si="0"/>
        <v>0</v>
      </c>
      <c r="N45" s="6"/>
      <c r="O45" s="5">
        <v>144576633500</v>
      </c>
      <c r="P45" s="6"/>
      <c r="Q45" s="5">
        <v>0</v>
      </c>
      <c r="R45" s="6"/>
      <c r="S45" s="5">
        <f t="shared" si="1"/>
        <v>144576633500</v>
      </c>
    </row>
    <row r="46" spans="1:19" x14ac:dyDescent="0.6">
      <c r="A46" s="2" t="s">
        <v>128</v>
      </c>
      <c r="C46" s="6" t="s">
        <v>245</v>
      </c>
      <c r="D46" s="6"/>
      <c r="E46" s="5">
        <v>59638785</v>
      </c>
      <c r="F46" s="6"/>
      <c r="G46" s="5">
        <v>537</v>
      </c>
      <c r="H46" s="6"/>
      <c r="I46" s="5">
        <v>0</v>
      </c>
      <c r="J46" s="6"/>
      <c r="K46" s="5">
        <v>0</v>
      </c>
      <c r="L46" s="6"/>
      <c r="M46" s="5">
        <f t="shared" si="0"/>
        <v>0</v>
      </c>
      <c r="N46" s="6"/>
      <c r="O46" s="5">
        <v>32026027545</v>
      </c>
      <c r="P46" s="6"/>
      <c r="Q46" s="5">
        <v>0</v>
      </c>
      <c r="R46" s="6"/>
      <c r="S46" s="5">
        <f t="shared" si="1"/>
        <v>32026027545</v>
      </c>
    </row>
    <row r="47" spans="1:19" x14ac:dyDescent="0.6">
      <c r="A47" s="2" t="s">
        <v>97</v>
      </c>
      <c r="C47" s="6" t="s">
        <v>261</v>
      </c>
      <c r="D47" s="6"/>
      <c r="E47" s="5">
        <v>5815146</v>
      </c>
      <c r="F47" s="6"/>
      <c r="G47" s="5">
        <v>3000</v>
      </c>
      <c r="H47" s="6"/>
      <c r="I47" s="5">
        <v>17445438000</v>
      </c>
      <c r="J47" s="6"/>
      <c r="K47" s="5">
        <v>2365308053</v>
      </c>
      <c r="L47" s="6"/>
      <c r="M47" s="5">
        <f t="shared" si="0"/>
        <v>15080129947</v>
      </c>
      <c r="N47" s="6"/>
      <c r="O47" s="5">
        <v>17445438000</v>
      </c>
      <c r="P47" s="6"/>
      <c r="Q47" s="5">
        <v>2365308053</v>
      </c>
      <c r="R47" s="6"/>
      <c r="S47" s="5">
        <f t="shared" si="1"/>
        <v>15080129947</v>
      </c>
    </row>
    <row r="48" spans="1:19" x14ac:dyDescent="0.6">
      <c r="A48" s="2" t="s">
        <v>169</v>
      </c>
      <c r="C48" s="6" t="s">
        <v>260</v>
      </c>
      <c r="D48" s="6"/>
      <c r="E48" s="5">
        <v>55256136</v>
      </c>
      <c r="F48" s="6"/>
      <c r="G48" s="5">
        <v>600</v>
      </c>
      <c r="H48" s="6"/>
      <c r="I48" s="5">
        <v>0</v>
      </c>
      <c r="J48" s="6"/>
      <c r="K48" s="5">
        <v>0</v>
      </c>
      <c r="L48" s="6"/>
      <c r="M48" s="5">
        <f t="shared" si="0"/>
        <v>0</v>
      </c>
      <c r="N48" s="6"/>
      <c r="O48" s="5">
        <v>33153681600</v>
      </c>
      <c r="P48" s="6"/>
      <c r="Q48" s="5">
        <v>0</v>
      </c>
      <c r="R48" s="6"/>
      <c r="S48" s="5">
        <f t="shared" si="1"/>
        <v>33153681600</v>
      </c>
    </row>
    <row r="49" spans="1:19" x14ac:dyDescent="0.6">
      <c r="A49" s="2" t="s">
        <v>126</v>
      </c>
      <c r="C49" s="6" t="s">
        <v>262</v>
      </c>
      <c r="D49" s="6"/>
      <c r="E49" s="5">
        <v>45487018</v>
      </c>
      <c r="F49" s="6"/>
      <c r="G49" s="5">
        <v>3920</v>
      </c>
      <c r="H49" s="6"/>
      <c r="I49" s="5">
        <v>0</v>
      </c>
      <c r="J49" s="6"/>
      <c r="K49" s="5">
        <v>0</v>
      </c>
      <c r="L49" s="6"/>
      <c r="M49" s="5">
        <f t="shared" si="0"/>
        <v>0</v>
      </c>
      <c r="N49" s="6"/>
      <c r="O49" s="5">
        <v>178309110560</v>
      </c>
      <c r="P49" s="6"/>
      <c r="Q49" s="5">
        <v>487183362</v>
      </c>
      <c r="R49" s="6"/>
      <c r="S49" s="5">
        <f t="shared" si="1"/>
        <v>177821927198</v>
      </c>
    </row>
    <row r="50" spans="1:19" x14ac:dyDescent="0.6">
      <c r="A50" s="2" t="s">
        <v>111</v>
      </c>
      <c r="C50" s="6" t="s">
        <v>246</v>
      </c>
      <c r="D50" s="6"/>
      <c r="E50" s="5">
        <v>6118000</v>
      </c>
      <c r="F50" s="6"/>
      <c r="G50" s="5">
        <v>6700</v>
      </c>
      <c r="H50" s="6"/>
      <c r="I50" s="5">
        <v>0</v>
      </c>
      <c r="J50" s="6"/>
      <c r="K50" s="5">
        <v>0</v>
      </c>
      <c r="L50" s="6"/>
      <c r="M50" s="5">
        <f t="shared" si="0"/>
        <v>0</v>
      </c>
      <c r="N50" s="6"/>
      <c r="O50" s="5">
        <v>40990600000</v>
      </c>
      <c r="P50" s="6"/>
      <c r="Q50" s="5">
        <v>0</v>
      </c>
      <c r="R50" s="6"/>
      <c r="S50" s="5">
        <f t="shared" si="1"/>
        <v>40990600000</v>
      </c>
    </row>
    <row r="51" spans="1:19" x14ac:dyDescent="0.6">
      <c r="A51" s="2" t="s">
        <v>86</v>
      </c>
      <c r="C51" s="6" t="s">
        <v>247</v>
      </c>
      <c r="D51" s="6"/>
      <c r="E51" s="5">
        <v>21644108</v>
      </c>
      <c r="F51" s="6"/>
      <c r="G51" s="5">
        <v>2300</v>
      </c>
      <c r="H51" s="6"/>
      <c r="I51" s="5">
        <v>0</v>
      </c>
      <c r="J51" s="6"/>
      <c r="K51" s="5">
        <v>0</v>
      </c>
      <c r="L51" s="6"/>
      <c r="M51" s="5">
        <f t="shared" si="0"/>
        <v>0</v>
      </c>
      <c r="N51" s="6"/>
      <c r="O51" s="5">
        <v>49781448400</v>
      </c>
      <c r="P51" s="6"/>
      <c r="Q51" s="5">
        <v>3664116760</v>
      </c>
      <c r="R51" s="6"/>
      <c r="S51" s="5">
        <f t="shared" si="1"/>
        <v>46117331640</v>
      </c>
    </row>
    <row r="52" spans="1:19" x14ac:dyDescent="0.6">
      <c r="A52" s="2" t="s">
        <v>151</v>
      </c>
      <c r="C52" s="6" t="s">
        <v>257</v>
      </c>
      <c r="D52" s="6"/>
      <c r="E52" s="5">
        <v>24204616</v>
      </c>
      <c r="F52" s="6"/>
      <c r="G52" s="5">
        <v>1630</v>
      </c>
      <c r="H52" s="6"/>
      <c r="I52" s="5">
        <v>0</v>
      </c>
      <c r="J52" s="6"/>
      <c r="K52" s="5">
        <v>0</v>
      </c>
      <c r="L52" s="6"/>
      <c r="M52" s="5">
        <f t="shared" si="0"/>
        <v>0</v>
      </c>
      <c r="N52" s="6"/>
      <c r="O52" s="5">
        <v>39453524080</v>
      </c>
      <c r="P52" s="6"/>
      <c r="Q52" s="5">
        <v>0</v>
      </c>
      <c r="R52" s="6"/>
      <c r="S52" s="5">
        <f t="shared" si="1"/>
        <v>39453524080</v>
      </c>
    </row>
    <row r="53" spans="1:19" x14ac:dyDescent="0.6">
      <c r="A53" s="2" t="s">
        <v>131</v>
      </c>
      <c r="C53" s="6" t="s">
        <v>252</v>
      </c>
      <c r="D53" s="6"/>
      <c r="E53" s="5">
        <v>2250567</v>
      </c>
      <c r="F53" s="6"/>
      <c r="G53" s="5">
        <v>180</v>
      </c>
      <c r="H53" s="6"/>
      <c r="I53" s="5">
        <v>0</v>
      </c>
      <c r="J53" s="6"/>
      <c r="K53" s="5">
        <v>0</v>
      </c>
      <c r="L53" s="6"/>
      <c r="M53" s="5">
        <f t="shared" si="0"/>
        <v>0</v>
      </c>
      <c r="N53" s="6"/>
      <c r="O53" s="5">
        <v>405102060</v>
      </c>
      <c r="P53" s="6"/>
      <c r="Q53" s="5">
        <v>0</v>
      </c>
      <c r="R53" s="6"/>
      <c r="S53" s="5">
        <f t="shared" si="1"/>
        <v>405102060</v>
      </c>
    </row>
    <row r="54" spans="1:19" x14ac:dyDescent="0.6">
      <c r="A54" s="2" t="s">
        <v>22</v>
      </c>
      <c r="C54" s="6" t="s">
        <v>241</v>
      </c>
      <c r="D54" s="6"/>
      <c r="E54" s="5">
        <v>28581169</v>
      </c>
      <c r="F54" s="6"/>
      <c r="G54" s="5">
        <v>300</v>
      </c>
      <c r="H54" s="6"/>
      <c r="I54" s="5">
        <v>0</v>
      </c>
      <c r="J54" s="6"/>
      <c r="K54" s="5">
        <v>0</v>
      </c>
      <c r="L54" s="6"/>
      <c r="M54" s="5">
        <f t="shared" si="0"/>
        <v>0</v>
      </c>
      <c r="N54" s="6"/>
      <c r="O54" s="5">
        <v>8574350700</v>
      </c>
      <c r="P54" s="6"/>
      <c r="Q54" s="5">
        <v>0</v>
      </c>
      <c r="R54" s="6"/>
      <c r="S54" s="5">
        <f t="shared" si="1"/>
        <v>8574350700</v>
      </c>
    </row>
    <row r="55" spans="1:19" x14ac:dyDescent="0.6">
      <c r="A55" s="2" t="s">
        <v>29</v>
      </c>
      <c r="C55" s="6" t="s">
        <v>263</v>
      </c>
      <c r="D55" s="6"/>
      <c r="E55" s="5">
        <v>31125000</v>
      </c>
      <c r="F55" s="6"/>
      <c r="G55" s="5">
        <v>300</v>
      </c>
      <c r="H55" s="6"/>
      <c r="I55" s="5">
        <v>0</v>
      </c>
      <c r="J55" s="6"/>
      <c r="K55" s="5">
        <v>0</v>
      </c>
      <c r="L55" s="6"/>
      <c r="M55" s="5">
        <f t="shared" si="0"/>
        <v>0</v>
      </c>
      <c r="N55" s="6"/>
      <c r="O55" s="5">
        <v>9337500000</v>
      </c>
      <c r="P55" s="6"/>
      <c r="Q55" s="5">
        <v>0</v>
      </c>
      <c r="R55" s="6"/>
      <c r="S55" s="5">
        <f t="shared" si="1"/>
        <v>9337500000</v>
      </c>
    </row>
    <row r="56" spans="1:19" x14ac:dyDescent="0.6">
      <c r="A56" s="2" t="s">
        <v>41</v>
      </c>
      <c r="C56" s="6" t="s">
        <v>264</v>
      </c>
      <c r="D56" s="6"/>
      <c r="E56" s="5">
        <v>36648453</v>
      </c>
      <c r="F56" s="6"/>
      <c r="G56" s="5">
        <v>260</v>
      </c>
      <c r="H56" s="6"/>
      <c r="I56" s="5">
        <v>0</v>
      </c>
      <c r="J56" s="6"/>
      <c r="K56" s="5">
        <v>0</v>
      </c>
      <c r="L56" s="6"/>
      <c r="M56" s="5">
        <f t="shared" si="0"/>
        <v>0</v>
      </c>
      <c r="N56" s="6"/>
      <c r="O56" s="5">
        <v>9528597780</v>
      </c>
      <c r="P56" s="6"/>
      <c r="Q56" s="5">
        <v>0</v>
      </c>
      <c r="R56" s="6"/>
      <c r="S56" s="5">
        <f t="shared" si="1"/>
        <v>9528597780</v>
      </c>
    </row>
    <row r="57" spans="1:19" x14ac:dyDescent="0.6">
      <c r="A57" s="2" t="s">
        <v>124</v>
      </c>
      <c r="C57" s="6" t="s">
        <v>265</v>
      </c>
      <c r="D57" s="6"/>
      <c r="E57" s="5">
        <v>5327559</v>
      </c>
      <c r="F57" s="6"/>
      <c r="G57" s="5">
        <v>1500</v>
      </c>
      <c r="H57" s="6"/>
      <c r="I57" s="5">
        <v>0</v>
      </c>
      <c r="J57" s="6"/>
      <c r="K57" s="5">
        <v>0</v>
      </c>
      <c r="L57" s="6"/>
      <c r="M57" s="5">
        <f t="shared" si="0"/>
        <v>0</v>
      </c>
      <c r="N57" s="6"/>
      <c r="O57" s="5">
        <v>7991338500</v>
      </c>
      <c r="P57" s="6"/>
      <c r="Q57" s="5">
        <v>0</v>
      </c>
      <c r="R57" s="6"/>
      <c r="S57" s="5">
        <f t="shared" si="1"/>
        <v>7991338500</v>
      </c>
    </row>
    <row r="58" spans="1:19" x14ac:dyDescent="0.6">
      <c r="A58" s="2" t="s">
        <v>57</v>
      </c>
      <c r="C58" s="6" t="s">
        <v>237</v>
      </c>
      <c r="D58" s="6"/>
      <c r="E58" s="5">
        <v>2503858</v>
      </c>
      <c r="F58" s="6"/>
      <c r="G58" s="5">
        <v>20000</v>
      </c>
      <c r="H58" s="6"/>
      <c r="I58" s="5">
        <v>0</v>
      </c>
      <c r="J58" s="6"/>
      <c r="K58" s="5">
        <v>0</v>
      </c>
      <c r="L58" s="6"/>
      <c r="M58" s="5">
        <f t="shared" si="0"/>
        <v>0</v>
      </c>
      <c r="N58" s="6"/>
      <c r="O58" s="5">
        <v>50077160000</v>
      </c>
      <c r="P58" s="6"/>
      <c r="Q58" s="5">
        <v>0</v>
      </c>
      <c r="R58" s="6"/>
      <c r="S58" s="5">
        <f t="shared" si="1"/>
        <v>50077160000</v>
      </c>
    </row>
    <row r="59" spans="1:19" x14ac:dyDescent="0.6">
      <c r="A59" s="2" t="s">
        <v>137</v>
      </c>
      <c r="C59" s="6" t="s">
        <v>266</v>
      </c>
      <c r="D59" s="6"/>
      <c r="E59" s="5">
        <v>3318621</v>
      </c>
      <c r="F59" s="6"/>
      <c r="G59" s="5">
        <v>300</v>
      </c>
      <c r="H59" s="6"/>
      <c r="I59" s="5">
        <v>0</v>
      </c>
      <c r="J59" s="6"/>
      <c r="K59" s="5">
        <v>0</v>
      </c>
      <c r="L59" s="6"/>
      <c r="M59" s="5">
        <f t="shared" si="0"/>
        <v>0</v>
      </c>
      <c r="N59" s="6"/>
      <c r="O59" s="5">
        <v>995586300</v>
      </c>
      <c r="P59" s="6"/>
      <c r="Q59" s="5">
        <v>6772696</v>
      </c>
      <c r="R59" s="6"/>
      <c r="S59" s="5">
        <f t="shared" si="1"/>
        <v>988813604</v>
      </c>
    </row>
    <row r="60" spans="1:19" x14ac:dyDescent="0.6">
      <c r="A60" s="2" t="s">
        <v>51</v>
      </c>
      <c r="C60" s="6" t="s">
        <v>267</v>
      </c>
      <c r="D60" s="6"/>
      <c r="E60" s="5">
        <v>2191827</v>
      </c>
      <c r="F60" s="6"/>
      <c r="G60" s="5">
        <v>24300</v>
      </c>
      <c r="H60" s="6"/>
      <c r="I60" s="5">
        <v>0</v>
      </c>
      <c r="J60" s="6"/>
      <c r="K60" s="5">
        <v>0</v>
      </c>
      <c r="L60" s="6"/>
      <c r="M60" s="5">
        <f t="shared" si="0"/>
        <v>0</v>
      </c>
      <c r="N60" s="6"/>
      <c r="O60" s="5">
        <v>53261396100</v>
      </c>
      <c r="P60" s="6"/>
      <c r="Q60" s="5">
        <v>0</v>
      </c>
      <c r="R60" s="6"/>
      <c r="S60" s="5">
        <f t="shared" si="1"/>
        <v>53261396100</v>
      </c>
    </row>
    <row r="61" spans="1:19" x14ac:dyDescent="0.6">
      <c r="A61" s="2" t="s">
        <v>63</v>
      </c>
      <c r="C61" s="6" t="s">
        <v>268</v>
      </c>
      <c r="D61" s="6"/>
      <c r="E61" s="5">
        <v>16189409</v>
      </c>
      <c r="F61" s="6"/>
      <c r="G61" s="5">
        <v>3100</v>
      </c>
      <c r="H61" s="6"/>
      <c r="I61" s="5">
        <v>0</v>
      </c>
      <c r="J61" s="6"/>
      <c r="K61" s="5">
        <v>0</v>
      </c>
      <c r="L61" s="6"/>
      <c r="M61" s="5">
        <f t="shared" si="0"/>
        <v>0</v>
      </c>
      <c r="N61" s="6"/>
      <c r="O61" s="5">
        <v>50187167900</v>
      </c>
      <c r="P61" s="6"/>
      <c r="Q61" s="5">
        <v>1981072417</v>
      </c>
      <c r="R61" s="6"/>
      <c r="S61" s="5">
        <f t="shared" si="1"/>
        <v>48206095483</v>
      </c>
    </row>
    <row r="62" spans="1:19" x14ac:dyDescent="0.6">
      <c r="A62" s="2" t="s">
        <v>113</v>
      </c>
      <c r="C62" s="6" t="s">
        <v>269</v>
      </c>
      <c r="D62" s="6"/>
      <c r="E62" s="5">
        <v>4286736</v>
      </c>
      <c r="F62" s="6"/>
      <c r="G62" s="5">
        <v>22200</v>
      </c>
      <c r="H62" s="6"/>
      <c r="I62" s="5">
        <v>0</v>
      </c>
      <c r="J62" s="6"/>
      <c r="K62" s="5">
        <v>0</v>
      </c>
      <c r="L62" s="6"/>
      <c r="M62" s="5">
        <f t="shared" si="0"/>
        <v>0</v>
      </c>
      <c r="N62" s="6"/>
      <c r="O62" s="5">
        <v>95165539200</v>
      </c>
      <c r="P62" s="6"/>
      <c r="Q62" s="5">
        <v>0</v>
      </c>
      <c r="R62" s="6"/>
      <c r="S62" s="5">
        <f t="shared" si="1"/>
        <v>95165539200</v>
      </c>
    </row>
    <row r="63" spans="1:19" x14ac:dyDescent="0.6">
      <c r="A63" s="2" t="s">
        <v>49</v>
      </c>
      <c r="C63" s="6" t="s">
        <v>270</v>
      </c>
      <c r="D63" s="6"/>
      <c r="E63" s="5">
        <v>14961097</v>
      </c>
      <c r="F63" s="6"/>
      <c r="G63" s="5">
        <v>1900</v>
      </c>
      <c r="H63" s="6"/>
      <c r="I63" s="5">
        <v>0</v>
      </c>
      <c r="J63" s="6"/>
      <c r="K63" s="5">
        <v>0</v>
      </c>
      <c r="L63" s="6"/>
      <c r="M63" s="5">
        <f t="shared" si="0"/>
        <v>0</v>
      </c>
      <c r="N63" s="6"/>
      <c r="O63" s="5">
        <v>28426084300</v>
      </c>
      <c r="P63" s="6"/>
      <c r="Q63" s="5">
        <v>0</v>
      </c>
      <c r="R63" s="6"/>
      <c r="S63" s="5">
        <f t="shared" si="1"/>
        <v>28426084300</v>
      </c>
    </row>
    <row r="64" spans="1:19" x14ac:dyDescent="0.6">
      <c r="A64" s="2" t="s">
        <v>93</v>
      </c>
      <c r="C64" s="6" t="s">
        <v>271</v>
      </c>
      <c r="D64" s="6"/>
      <c r="E64" s="5">
        <v>13359573</v>
      </c>
      <c r="F64" s="6"/>
      <c r="G64" s="5">
        <v>550</v>
      </c>
      <c r="H64" s="6"/>
      <c r="I64" s="5">
        <v>0</v>
      </c>
      <c r="J64" s="6"/>
      <c r="K64" s="5">
        <v>0</v>
      </c>
      <c r="L64" s="6"/>
      <c r="M64" s="5">
        <f t="shared" si="0"/>
        <v>0</v>
      </c>
      <c r="N64" s="6"/>
      <c r="O64" s="5">
        <v>7347765150</v>
      </c>
      <c r="P64" s="6"/>
      <c r="Q64" s="5">
        <v>0</v>
      </c>
      <c r="R64" s="6"/>
      <c r="S64" s="5">
        <f t="shared" si="1"/>
        <v>7347765150</v>
      </c>
    </row>
    <row r="65" spans="1:19" x14ac:dyDescent="0.6">
      <c r="A65" s="2" t="s">
        <v>45</v>
      </c>
      <c r="C65" s="6" t="s">
        <v>239</v>
      </c>
      <c r="D65" s="6"/>
      <c r="E65" s="5">
        <v>9745544</v>
      </c>
      <c r="F65" s="6"/>
      <c r="G65" s="5">
        <v>7000</v>
      </c>
      <c r="H65" s="6"/>
      <c r="I65" s="5">
        <v>0</v>
      </c>
      <c r="J65" s="6"/>
      <c r="K65" s="5">
        <v>0</v>
      </c>
      <c r="L65" s="6"/>
      <c r="M65" s="5">
        <f t="shared" si="0"/>
        <v>0</v>
      </c>
      <c r="N65" s="6"/>
      <c r="O65" s="5">
        <v>68218808000</v>
      </c>
      <c r="P65" s="6"/>
      <c r="Q65" s="5">
        <v>0</v>
      </c>
      <c r="R65" s="6"/>
      <c r="S65" s="5">
        <f t="shared" si="1"/>
        <v>68218808000</v>
      </c>
    </row>
    <row r="66" spans="1:19" x14ac:dyDescent="0.6">
      <c r="A66" s="2" t="s">
        <v>90</v>
      </c>
      <c r="C66" s="6" t="s">
        <v>272</v>
      </c>
      <c r="D66" s="6"/>
      <c r="E66" s="5">
        <v>5779305</v>
      </c>
      <c r="F66" s="6"/>
      <c r="G66" s="5">
        <v>2280</v>
      </c>
      <c r="H66" s="6"/>
      <c r="I66" s="5">
        <v>0</v>
      </c>
      <c r="J66" s="6"/>
      <c r="K66" s="5">
        <v>0</v>
      </c>
      <c r="L66" s="6"/>
      <c r="M66" s="5">
        <f t="shared" si="0"/>
        <v>0</v>
      </c>
      <c r="N66" s="6"/>
      <c r="O66" s="5">
        <v>13176815400</v>
      </c>
      <c r="P66" s="6"/>
      <c r="Q66" s="5">
        <v>1160481556</v>
      </c>
      <c r="R66" s="6"/>
      <c r="S66" s="5">
        <f t="shared" si="1"/>
        <v>12016333844</v>
      </c>
    </row>
    <row r="67" spans="1:19" x14ac:dyDescent="0.6">
      <c r="A67" s="2" t="s">
        <v>82</v>
      </c>
      <c r="C67" s="6" t="s">
        <v>236</v>
      </c>
      <c r="D67" s="6"/>
      <c r="E67" s="5">
        <v>44971859</v>
      </c>
      <c r="F67" s="6"/>
      <c r="G67" s="5">
        <v>70</v>
      </c>
      <c r="H67" s="6"/>
      <c r="I67" s="5">
        <v>0</v>
      </c>
      <c r="J67" s="6"/>
      <c r="K67" s="5">
        <v>0</v>
      </c>
      <c r="L67" s="6"/>
      <c r="M67" s="5">
        <f t="shared" si="0"/>
        <v>0</v>
      </c>
      <c r="N67" s="6"/>
      <c r="O67" s="5">
        <v>3148030130</v>
      </c>
      <c r="P67" s="6"/>
      <c r="Q67" s="5">
        <v>0</v>
      </c>
      <c r="R67" s="6"/>
      <c r="S67" s="5">
        <f t="shared" si="1"/>
        <v>3148030130</v>
      </c>
    </row>
    <row r="68" spans="1:19" x14ac:dyDescent="0.6">
      <c r="A68" s="2" t="s">
        <v>16</v>
      </c>
      <c r="C68" s="6" t="s">
        <v>254</v>
      </c>
      <c r="D68" s="6"/>
      <c r="E68" s="5">
        <v>35461432</v>
      </c>
      <c r="F68" s="6"/>
      <c r="G68" s="5">
        <v>1060</v>
      </c>
      <c r="H68" s="6"/>
      <c r="I68" s="5">
        <v>0</v>
      </c>
      <c r="J68" s="6"/>
      <c r="K68" s="5">
        <v>0</v>
      </c>
      <c r="L68" s="6"/>
      <c r="M68" s="5">
        <f t="shared" si="0"/>
        <v>0</v>
      </c>
      <c r="N68" s="6"/>
      <c r="O68" s="5">
        <v>37589117920</v>
      </c>
      <c r="P68" s="6"/>
      <c r="Q68" s="5">
        <v>0</v>
      </c>
      <c r="R68" s="6"/>
      <c r="S68" s="5">
        <f t="shared" si="1"/>
        <v>37589117920</v>
      </c>
    </row>
    <row r="69" spans="1:19" x14ac:dyDescent="0.6">
      <c r="A69" s="2" t="s">
        <v>136</v>
      </c>
      <c r="C69" s="6" t="s">
        <v>243</v>
      </c>
      <c r="D69" s="6"/>
      <c r="E69" s="5">
        <v>62370972</v>
      </c>
      <c r="F69" s="6"/>
      <c r="G69" s="5">
        <v>12</v>
      </c>
      <c r="H69" s="6"/>
      <c r="I69" s="5">
        <v>0</v>
      </c>
      <c r="J69" s="6"/>
      <c r="K69" s="5">
        <v>0</v>
      </c>
      <c r="L69" s="6"/>
      <c r="M69" s="5">
        <f t="shared" si="0"/>
        <v>0</v>
      </c>
      <c r="N69" s="6"/>
      <c r="O69" s="5">
        <v>748451664</v>
      </c>
      <c r="P69" s="6"/>
      <c r="Q69" s="5">
        <v>8113297</v>
      </c>
      <c r="R69" s="6"/>
      <c r="S69" s="5">
        <f t="shared" si="1"/>
        <v>740338367</v>
      </c>
    </row>
    <row r="70" spans="1:19" x14ac:dyDescent="0.6">
      <c r="A70" s="2" t="s">
        <v>43</v>
      </c>
      <c r="C70" s="6" t="s">
        <v>245</v>
      </c>
      <c r="D70" s="6"/>
      <c r="E70" s="5">
        <v>23336597</v>
      </c>
      <c r="F70" s="6"/>
      <c r="G70" s="5">
        <v>1810</v>
      </c>
      <c r="H70" s="6"/>
      <c r="I70" s="5">
        <v>0</v>
      </c>
      <c r="J70" s="6"/>
      <c r="K70" s="5">
        <v>0</v>
      </c>
      <c r="L70" s="6"/>
      <c r="M70" s="5">
        <f t="shared" si="0"/>
        <v>0</v>
      </c>
      <c r="N70" s="6"/>
      <c r="O70" s="5">
        <v>42239240570</v>
      </c>
      <c r="P70" s="6"/>
      <c r="Q70" s="5">
        <v>4636014209</v>
      </c>
      <c r="R70" s="6"/>
      <c r="S70" s="5">
        <f t="shared" si="1"/>
        <v>37603226361</v>
      </c>
    </row>
    <row r="71" spans="1:19" x14ac:dyDescent="0.6">
      <c r="A71" s="2" t="s">
        <v>273</v>
      </c>
      <c r="C71" s="6" t="s">
        <v>274</v>
      </c>
      <c r="D71" s="6"/>
      <c r="E71" s="5">
        <v>572500</v>
      </c>
      <c r="F71" s="6"/>
      <c r="G71" s="5">
        <v>1350</v>
      </c>
      <c r="H71" s="6"/>
      <c r="I71" s="5">
        <v>0</v>
      </c>
      <c r="J71" s="6"/>
      <c r="K71" s="5">
        <v>0</v>
      </c>
      <c r="L71" s="6"/>
      <c r="M71" s="5">
        <f t="shared" si="0"/>
        <v>0</v>
      </c>
      <c r="N71" s="6"/>
      <c r="O71" s="5">
        <v>772875000</v>
      </c>
      <c r="P71" s="6"/>
      <c r="Q71" s="5">
        <v>0</v>
      </c>
      <c r="R71" s="6"/>
      <c r="S71" s="5">
        <f t="shared" si="1"/>
        <v>772875000</v>
      </c>
    </row>
    <row r="72" spans="1:19" x14ac:dyDescent="0.6">
      <c r="A72" s="2" t="s">
        <v>153</v>
      </c>
      <c r="C72" s="6" t="s">
        <v>243</v>
      </c>
      <c r="D72" s="6"/>
      <c r="E72" s="5">
        <v>48600000</v>
      </c>
      <c r="F72" s="6"/>
      <c r="G72" s="5">
        <v>6</v>
      </c>
      <c r="H72" s="6"/>
      <c r="I72" s="5">
        <v>0</v>
      </c>
      <c r="J72" s="6"/>
      <c r="K72" s="5">
        <v>0</v>
      </c>
      <c r="L72" s="6"/>
      <c r="M72" s="5">
        <f t="shared" si="0"/>
        <v>0</v>
      </c>
      <c r="N72" s="6"/>
      <c r="O72" s="5">
        <v>291600000</v>
      </c>
      <c r="P72" s="6"/>
      <c r="Q72" s="5">
        <v>7776000</v>
      </c>
      <c r="R72" s="6"/>
      <c r="S72" s="5">
        <f t="shared" si="1"/>
        <v>283824000</v>
      </c>
    </row>
    <row r="73" spans="1:19" x14ac:dyDescent="0.6">
      <c r="A73" s="2" t="s">
        <v>24</v>
      </c>
      <c r="C73" s="6" t="s">
        <v>243</v>
      </c>
      <c r="D73" s="6"/>
      <c r="E73" s="5">
        <v>141275282</v>
      </c>
      <c r="F73" s="6"/>
      <c r="G73" s="5">
        <v>70</v>
      </c>
      <c r="H73" s="6"/>
      <c r="I73" s="5">
        <v>0</v>
      </c>
      <c r="J73" s="6"/>
      <c r="K73" s="5">
        <v>0</v>
      </c>
      <c r="L73" s="6"/>
      <c r="M73" s="5">
        <f t="shared" ref="M73" si="2">I73-K73</f>
        <v>0</v>
      </c>
      <c r="N73" s="6"/>
      <c r="O73" s="5">
        <v>9889269740</v>
      </c>
      <c r="P73" s="6"/>
      <c r="Q73" s="5">
        <v>0</v>
      </c>
      <c r="R73" s="6"/>
      <c r="S73" s="5">
        <f t="shared" ref="S73" si="3">O73-Q73</f>
        <v>9889269740</v>
      </c>
    </row>
    <row r="74" spans="1:19" x14ac:dyDescent="0.6">
      <c r="A74" s="2" t="s">
        <v>178</v>
      </c>
      <c r="C74" s="6" t="s">
        <v>178</v>
      </c>
      <c r="D74" s="6"/>
      <c r="E74" s="6" t="s">
        <v>178</v>
      </c>
      <c r="F74" s="6"/>
      <c r="G74" s="6" t="s">
        <v>178</v>
      </c>
      <c r="H74" s="6"/>
      <c r="I74" s="7">
        <f>SUM(I8:I73)</f>
        <v>17445438000</v>
      </c>
      <c r="J74" s="6"/>
      <c r="K74" s="7">
        <f>SUM(K8:K73)</f>
        <v>2365308053</v>
      </c>
      <c r="L74" s="6"/>
      <c r="M74" s="7">
        <f>SUM(M8:M73)</f>
        <v>15080129947</v>
      </c>
      <c r="N74" s="6"/>
      <c r="O74" s="7">
        <f>SUM(O8:O73)</f>
        <v>2668937004157</v>
      </c>
      <c r="P74" s="6"/>
      <c r="Q74" s="7">
        <f>SUM(Q8:Q73)</f>
        <v>42855052411</v>
      </c>
      <c r="R74" s="6"/>
      <c r="S74" s="7">
        <f>SUM(S8:S73)</f>
        <v>2626081951746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EA5D-2CCE-4A53-AEEA-C11CD53CFD3F}">
  <dimension ref="A2:Q10"/>
  <sheetViews>
    <sheetView rightToLeft="1" workbookViewId="0">
      <selection activeCell="Q9" sqref="Q9"/>
    </sheetView>
  </sheetViews>
  <sheetFormatPr defaultRowHeight="24.75" x14ac:dyDescent="0.6"/>
  <cols>
    <col min="1" max="1" width="37.140625" style="2" bestFit="1" customWidth="1"/>
    <col min="2" max="2" width="1" style="2" customWidth="1"/>
    <col min="3" max="3" width="19" style="2" customWidth="1"/>
    <col min="4" max="4" width="1" style="2" customWidth="1"/>
    <col min="5" max="5" width="20" style="2" customWidth="1"/>
    <col min="6" max="6" width="1" style="2" customWidth="1"/>
    <col min="7" max="7" width="21" style="2" customWidth="1"/>
    <col min="8" max="8" width="1" style="2" customWidth="1"/>
    <col min="9" max="9" width="19" style="2" customWidth="1"/>
    <col min="10" max="10" width="1" style="2" customWidth="1"/>
    <col min="11" max="11" width="21" style="2" customWidth="1"/>
    <col min="12" max="12" width="1" style="2" customWidth="1"/>
    <col min="13" max="13" width="21" style="2" customWidth="1"/>
    <col min="14" max="14" width="1" style="2" customWidth="1"/>
    <col min="15" max="15" width="18" style="2" customWidth="1"/>
    <col min="16" max="16" width="1" style="2" customWidth="1"/>
    <col min="17" max="17" width="21" style="2" customWidth="1"/>
    <col min="18" max="18" width="1" style="2" customWidth="1"/>
    <col min="19" max="16384" width="9.140625" style="2"/>
  </cols>
  <sheetData>
    <row r="2" spans="1:17" ht="26.25" x14ac:dyDescent="0.6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6">
      <c r="A3" s="21" t="s">
        <v>216</v>
      </c>
      <c r="B3" s="21" t="s">
        <v>216</v>
      </c>
      <c r="C3" s="21" t="s">
        <v>216</v>
      </c>
      <c r="D3" s="21" t="s">
        <v>216</v>
      </c>
      <c r="E3" s="21" t="s">
        <v>216</v>
      </c>
      <c r="F3" s="21" t="s">
        <v>216</v>
      </c>
      <c r="G3" s="21" t="s">
        <v>216</v>
      </c>
      <c r="H3" s="21" t="s">
        <v>216</v>
      </c>
      <c r="I3" s="21" t="s">
        <v>216</v>
      </c>
      <c r="J3" s="21" t="s">
        <v>216</v>
      </c>
      <c r="K3" s="21" t="s">
        <v>216</v>
      </c>
      <c r="L3" s="21" t="s">
        <v>216</v>
      </c>
      <c r="M3" s="21" t="s">
        <v>216</v>
      </c>
      <c r="N3" s="21" t="s">
        <v>216</v>
      </c>
      <c r="O3" s="21" t="s">
        <v>216</v>
      </c>
      <c r="P3" s="21" t="s">
        <v>216</v>
      </c>
      <c r="Q3" s="21" t="s">
        <v>216</v>
      </c>
    </row>
    <row r="4" spans="1:17" ht="26.25" x14ac:dyDescent="0.6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7" thickBot="1" x14ac:dyDescent="0.65">
      <c r="A6" s="20" t="s">
        <v>217</v>
      </c>
      <c r="B6" s="20" t="s">
        <v>217</v>
      </c>
      <c r="C6" s="20" t="s">
        <v>217</v>
      </c>
      <c r="D6" s="20" t="s">
        <v>217</v>
      </c>
      <c r="E6" s="20" t="s">
        <v>217</v>
      </c>
      <c r="G6" s="20" t="s">
        <v>218</v>
      </c>
      <c r="H6" s="20" t="s">
        <v>218</v>
      </c>
      <c r="I6" s="20" t="s">
        <v>218</v>
      </c>
      <c r="J6" s="20" t="s">
        <v>218</v>
      </c>
      <c r="K6" s="20" t="s">
        <v>218</v>
      </c>
      <c r="M6" s="20" t="s">
        <v>219</v>
      </c>
      <c r="N6" s="20" t="s">
        <v>219</v>
      </c>
      <c r="O6" s="20" t="s">
        <v>219</v>
      </c>
      <c r="P6" s="20" t="s">
        <v>219</v>
      </c>
      <c r="Q6" s="20" t="s">
        <v>219</v>
      </c>
    </row>
    <row r="7" spans="1:17" ht="27" thickBot="1" x14ac:dyDescent="0.65">
      <c r="A7" s="1" t="s">
        <v>220</v>
      </c>
      <c r="C7" s="1" t="s">
        <v>221</v>
      </c>
      <c r="E7" s="1" t="s">
        <v>180</v>
      </c>
      <c r="G7" s="1" t="s">
        <v>222</v>
      </c>
      <c r="I7" s="1" t="s">
        <v>223</v>
      </c>
      <c r="K7" s="1" t="s">
        <v>224</v>
      </c>
      <c r="M7" s="1" t="s">
        <v>222</v>
      </c>
      <c r="O7" s="1" t="s">
        <v>223</v>
      </c>
      <c r="Q7" s="1" t="s">
        <v>224</v>
      </c>
    </row>
    <row r="8" spans="1:17" ht="25.5" thickBot="1" x14ac:dyDescent="0.65">
      <c r="A8" s="2" t="s">
        <v>225</v>
      </c>
      <c r="C8" s="6" t="s">
        <v>178</v>
      </c>
      <c r="E8" s="2" t="s">
        <v>226</v>
      </c>
      <c r="F8" s="8"/>
      <c r="G8" s="8">
        <v>0</v>
      </c>
      <c r="H8" s="8"/>
      <c r="I8" s="8">
        <v>0</v>
      </c>
      <c r="J8" s="8"/>
      <c r="K8" s="8">
        <v>0</v>
      </c>
      <c r="L8" s="8"/>
      <c r="M8" s="8">
        <v>742960673</v>
      </c>
      <c r="N8" s="5"/>
      <c r="O8" s="5">
        <v>0</v>
      </c>
      <c r="P8" s="5"/>
      <c r="Q8" s="5">
        <v>742960673</v>
      </c>
    </row>
    <row r="9" spans="1:17" ht="25.5" thickBot="1" x14ac:dyDescent="0.65">
      <c r="A9" s="2" t="s">
        <v>178</v>
      </c>
      <c r="C9" s="6" t="s">
        <v>178</v>
      </c>
      <c r="E9" s="6" t="s">
        <v>303</v>
      </c>
      <c r="G9" s="7">
        <f>SUM(G8:G8)</f>
        <v>0</v>
      </c>
      <c r="H9" s="6"/>
      <c r="I9" s="7">
        <f>SUM(I8:I8)</f>
        <v>0</v>
      </c>
      <c r="J9" s="6"/>
      <c r="K9" s="7">
        <f>SUM(K8:K8)</f>
        <v>0</v>
      </c>
      <c r="M9" s="7">
        <f>SUM(M8:M8)</f>
        <v>742960673</v>
      </c>
      <c r="O9" s="7">
        <f>SUM(O8:O8)</f>
        <v>0</v>
      </c>
      <c r="Q9" s="7">
        <f>SUM(Q8:Q8)</f>
        <v>742960673</v>
      </c>
    </row>
    <row r="10" spans="1:17" ht="25.5" thickTop="1" x14ac:dyDescent="0.6">
      <c r="C10" s="6"/>
      <c r="G10" s="6"/>
      <c r="H10" s="6"/>
      <c r="I10" s="6"/>
      <c r="J10" s="6"/>
      <c r="K10" s="6"/>
    </row>
  </sheetData>
  <mergeCells count="6">
    <mergeCell ref="A2:Q2"/>
    <mergeCell ref="A3:Q3"/>
    <mergeCell ref="A4:Q4"/>
    <mergeCell ref="A6:E6"/>
    <mergeCell ref="G6:K6"/>
    <mergeCell ref="M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سپرده</vt:lpstr>
      <vt:lpstr>درآمدها</vt:lpstr>
      <vt:lpstr>درآمد سرمایه‌گذاری در سهام</vt:lpstr>
      <vt:lpstr>درآمدسرمایه‌گذاری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2024-10-01T12:22:55Z</dcterms:modified>
</cp:coreProperties>
</file>