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هر ماه\"/>
    </mc:Choice>
  </mc:AlternateContent>
  <xr:revisionPtr revIDLastSave="0" documentId="13_ncr:1_{AC4483A6-1101-4024-9FA2-49EC21AA61CA}" xr6:coauthVersionLast="47" xr6:coauthVersionMax="47" xr10:uidLastSave="{00000000-0000-0000-0000-000000000000}"/>
  <bookViews>
    <workbookView xWindow="-120" yWindow="-120" windowWidth="29040" windowHeight="15720" tabRatio="922" activeTab="11" xr2:uid="{00000000-000D-0000-FFFF-FFFF00000000}"/>
  </bookViews>
  <sheets>
    <sheet name="سهام" sheetId="1" r:id="rId1"/>
    <sheet name="سپرده" sheetId="6" r:id="rId2"/>
    <sheet name="درآمدها" sheetId="15" r:id="rId3"/>
    <sheet name="درآمد سرمایه‌گذاری در سهام" sheetId="11" r:id="rId4"/>
    <sheet name="درآمد سرمایه‌گذاری در اوراق بها" sheetId="12" r:id="rId5"/>
    <sheet name="درآمد سپرده بانکی" sheetId="13" r:id="rId6"/>
    <sheet name="سایر درآمدها" sheetId="14" r:id="rId7"/>
    <sheet name="درآمد سود سهام" sheetId="8" r:id="rId8"/>
    <sheet name="سود اوراق بهادار" sheetId="16" r:id="rId9"/>
    <sheet name=" سپرده بانکی" sheetId="7" r:id="rId10"/>
    <sheet name="درآمد ناشی از فروش" sheetId="10" r:id="rId11"/>
    <sheet name="درآمد ناشی از تغییر قیمت اوراق" sheetId="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8" i="15"/>
  <c r="C9" i="15"/>
  <c r="E7" i="15" s="1"/>
  <c r="E9" i="15" s="1"/>
  <c r="K17" i="13"/>
  <c r="G17" i="13"/>
  <c r="G8" i="13"/>
  <c r="K8" i="13"/>
  <c r="K9" i="13"/>
  <c r="K10" i="13"/>
  <c r="K11" i="13"/>
  <c r="K12" i="13"/>
  <c r="K13" i="13"/>
  <c r="K14" i="13"/>
  <c r="K15" i="13"/>
  <c r="K16" i="13"/>
  <c r="G9" i="13"/>
  <c r="G10" i="13"/>
  <c r="G11" i="13"/>
  <c r="G12" i="13"/>
  <c r="G13" i="13"/>
  <c r="G14" i="13"/>
  <c r="G15" i="13"/>
  <c r="G16" i="13"/>
  <c r="Q10" i="12"/>
  <c r="Q9" i="12"/>
  <c r="Q8" i="12"/>
  <c r="I9" i="12"/>
  <c r="I8" i="12"/>
  <c r="O10" i="12"/>
  <c r="M10" i="12"/>
  <c r="K10" i="12"/>
  <c r="G10" i="12"/>
  <c r="E10" i="12"/>
  <c r="C10" i="12"/>
  <c r="S105" i="11"/>
  <c r="S106" i="11"/>
  <c r="M106" i="11"/>
  <c r="K106" i="11"/>
  <c r="I105" i="11"/>
  <c r="S104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8" i="11"/>
  <c r="I10" i="10"/>
  <c r="Q9" i="10"/>
  <c r="Q10" i="10"/>
  <c r="Q61" i="10" s="1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8" i="10"/>
  <c r="I9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8" i="10"/>
  <c r="O61" i="10"/>
  <c r="M61" i="10"/>
  <c r="G61" i="10"/>
  <c r="E61" i="10"/>
  <c r="M101" i="9"/>
  <c r="O101" i="9"/>
  <c r="Q101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8" i="9"/>
  <c r="E101" i="9"/>
  <c r="G101" i="9"/>
  <c r="I101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8" i="9"/>
  <c r="M73" i="8"/>
  <c r="S70" i="8"/>
  <c r="S72" i="8"/>
  <c r="S79" i="8"/>
  <c r="Q80" i="8"/>
  <c r="S80" i="8"/>
  <c r="S73" i="8"/>
  <c r="M71" i="8"/>
  <c r="S77" i="8"/>
  <c r="M77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1" i="8"/>
  <c r="S74" i="8"/>
  <c r="S75" i="8"/>
  <c r="S76" i="8"/>
  <c r="S78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2" i="8"/>
  <c r="M74" i="8"/>
  <c r="M75" i="8"/>
  <c r="M76" i="8"/>
  <c r="M78" i="8"/>
  <c r="M79" i="8"/>
  <c r="M8" i="8"/>
  <c r="M80" i="8" s="1"/>
  <c r="O80" i="8"/>
  <c r="K80" i="8"/>
  <c r="I80" i="8"/>
  <c r="M9" i="7"/>
  <c r="M17" i="7"/>
  <c r="M10" i="7"/>
  <c r="M11" i="7"/>
  <c r="M12" i="7"/>
  <c r="M13" i="7"/>
  <c r="M14" i="7"/>
  <c r="M15" i="7"/>
  <c r="M16" i="7"/>
  <c r="M8" i="7"/>
  <c r="G17" i="7"/>
  <c r="G9" i="7"/>
  <c r="G10" i="7"/>
  <c r="G11" i="7"/>
  <c r="G12" i="7"/>
  <c r="G13" i="7"/>
  <c r="G14" i="7"/>
  <c r="G15" i="7"/>
  <c r="G16" i="7"/>
  <c r="G8" i="7"/>
  <c r="M9" i="16"/>
  <c r="K9" i="16"/>
  <c r="I9" i="16"/>
  <c r="G9" i="16"/>
  <c r="E9" i="16"/>
  <c r="C9" i="16"/>
  <c r="C16" i="6"/>
  <c r="E16" i="6"/>
  <c r="G16" i="6"/>
  <c r="I16" i="6"/>
  <c r="K16" i="6"/>
  <c r="I10" i="12" l="1"/>
  <c r="I61" i="10"/>
  <c r="Y103" i="1"/>
  <c r="E10" i="14"/>
  <c r="C10" i="14"/>
  <c r="I17" i="13"/>
  <c r="E17" i="13"/>
  <c r="Q106" i="11"/>
  <c r="O106" i="11"/>
  <c r="I106" i="11"/>
  <c r="G106" i="11"/>
  <c r="E106" i="11"/>
  <c r="C106" i="11"/>
  <c r="K17" i="7"/>
  <c r="I17" i="7"/>
  <c r="E17" i="7"/>
  <c r="C17" i="7"/>
  <c r="W103" i="1"/>
  <c r="U103" i="1"/>
  <c r="O103" i="1"/>
  <c r="K103" i="1"/>
  <c r="G103" i="1"/>
  <c r="E103" i="1"/>
  <c r="U9" i="11" l="1"/>
  <c r="U17" i="11"/>
  <c r="U25" i="11"/>
  <c r="U33" i="11"/>
  <c r="U41" i="11"/>
  <c r="U49" i="11"/>
  <c r="U57" i="11"/>
  <c r="U65" i="11"/>
  <c r="U73" i="11"/>
  <c r="U81" i="11"/>
  <c r="U97" i="11"/>
  <c r="U105" i="11"/>
  <c r="U56" i="11"/>
  <c r="U88" i="11"/>
  <c r="U10" i="11"/>
  <c r="U18" i="11"/>
  <c r="U26" i="11"/>
  <c r="U34" i="11"/>
  <c r="U42" i="11"/>
  <c r="U50" i="11"/>
  <c r="U58" i="11"/>
  <c r="U66" i="11"/>
  <c r="U74" i="11"/>
  <c r="U82" i="11"/>
  <c r="U90" i="11"/>
  <c r="U98" i="11"/>
  <c r="U8" i="11"/>
  <c r="U40" i="11"/>
  <c r="U64" i="11"/>
  <c r="U104" i="11"/>
  <c r="U11" i="11"/>
  <c r="U19" i="11"/>
  <c r="U27" i="11"/>
  <c r="U35" i="11"/>
  <c r="U43" i="11"/>
  <c r="U51" i="11"/>
  <c r="U59" i="11"/>
  <c r="U67" i="11"/>
  <c r="U75" i="11"/>
  <c r="U83" i="11"/>
  <c r="U91" i="11"/>
  <c r="U99" i="11"/>
  <c r="U48" i="11"/>
  <c r="U80" i="11"/>
  <c r="U12" i="11"/>
  <c r="U20" i="11"/>
  <c r="U28" i="11"/>
  <c r="U36" i="11"/>
  <c r="U44" i="11"/>
  <c r="U52" i="11"/>
  <c r="U60" i="11"/>
  <c r="U68" i="11"/>
  <c r="U76" i="11"/>
  <c r="U84" i="11"/>
  <c r="U92" i="11"/>
  <c r="U100" i="11"/>
  <c r="U32" i="11"/>
  <c r="U96" i="11"/>
  <c r="U13" i="11"/>
  <c r="U21" i="11"/>
  <c r="U29" i="11"/>
  <c r="U37" i="11"/>
  <c r="U45" i="11"/>
  <c r="U53" i="11"/>
  <c r="U61" i="11"/>
  <c r="U69" i="11"/>
  <c r="U77" i="11"/>
  <c r="U85" i="11"/>
  <c r="U93" i="11"/>
  <c r="U101" i="11"/>
  <c r="U16" i="11"/>
  <c r="U72" i="11"/>
  <c r="U14" i="11"/>
  <c r="U22" i="11"/>
  <c r="U30" i="11"/>
  <c r="U38" i="11"/>
  <c r="U46" i="11"/>
  <c r="U54" i="11"/>
  <c r="U62" i="11"/>
  <c r="U70" i="11"/>
  <c r="U78" i="11"/>
  <c r="U86" i="11"/>
  <c r="U94" i="11"/>
  <c r="U102" i="11"/>
  <c r="U24" i="11"/>
  <c r="U15" i="11"/>
  <c r="U23" i="11"/>
  <c r="U31" i="11"/>
  <c r="U39" i="11"/>
  <c r="U47" i="11"/>
  <c r="U55" i="11"/>
  <c r="U63" i="11"/>
  <c r="U71" i="11"/>
  <c r="U79" i="11"/>
  <c r="U87" i="11"/>
  <c r="U95" i="11"/>
  <c r="U103" i="11"/>
  <c r="U89" i="11"/>
  <c r="K10" i="11"/>
  <c r="K18" i="11"/>
  <c r="K26" i="11"/>
  <c r="K50" i="11"/>
  <c r="K58" i="11"/>
  <c r="K74" i="11"/>
  <c r="K90" i="11"/>
  <c r="K11" i="11"/>
  <c r="K19" i="11"/>
  <c r="K27" i="11"/>
  <c r="K35" i="11"/>
  <c r="K43" i="11"/>
  <c r="K51" i="11"/>
  <c r="K59" i="11"/>
  <c r="K67" i="11"/>
  <c r="K75" i="11"/>
  <c r="K83" i="11"/>
  <c r="K91" i="11"/>
  <c r="K99" i="11"/>
  <c r="K66" i="11"/>
  <c r="K12" i="11"/>
  <c r="K20" i="11"/>
  <c r="K28" i="11"/>
  <c r="K36" i="11"/>
  <c r="K44" i="11"/>
  <c r="K52" i="11"/>
  <c r="K60" i="11"/>
  <c r="K68" i="11"/>
  <c r="K76" i="11"/>
  <c r="K84" i="11"/>
  <c r="K92" i="11"/>
  <c r="K100" i="11"/>
  <c r="K61" i="11"/>
  <c r="K86" i="11"/>
  <c r="K98" i="11"/>
  <c r="K13" i="11"/>
  <c r="K21" i="11"/>
  <c r="K29" i="11"/>
  <c r="K37" i="11"/>
  <c r="K45" i="11"/>
  <c r="K53" i="11"/>
  <c r="K69" i="11"/>
  <c r="K77" i="11"/>
  <c r="K85" i="11"/>
  <c r="K93" i="11"/>
  <c r="K101" i="11"/>
  <c r="K94" i="11"/>
  <c r="K82" i="11"/>
  <c r="K14" i="11"/>
  <c r="K22" i="11"/>
  <c r="K30" i="11"/>
  <c r="K38" i="11"/>
  <c r="K46" i="11"/>
  <c r="K54" i="11"/>
  <c r="K62" i="11"/>
  <c r="K70" i="11"/>
  <c r="K78" i="11"/>
  <c r="K102" i="11"/>
  <c r="K8" i="11"/>
  <c r="K15" i="11"/>
  <c r="K23" i="11"/>
  <c r="K31" i="11"/>
  <c r="K39" i="11"/>
  <c r="K47" i="11"/>
  <c r="K55" i="11"/>
  <c r="K63" i="11"/>
  <c r="K71" i="11"/>
  <c r="K79" i="11"/>
  <c r="K87" i="11"/>
  <c r="K95" i="11"/>
  <c r="K103" i="11"/>
  <c r="K25" i="11"/>
  <c r="K41" i="11"/>
  <c r="K57" i="11"/>
  <c r="K73" i="11"/>
  <c r="K81" i="11"/>
  <c r="K97" i="11"/>
  <c r="K34" i="11"/>
  <c r="K16" i="11"/>
  <c r="K24" i="11"/>
  <c r="K32" i="11"/>
  <c r="K40" i="11"/>
  <c r="K48" i="11"/>
  <c r="K56" i="11"/>
  <c r="K64" i="11"/>
  <c r="K72" i="11"/>
  <c r="K80" i="11"/>
  <c r="K88" i="11"/>
  <c r="K96" i="11"/>
  <c r="K104" i="11"/>
  <c r="K9" i="11"/>
  <c r="K17" i="11"/>
  <c r="K33" i="11"/>
  <c r="K49" i="11"/>
  <c r="K65" i="11"/>
  <c r="K89" i="11"/>
  <c r="K105" i="11"/>
  <c r="K42" i="11"/>
  <c r="U106" i="11" l="1"/>
</calcChain>
</file>

<file path=xl/sharedStrings.xml><?xml version="1.0" encoding="utf-8"?>
<sst xmlns="http://schemas.openxmlformats.org/spreadsheetml/2006/main" count="1333" uniqueCount="217">
  <si>
    <t>صندوق سرمایه‌گذاری مشترک پیشرو</t>
  </si>
  <si>
    <t>صورت وضعیت پورتفوی</t>
  </si>
  <si>
    <t>برای ماه منتهی به 1403/07/30</t>
  </si>
  <si>
    <t>نام شرکت</t>
  </si>
  <si>
    <t>1403/06/31</t>
  </si>
  <si>
    <t>تغییرات طی دوره</t>
  </si>
  <si>
    <t>1403/07/30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</si>
  <si>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</si>
  <si>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</si>
  <si>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</si>
  <si>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</si>
  <si>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</si>
  <si>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</si>
  <si>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</si>
  <si>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</si>
  <si>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Gold-Coin</t>
  </si>
  <si>
    <t>آهن و فولاد غدیر ایرانیان</t>
  </si>
  <si>
    <t>افست‌</t>
  </si>
  <si>
    <t>بانک تجارت</t>
  </si>
  <si>
    <t>بانک خاورمیانه</t>
  </si>
  <si>
    <t>بانک سامان</t>
  </si>
  <si>
    <t>بانک سینا</t>
  </si>
  <si>
    <t>بانک‌اقتصادنوین‌</t>
  </si>
  <si>
    <t>بیمه  ما</t>
  </si>
  <si>
    <t>بیمه اتکایی امین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</si>
  <si>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</si>
  <si>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</si>
  <si>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</si>
  <si>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</si>
  <si>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</si>
  <si>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</si>
  <si>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بوعلی سینا</t>
  </si>
  <si>
    <t>پتروشیمی پردیس</t>
  </si>
  <si>
    <t>پتروشیمی تندگویان</t>
  </si>
  <si>
    <t>پتروشیمی جم پیلن</t>
  </si>
  <si>
    <t>پتروشیمی زاگرس</t>
  </si>
  <si>
    <t>پتروشیمی شازند</t>
  </si>
  <si>
    <t>پتروشیمی نوری</t>
  </si>
  <si>
    <t>پتروشیمی‌ خارک‌</t>
  </si>
  <si>
    <t>پتروشیمی‌شیراز</t>
  </si>
  <si>
    <t>پخش هجرت</t>
  </si>
  <si>
    <t>تایدواترخاورمیانه</t>
  </si>
  <si>
    <t>تراکتورسازی‌ایران‌</t>
  </si>
  <si>
    <t>تمام سکه طرح جدید 0310 صادرات</t>
  </si>
  <si>
    <t>تمام سکه طرح جدید0312 رفاه</t>
  </si>
  <si>
    <t>تمام سکه طرح جدید0411 آینده</t>
  </si>
  <si>
    <t>تمام سکه طرح جدید0412 سامان</t>
  </si>
  <si>
    <t>توسعه‌معادن‌وفلزات‌</t>
  </si>
  <si>
    <t>ح.آهن و فولاد غدیر ایرانیان</t>
  </si>
  <si>
    <t>حفاری شمال</t>
  </si>
  <si>
    <t>حمل و نقل گهرترابر سیرجان</t>
  </si>
  <si>
    <t>داروپخش‌ (هلدینگ‌</t>
  </si>
  <si>
    <t>داروسازی شهید قاضی</t>
  </si>
  <si>
    <t>داروسازی کاسپین تامین</t>
  </si>
  <si>
    <t>داروسازی‌ ابوریحان‌</t>
  </si>
  <si>
    <t>زغال سنگ پروده طبس</t>
  </si>
  <si>
    <t>س.ص.بازنشستگی کارکنان بانکها</t>
  </si>
  <si>
    <t>سپید ماکیان</t>
  </si>
  <si>
    <t>سخت آژند</t>
  </si>
  <si>
    <t>سرمایه گذاری تامین اجتماعی</t>
  </si>
  <si>
    <t>سرمایه گذاری دارویی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</si>
  <si>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</si>
  <si>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</si>
  <si>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</si>
  <si>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</si>
  <si>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</si>
  <si>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</si>
  <si>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</si>
  <si>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</si>
  <si>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</si>
  <si>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</si>
  <si>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</si>
  <si>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</si>
  <si>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</si>
  <si>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</si>
  <si>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سیمرغ</t>
  </si>
  <si>
    <t>شرکت آهن و فولاد ارفع</t>
  </si>
  <si>
    <t>شرکت ارتباطات سیار ایران</t>
  </si>
  <si>
    <t>شمش طلا</t>
  </si>
  <si>
    <t>شوکو پارس</t>
  </si>
  <si>
    <t>شیشه‌ همدان‌</t>
  </si>
  <si>
    <t>صبا فولاد خلیج فارس</t>
  </si>
  <si>
    <t>صنایع پتروشیمی کرمانشاه</t>
  </si>
  <si>
    <t>صنایع فروآلیاژ ایران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</si>
  <si>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</si>
  <si>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</si>
  <si>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</si>
  <si>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</si>
  <si>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فولاد  خوزستان</t>
  </si>
  <si>
    <t>فولاد امیرکبیرکاشان</t>
  </si>
  <si>
    <t>فولاد مبارکه اصفهان</t>
  </si>
  <si>
    <t>فولاد کاوه جنوب کیش</t>
  </si>
  <si>
    <t>گروه مالی صبا تامین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</si>
  <si>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</si>
  <si>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</si>
  <si>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</si>
  <si>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</si>
  <si>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</si>
  <si>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</si>
  <si>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</si>
  <si>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</si>
  <si>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مولد نیروگاهی تجارت فارس</t>
  </si>
  <si>
    <t>نفت ایرانول</t>
  </si>
  <si>
    <t>نفت سپاهان</t>
  </si>
  <si>
    <t>نفت‌ بهران‌</t>
  </si>
  <si>
    <t>نوردوقطعات‌ فولادی‌</t>
  </si>
  <si>
    <t>کارخانجات‌داروپخش‌</t>
  </si>
  <si>
    <t>کاشی‌ پارس‌</t>
  </si>
  <si>
    <t>کالسیمین‌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</si>
  <si>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</si>
  <si>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</si>
  <si>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</si>
  <si>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</si>
  <si>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</si>
  <si>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</si>
  <si>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</si>
  <si>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</si>
  <si>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5802352684</t>
  </si>
  <si>
    <t>بانک پاسارگاد هفت تیر</t>
  </si>
  <si>
    <t>207.8100.15666666.1</t>
  </si>
  <si>
    <t xml:space="preserve">بانک خاورمیانه ظفر </t>
  </si>
  <si>
    <t>1009-10-810-707074688</t>
  </si>
  <si>
    <t>207.307.15666666.2</t>
  </si>
  <si>
    <t>بانک صادرات بورس کالا</t>
  </si>
  <si>
    <t>0218988436008</t>
  </si>
  <si>
    <t>0407274634007</t>
  </si>
  <si>
    <t>0407331682003</t>
  </si>
  <si>
    <t>207303156666661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</si>
  <si>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</si>
  <si>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</si>
  <si>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</si>
  <si>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</si>
  <si>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</si>
  <si>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</si>
  <si>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</si>
  <si>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</si>
  <si>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دولت132-ش.خ041110</t>
  </si>
  <si>
    <t>بانک پاسارگاد میدان هفت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</si>
  <si>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</si>
  <si>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</si>
  <si>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</si>
  <si>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</si>
  <si>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</si>
  <si>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</si>
  <si>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1403/04/17</t>
  </si>
  <si>
    <t>1403/03/07</t>
  </si>
  <si>
    <t>1403/03/09</t>
  </si>
  <si>
    <t>1403/04/16</t>
  </si>
  <si>
    <t>1403/04/31</t>
  </si>
  <si>
    <t>1403/04/11</t>
  </si>
  <si>
    <t>1403/04/13</t>
  </si>
  <si>
    <t>1403/04/28</t>
  </si>
  <si>
    <t>1403/05/01</t>
  </si>
  <si>
    <t>1403/04/20</t>
  </si>
  <si>
    <t>1403/03/24</t>
  </si>
  <si>
    <t>1403/04/30</t>
  </si>
  <si>
    <t>1403/03/13</t>
  </si>
  <si>
    <t>1403/02/26</t>
  </si>
  <si>
    <t>1403/02/24</t>
  </si>
  <si>
    <t>1403/02/12</t>
  </si>
  <si>
    <t>دوده‌ صنعتی‌ پارس‌</t>
  </si>
  <si>
    <t>1403/02/18</t>
  </si>
  <si>
    <t>1403/03/02</t>
  </si>
  <si>
    <t>1403/04/06</t>
  </si>
  <si>
    <t>1403/03/23</t>
  </si>
  <si>
    <t>1403/04/29</t>
  </si>
  <si>
    <t>1403/02/25</t>
  </si>
  <si>
    <t>1403/07/28</t>
  </si>
  <si>
    <t>1403/03/31</t>
  </si>
  <si>
    <t>1403/04/18</t>
  </si>
  <si>
    <t>1403/04/14</t>
  </si>
  <si>
    <t>1403/04/24</t>
  </si>
  <si>
    <t>1403/06/18</t>
  </si>
  <si>
    <t>1403/03/12</t>
  </si>
  <si>
    <t>1403/07/10</t>
  </si>
  <si>
    <t>1403/03/22</t>
  </si>
  <si>
    <t>1403/07/11</t>
  </si>
  <si>
    <t>1403/05/06</t>
  </si>
  <si>
    <t>1403/02/01</t>
  </si>
  <si>
    <t>1403/03/27</t>
  </si>
  <si>
    <t>1403/02/23</t>
  </si>
  <si>
    <t>1403/02/17</t>
  </si>
  <si>
    <t>1403/02/30</t>
  </si>
  <si>
    <t>1403/03/26</t>
  </si>
  <si>
    <t>1403/03/06</t>
  </si>
  <si>
    <t>1403/03/21</t>
  </si>
  <si>
    <t>نشاسته و گلوکز آردینه</t>
  </si>
  <si>
    <t>1403/03/10</t>
  </si>
  <si>
    <t>1403/07/01</t>
  </si>
  <si>
    <t>بهای فروش</t>
  </si>
  <si>
    <t>ارزش دفتری</t>
  </si>
  <si>
    <t>سود و زیان ناشی از تغییر قیمت</t>
  </si>
  <si>
    <t>سود و زیان ناشی از فروش</t>
  </si>
  <si>
    <t>سرمایه گذاری صدرتامین</t>
  </si>
  <si>
    <t>ح . معدنی‌وصنعتی‌چادرملو</t>
  </si>
  <si>
    <t>ح . فجر انرژی خلیج فارس</t>
  </si>
  <si>
    <t>تمام سکه طرح جدید0211ملت</t>
  </si>
  <si>
    <t>اسنادخزانه-م6بودجه01-030814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</si>
  <si>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</si>
  <si>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</si>
  <si>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</si>
  <si>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</si>
  <si>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</si>
  <si>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</si>
  <si>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</si>
  <si>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</si>
  <si>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</si>
  <si>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</si>
  <si>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207.307.15666666.1</t>
  </si>
  <si>
    <t>سایر درآمدها</t>
  </si>
  <si>
    <t>سایر درآمدها برای تنزیل سود سهام</t>
  </si>
  <si>
    <t>سرمایه‌گذاری در سهام</t>
  </si>
  <si>
    <t>درآمد سپرده بانکی</t>
  </si>
  <si>
    <t>گواهی سپرده تمام سکه بهار آزادی طرح جدید</t>
  </si>
  <si>
    <t xml:space="preserve"> سایر درآمدهای تنزیل سود بانک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</si>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</sst>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5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10" fontId="3" fillId="0" borderId="0" xfId="1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164" fontId="3" fillId="0" borderId="0" xfId="0" applyNumberFormat="1" applyFont="1"/>
    <xf numFmtId="164" fontId="4" fillId="0" borderId="3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/>
    </xf>
    <xf numFmtId="10" fontId="4" fillId="0" borderId="0" xfId="1" applyNumberFormat="1" applyFont="1" applyAlignment="1">
      <alignment horizontal="center" vertical="center" readingOrder="2"/>
    </xf>
    <xf numFmtId="10" fontId="4" fillId="0" borderId="3" xfId="1" applyNumberFormat="1" applyFont="1" applyBorder="1" applyAlignment="1">
      <alignment horizontal="center" vertical="center" readingOrder="2"/>
    </xf>
    <xf numFmtId="164" fontId="3" fillId="0" borderId="0" xfId="0" applyNumberFormat="1" applyFont="1" applyAlignment="1">
      <alignment horizontal="center"/>
    </xf>
    <xf numFmtId="10" fontId="3" fillId="0" borderId="3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6"/>
  <sheetViews>
    <sheetView rightToLeft="1" topLeftCell="D97" workbookViewId="0">
      <selection activeCell="Y106" sqref="Y106"/>
    </sheetView>
  </sheetViews>
  <sheetFormatPr defaultRowHeight="24" x14ac:dyDescent="0.55000000000000004"/>
  <cols>
    <col min="1" max="1" width="40.1406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7" style="1" customWidth="1"/>
    <col min="10" max="10" width="1" style="1" customWidth="1"/>
    <col min="11" max="11" width="21" style="1" customWidth="1"/>
    <col min="12" max="12" width="1" style="1" customWidth="1"/>
    <col min="13" max="13" width="18" style="1" customWidth="1"/>
    <col min="14" max="14" width="1" style="1" customWidth="1"/>
    <col min="15" max="15" width="21" style="1" customWidth="1"/>
    <col min="16" max="16" width="1" style="1" customWidth="1"/>
    <col min="17" max="17" width="20" style="1" customWidth="1"/>
    <col min="18" max="18" width="1" style="1" customWidth="1"/>
    <col min="19" max="19" width="19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  <c r="V2" s="18" t="s">
        <v>0</v>
      </c>
      <c r="W2" s="18" t="s">
        <v>0</v>
      </c>
      <c r="X2" s="18" t="s">
        <v>0</v>
      </c>
      <c r="Y2" s="18" t="s">
        <v>0</v>
      </c>
    </row>
    <row r="3" spans="1:25" ht="24.75" x14ac:dyDescent="0.55000000000000004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  <c r="L3" s="18" t="s">
        <v>1</v>
      </c>
      <c r="M3" s="18" t="s">
        <v>1</v>
      </c>
      <c r="N3" s="18" t="s">
        <v>1</v>
      </c>
      <c r="O3" s="18" t="s">
        <v>1</v>
      </c>
      <c r="P3" s="18" t="s">
        <v>1</v>
      </c>
      <c r="Q3" s="18" t="s">
        <v>1</v>
      </c>
      <c r="R3" s="18" t="s">
        <v>1</v>
      </c>
      <c r="S3" s="18" t="s">
        <v>1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</row>
    <row r="4" spans="1:25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  <c r="V4" s="18" t="s">
        <v>2</v>
      </c>
      <c r="W4" s="18" t="s">
        <v>2</v>
      </c>
      <c r="X4" s="18" t="s">
        <v>2</v>
      </c>
      <c r="Y4" s="18" t="s">
        <v>2</v>
      </c>
    </row>
    <row r="6" spans="1:25" ht="24.75" x14ac:dyDescent="0.55000000000000004">
      <c r="A6" s="17" t="s">
        <v>3</v>
      </c>
      <c r="C6" s="17" t="s">
        <v>188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4.75" x14ac:dyDescent="0.55000000000000004">
      <c r="A7" s="17" t="s">
        <v>3</v>
      </c>
      <c r="C7" s="17" t="s">
        <v>7</v>
      </c>
      <c r="E7" s="17" t="s">
        <v>8</v>
      </c>
      <c r="G7" s="17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24.75" x14ac:dyDescent="0.55000000000000004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 x14ac:dyDescent="0.55000000000000004">
      <c r="A9" s="1" t="s">
        <v>213</v>
      </c>
      <c r="C9" s="8">
        <v>45</v>
      </c>
      <c r="D9" s="8"/>
      <c r="E9" s="8">
        <v>17644500000</v>
      </c>
      <c r="F9" s="8"/>
      <c r="G9" s="8">
        <v>19569744703.125</v>
      </c>
      <c r="H9" s="4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45</v>
      </c>
      <c r="R9" s="8"/>
      <c r="S9" s="8">
        <v>545012048</v>
      </c>
      <c r="T9" s="8"/>
      <c r="U9" s="8">
        <v>17644500000</v>
      </c>
      <c r="V9" s="8"/>
      <c r="W9" s="8">
        <v>24494885232.299999</v>
      </c>
      <c r="X9" s="4"/>
      <c r="Y9" s="6">
        <v>6.0643291758335517E-4</v>
      </c>
    </row>
    <row r="10" spans="1:25" x14ac:dyDescent="0.55000000000000004">
      <c r="A10" s="1" t="s">
        <v>16</v>
      </c>
      <c r="C10" s="8">
        <v>7215168</v>
      </c>
      <c r="D10" s="8"/>
      <c r="E10" s="8">
        <v>49022533718</v>
      </c>
      <c r="F10" s="8"/>
      <c r="G10" s="8">
        <v>46547823000.096001</v>
      </c>
      <c r="H10" s="4"/>
      <c r="I10" s="8">
        <v>1443033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8658201</v>
      </c>
      <c r="R10" s="8"/>
      <c r="S10" s="8">
        <v>6180</v>
      </c>
      <c r="T10" s="8"/>
      <c r="U10" s="8">
        <v>58826499920</v>
      </c>
      <c r="V10" s="8"/>
      <c r="W10" s="8">
        <v>53189311471.028999</v>
      </c>
      <c r="X10" s="4"/>
      <c r="Y10" s="6">
        <v>1.3168361081803369E-3</v>
      </c>
    </row>
    <row r="11" spans="1:25" x14ac:dyDescent="0.55000000000000004">
      <c r="A11" s="1" t="s">
        <v>17</v>
      </c>
      <c r="C11" s="8">
        <v>686284</v>
      </c>
      <c r="D11" s="8"/>
      <c r="E11" s="8">
        <v>4959568667</v>
      </c>
      <c r="F11" s="8"/>
      <c r="G11" s="8">
        <v>5218834668.0299997</v>
      </c>
      <c r="H11" s="4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686284</v>
      </c>
      <c r="R11" s="8"/>
      <c r="S11" s="8">
        <v>7660</v>
      </c>
      <c r="T11" s="8"/>
      <c r="U11" s="8">
        <v>4959568667</v>
      </c>
      <c r="V11" s="8"/>
      <c r="W11" s="8">
        <v>5225656674.132</v>
      </c>
      <c r="X11" s="4"/>
      <c r="Y11" s="6">
        <v>1.2937436502066192E-4</v>
      </c>
    </row>
    <row r="12" spans="1:25" x14ac:dyDescent="0.55000000000000004">
      <c r="A12" s="1" t="s">
        <v>18</v>
      </c>
      <c r="C12" s="8">
        <v>141231714</v>
      </c>
      <c r="D12" s="8"/>
      <c r="E12" s="8">
        <v>86852057881</v>
      </c>
      <c r="F12" s="8"/>
      <c r="G12" s="8">
        <v>195845982495.871</v>
      </c>
      <c r="H12" s="4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141231714</v>
      </c>
      <c r="R12" s="8"/>
      <c r="S12" s="8">
        <v>1388</v>
      </c>
      <c r="T12" s="8"/>
      <c r="U12" s="8">
        <v>86852057881</v>
      </c>
      <c r="V12" s="8"/>
      <c r="W12" s="8">
        <v>194863242798.76001</v>
      </c>
      <c r="X12" s="4"/>
      <c r="Y12" s="6">
        <v>4.8243330695168889E-3</v>
      </c>
    </row>
    <row r="13" spans="1:25" x14ac:dyDescent="0.55000000000000004">
      <c r="A13" s="1" t="s">
        <v>19</v>
      </c>
      <c r="C13" s="8">
        <v>42871753</v>
      </c>
      <c r="D13" s="8"/>
      <c r="E13" s="8">
        <v>106431950271</v>
      </c>
      <c r="F13" s="8"/>
      <c r="G13" s="8">
        <v>110973798445.369</v>
      </c>
      <c r="H13" s="4"/>
      <c r="I13" s="8">
        <v>0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42871753</v>
      </c>
      <c r="R13" s="8"/>
      <c r="S13" s="8">
        <v>2672</v>
      </c>
      <c r="T13" s="8"/>
      <c r="U13" s="8">
        <v>106431950271</v>
      </c>
      <c r="V13" s="8"/>
      <c r="W13" s="8">
        <v>113871731738.105</v>
      </c>
      <c r="X13" s="4"/>
      <c r="Y13" s="6">
        <v>2.8191831010152498E-3</v>
      </c>
    </row>
    <row r="14" spans="1:25" x14ac:dyDescent="0.55000000000000004">
      <c r="A14" s="1" t="s">
        <v>20</v>
      </c>
      <c r="C14" s="8">
        <v>141275282</v>
      </c>
      <c r="D14" s="8"/>
      <c r="E14" s="8">
        <v>268000395639</v>
      </c>
      <c r="F14" s="8"/>
      <c r="G14" s="8">
        <v>244356367685.45401</v>
      </c>
      <c r="H14" s="4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141275282</v>
      </c>
      <c r="R14" s="8"/>
      <c r="S14" s="8">
        <v>1874</v>
      </c>
      <c r="T14" s="8"/>
      <c r="U14" s="8">
        <v>268000395639</v>
      </c>
      <c r="V14" s="8"/>
      <c r="W14" s="8">
        <v>263174616691.11499</v>
      </c>
      <c r="X14" s="4"/>
      <c r="Y14" s="6">
        <v>6.5155541297830469E-3</v>
      </c>
    </row>
    <row r="15" spans="1:25" x14ac:dyDescent="0.55000000000000004">
      <c r="A15" s="1" t="s">
        <v>21</v>
      </c>
      <c r="C15" s="8">
        <v>148211648</v>
      </c>
      <c r="D15" s="8"/>
      <c r="E15" s="8">
        <v>227917149988</v>
      </c>
      <c r="F15" s="8"/>
      <c r="G15" s="8">
        <v>296132875275.74402</v>
      </c>
      <c r="H15" s="4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148211648</v>
      </c>
      <c r="R15" s="8"/>
      <c r="S15" s="8">
        <v>1958</v>
      </c>
      <c r="T15" s="8"/>
      <c r="U15" s="8">
        <v>227917149988</v>
      </c>
      <c r="V15" s="8"/>
      <c r="W15" s="8">
        <v>288471726263.63501</v>
      </c>
      <c r="X15" s="4"/>
      <c r="Y15" s="6">
        <v>7.1418481425535108E-3</v>
      </c>
    </row>
    <row r="16" spans="1:25" x14ac:dyDescent="0.55000000000000004">
      <c r="A16" s="1" t="s">
        <v>22</v>
      </c>
      <c r="C16" s="8">
        <v>57363734</v>
      </c>
      <c r="D16" s="8"/>
      <c r="E16" s="8">
        <v>106310843607</v>
      </c>
      <c r="F16" s="8"/>
      <c r="G16" s="8">
        <v>198038863905.31699</v>
      </c>
      <c r="H16" s="4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57363734</v>
      </c>
      <c r="R16" s="8"/>
      <c r="S16" s="8">
        <v>3754</v>
      </c>
      <c r="T16" s="8"/>
      <c r="U16" s="8">
        <v>106310843607</v>
      </c>
      <c r="V16" s="8"/>
      <c r="W16" s="8">
        <v>214062163864.25601</v>
      </c>
      <c r="X16" s="4"/>
      <c r="Y16" s="6">
        <v>5.2996509820437254E-3</v>
      </c>
    </row>
    <row r="17" spans="1:25" x14ac:dyDescent="0.55000000000000004">
      <c r="A17" s="1" t="s">
        <v>23</v>
      </c>
      <c r="C17" s="8">
        <v>31125000</v>
      </c>
      <c r="D17" s="8"/>
      <c r="E17" s="8">
        <v>110674477590</v>
      </c>
      <c r="F17" s="8"/>
      <c r="G17" s="8">
        <v>81155111793.75</v>
      </c>
      <c r="H17" s="4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31125000</v>
      </c>
      <c r="R17" s="8"/>
      <c r="S17" s="8">
        <v>2566</v>
      </c>
      <c r="T17" s="8"/>
      <c r="U17" s="8">
        <v>110674477590</v>
      </c>
      <c r="V17" s="8"/>
      <c r="W17" s="8">
        <v>79391542837.5</v>
      </c>
      <c r="X17" s="4"/>
      <c r="Y17" s="6">
        <v>1.9655387031943367E-3</v>
      </c>
    </row>
    <row r="18" spans="1:25" x14ac:dyDescent="0.55000000000000004">
      <c r="A18" s="1" t="s">
        <v>24</v>
      </c>
      <c r="C18" s="8">
        <v>26704196</v>
      </c>
      <c r="D18" s="8"/>
      <c r="E18" s="8">
        <v>56900263433</v>
      </c>
      <c r="F18" s="8"/>
      <c r="G18" s="8">
        <v>65885449575.891602</v>
      </c>
      <c r="H18" s="4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26704196</v>
      </c>
      <c r="R18" s="8"/>
      <c r="S18" s="8">
        <v>2460</v>
      </c>
      <c r="T18" s="8"/>
      <c r="U18" s="8">
        <v>56900263433</v>
      </c>
      <c r="V18" s="8"/>
      <c r="W18" s="8">
        <v>65301452843.148003</v>
      </c>
      <c r="X18" s="4"/>
      <c r="Y18" s="6">
        <v>1.6167028420236331E-3</v>
      </c>
    </row>
    <row r="19" spans="1:25" x14ac:dyDescent="0.55000000000000004">
      <c r="A19" s="1" t="s">
        <v>25</v>
      </c>
      <c r="C19" s="8">
        <v>25152931</v>
      </c>
      <c r="D19" s="8"/>
      <c r="E19" s="8">
        <v>118235356301</v>
      </c>
      <c r="F19" s="8"/>
      <c r="G19" s="8">
        <v>132017271199.70399</v>
      </c>
      <c r="H19" s="4"/>
      <c r="I19" s="8">
        <v>0</v>
      </c>
      <c r="J19" s="8"/>
      <c r="K19" s="8">
        <v>0</v>
      </c>
      <c r="L19" s="8"/>
      <c r="M19" s="8">
        <v>-502636</v>
      </c>
      <c r="N19" s="8"/>
      <c r="O19" s="8">
        <v>2444366494</v>
      </c>
      <c r="P19" s="8"/>
      <c r="Q19" s="8">
        <v>24650295</v>
      </c>
      <c r="R19" s="8"/>
      <c r="S19" s="8">
        <v>4683</v>
      </c>
      <c r="T19" s="8"/>
      <c r="U19" s="8">
        <v>115872635769</v>
      </c>
      <c r="V19" s="8"/>
      <c r="W19" s="8">
        <v>114750479362.664</v>
      </c>
      <c r="X19" s="4"/>
      <c r="Y19" s="6">
        <v>2.8409387239025151E-3</v>
      </c>
    </row>
    <row r="20" spans="1:25" x14ac:dyDescent="0.55000000000000004">
      <c r="A20" s="1" t="s">
        <v>26</v>
      </c>
      <c r="C20" s="8">
        <v>255421848</v>
      </c>
      <c r="D20" s="8"/>
      <c r="E20" s="8">
        <v>1030460907577</v>
      </c>
      <c r="F20" s="8"/>
      <c r="G20" s="8">
        <v>1028303456417.8199</v>
      </c>
      <c r="H20" s="4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255421848</v>
      </c>
      <c r="R20" s="8"/>
      <c r="S20" s="8">
        <v>3271</v>
      </c>
      <c r="T20" s="8"/>
      <c r="U20" s="8">
        <v>1030460907577</v>
      </c>
      <c r="V20" s="8"/>
      <c r="W20" s="8">
        <v>830513729862.39197</v>
      </c>
      <c r="X20" s="4"/>
      <c r="Y20" s="6">
        <v>2.0561470671001527E-2</v>
      </c>
    </row>
    <row r="21" spans="1:25" x14ac:dyDescent="0.55000000000000004">
      <c r="A21" s="1" t="s">
        <v>27</v>
      </c>
      <c r="C21" s="8">
        <v>40133393</v>
      </c>
      <c r="D21" s="8"/>
      <c r="E21" s="8">
        <v>332300315275</v>
      </c>
      <c r="F21" s="8"/>
      <c r="G21" s="8">
        <v>313970496582.685</v>
      </c>
      <c r="H21" s="4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40133393</v>
      </c>
      <c r="R21" s="8"/>
      <c r="S21" s="8">
        <v>6760</v>
      </c>
      <c r="T21" s="8"/>
      <c r="U21" s="8">
        <v>332300315275</v>
      </c>
      <c r="V21" s="8"/>
      <c r="W21" s="8">
        <v>269687491346.754</v>
      </c>
      <c r="X21" s="4"/>
      <c r="Y21" s="6">
        <v>6.6767968358344195E-3</v>
      </c>
    </row>
    <row r="22" spans="1:25" x14ac:dyDescent="0.55000000000000004">
      <c r="A22" s="1" t="s">
        <v>28</v>
      </c>
      <c r="C22" s="8">
        <v>13718781</v>
      </c>
      <c r="D22" s="8"/>
      <c r="E22" s="8">
        <v>155483235366</v>
      </c>
      <c r="F22" s="8"/>
      <c r="G22" s="8">
        <v>153690728431.87399</v>
      </c>
      <c r="H22" s="4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13718781</v>
      </c>
      <c r="R22" s="8"/>
      <c r="S22" s="8">
        <v>10510</v>
      </c>
      <c r="T22" s="8"/>
      <c r="U22" s="8">
        <v>155483235366</v>
      </c>
      <c r="V22" s="8"/>
      <c r="W22" s="8">
        <v>143326491199.556</v>
      </c>
      <c r="X22" s="4"/>
      <c r="Y22" s="6">
        <v>3.5484102660958044E-3</v>
      </c>
    </row>
    <row r="23" spans="1:25" x14ac:dyDescent="0.55000000000000004">
      <c r="A23" s="1" t="s">
        <v>29</v>
      </c>
      <c r="C23" s="8">
        <v>36648453</v>
      </c>
      <c r="D23" s="8"/>
      <c r="E23" s="8">
        <v>77969839054</v>
      </c>
      <c r="F23" s="8"/>
      <c r="G23" s="8">
        <v>82004818480.167099</v>
      </c>
      <c r="H23" s="4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36648453</v>
      </c>
      <c r="R23" s="8"/>
      <c r="S23" s="8">
        <v>1978</v>
      </c>
      <c r="T23" s="8"/>
      <c r="U23" s="8">
        <v>77969839054</v>
      </c>
      <c r="V23" s="8"/>
      <c r="W23" s="8">
        <v>72059320725.797699</v>
      </c>
      <c r="X23" s="4"/>
      <c r="Y23" s="6">
        <v>1.7840109758586124E-3</v>
      </c>
    </row>
    <row r="24" spans="1:25" x14ac:dyDescent="0.55000000000000004">
      <c r="A24" s="1" t="s">
        <v>30</v>
      </c>
      <c r="C24" s="8">
        <v>23336597</v>
      </c>
      <c r="D24" s="8"/>
      <c r="E24" s="8">
        <v>411890937050</v>
      </c>
      <c r="F24" s="8"/>
      <c r="G24" s="8">
        <v>262134510000.70499</v>
      </c>
      <c r="H24" s="4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23336597</v>
      </c>
      <c r="R24" s="8"/>
      <c r="S24" s="8">
        <v>11010</v>
      </c>
      <c r="T24" s="8"/>
      <c r="U24" s="8">
        <v>411890937050</v>
      </c>
      <c r="V24" s="8"/>
      <c r="W24" s="8">
        <v>255407164168.828</v>
      </c>
      <c r="X24" s="4"/>
      <c r="Y24" s="6">
        <v>6.3232511714058715E-3</v>
      </c>
    </row>
    <row r="25" spans="1:25" x14ac:dyDescent="0.55000000000000004">
      <c r="A25" s="1" t="s">
        <v>31</v>
      </c>
      <c r="C25" s="8">
        <v>8729443</v>
      </c>
      <c r="D25" s="8"/>
      <c r="E25" s="8">
        <v>161574870358</v>
      </c>
      <c r="F25" s="8"/>
      <c r="G25" s="8">
        <v>530021871888.28198</v>
      </c>
      <c r="H25" s="4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8729443</v>
      </c>
      <c r="R25" s="8"/>
      <c r="S25" s="8">
        <v>53010</v>
      </c>
      <c r="T25" s="8"/>
      <c r="U25" s="8">
        <v>161574870358</v>
      </c>
      <c r="V25" s="8"/>
      <c r="W25" s="8">
        <v>459994424178.091</v>
      </c>
      <c r="X25" s="4"/>
      <c r="Y25" s="6">
        <v>1.1388326913185625E-2</v>
      </c>
    </row>
    <row r="26" spans="1:25" x14ac:dyDescent="0.55000000000000004">
      <c r="A26" s="1" t="s">
        <v>32</v>
      </c>
      <c r="C26" s="8">
        <v>13467513</v>
      </c>
      <c r="D26" s="8"/>
      <c r="E26" s="8">
        <v>1130712807809</v>
      </c>
      <c r="F26" s="8"/>
      <c r="G26" s="8">
        <v>2605586021961.6201</v>
      </c>
      <c r="H26" s="4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13467513</v>
      </c>
      <c r="R26" s="8"/>
      <c r="S26" s="8">
        <v>201750</v>
      </c>
      <c r="T26" s="8"/>
      <c r="U26" s="8">
        <v>1130712807809</v>
      </c>
      <c r="V26" s="8"/>
      <c r="W26" s="8">
        <v>2700904176800.8901</v>
      </c>
      <c r="X26" s="4"/>
      <c r="Y26" s="6">
        <v>6.6867722976330035E-2</v>
      </c>
    </row>
    <row r="27" spans="1:25" x14ac:dyDescent="0.55000000000000004">
      <c r="A27" s="1" t="s">
        <v>33</v>
      </c>
      <c r="C27" s="8">
        <v>14961097</v>
      </c>
      <c r="D27" s="8"/>
      <c r="E27" s="8">
        <v>157918314128</v>
      </c>
      <c r="F27" s="8"/>
      <c r="G27" s="8">
        <v>165674954187.54901</v>
      </c>
      <c r="H27" s="4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14961097</v>
      </c>
      <c r="R27" s="8"/>
      <c r="S27" s="8">
        <v>10610</v>
      </c>
      <c r="T27" s="8"/>
      <c r="U27" s="8">
        <v>157918314128</v>
      </c>
      <c r="V27" s="8"/>
      <c r="W27" s="8">
        <v>157792752596.939</v>
      </c>
      <c r="X27" s="4"/>
      <c r="Y27" s="6">
        <v>3.906559203008161E-3</v>
      </c>
    </row>
    <row r="28" spans="1:25" x14ac:dyDescent="0.55000000000000004">
      <c r="A28" s="1" t="s">
        <v>34</v>
      </c>
      <c r="C28" s="8">
        <v>1985536</v>
      </c>
      <c r="D28" s="8"/>
      <c r="E28" s="8">
        <v>94392718553</v>
      </c>
      <c r="F28" s="8"/>
      <c r="G28" s="8">
        <v>334032721569.79199</v>
      </c>
      <c r="H28" s="4"/>
      <c r="I28" s="8">
        <v>0</v>
      </c>
      <c r="J28" s="8"/>
      <c r="K28" s="8">
        <v>0</v>
      </c>
      <c r="L28" s="8"/>
      <c r="M28" s="8">
        <v>-27226</v>
      </c>
      <c r="N28" s="8"/>
      <c r="O28" s="8">
        <v>4523263249</v>
      </c>
      <c r="P28" s="8"/>
      <c r="Q28" s="8">
        <v>1958310</v>
      </c>
      <c r="R28" s="8"/>
      <c r="S28" s="8">
        <v>165020</v>
      </c>
      <c r="T28" s="8"/>
      <c r="U28" s="8">
        <v>93098389912</v>
      </c>
      <c r="V28" s="8"/>
      <c r="W28" s="8">
        <v>321237512318.60999</v>
      </c>
      <c r="X28" s="4"/>
      <c r="Y28" s="6">
        <v>7.9530481561803854E-3</v>
      </c>
    </row>
    <row r="29" spans="1:25" x14ac:dyDescent="0.55000000000000004">
      <c r="A29" s="1" t="s">
        <v>35</v>
      </c>
      <c r="C29" s="8">
        <v>999790</v>
      </c>
      <c r="D29" s="8"/>
      <c r="E29" s="8">
        <v>131463776904</v>
      </c>
      <c r="F29" s="8"/>
      <c r="G29" s="8">
        <v>119111873752.575</v>
      </c>
      <c r="H29" s="4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999790</v>
      </c>
      <c r="R29" s="8"/>
      <c r="S29" s="8">
        <v>111450</v>
      </c>
      <c r="T29" s="8"/>
      <c r="U29" s="8">
        <v>131463776904</v>
      </c>
      <c r="V29" s="8"/>
      <c r="W29" s="8">
        <v>110763607256.77499</v>
      </c>
      <c r="X29" s="4"/>
      <c r="Y29" s="6">
        <v>2.7422336081088803E-3</v>
      </c>
    </row>
    <row r="30" spans="1:25" x14ac:dyDescent="0.55000000000000004">
      <c r="A30" s="1" t="s">
        <v>36</v>
      </c>
      <c r="C30" s="8">
        <v>7805168</v>
      </c>
      <c r="D30" s="8"/>
      <c r="E30" s="8">
        <v>328273427018</v>
      </c>
      <c r="F30" s="8"/>
      <c r="G30" s="8">
        <v>183571486744.46399</v>
      </c>
      <c r="H30" s="4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7805168</v>
      </c>
      <c r="R30" s="8"/>
      <c r="S30" s="8">
        <v>22910</v>
      </c>
      <c r="T30" s="8"/>
      <c r="U30" s="8">
        <v>328273427018</v>
      </c>
      <c r="V30" s="8"/>
      <c r="W30" s="8">
        <v>177752441306.664</v>
      </c>
      <c r="X30" s="4"/>
      <c r="Y30" s="6">
        <v>4.4007118452231552E-3</v>
      </c>
    </row>
    <row r="31" spans="1:25" x14ac:dyDescent="0.55000000000000004">
      <c r="A31" s="1" t="s">
        <v>37</v>
      </c>
      <c r="C31" s="8">
        <v>2188193</v>
      </c>
      <c r="D31" s="8"/>
      <c r="E31" s="8">
        <v>182404671088</v>
      </c>
      <c r="F31" s="8"/>
      <c r="G31" s="8">
        <v>404930252527.164</v>
      </c>
      <c r="H31" s="4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2188193</v>
      </c>
      <c r="R31" s="8"/>
      <c r="S31" s="8">
        <v>173510</v>
      </c>
      <c r="T31" s="8"/>
      <c r="U31" s="8">
        <v>182404671088</v>
      </c>
      <c r="V31" s="8"/>
      <c r="W31" s="8">
        <v>377414310893.79199</v>
      </c>
      <c r="X31" s="4"/>
      <c r="Y31" s="6">
        <v>9.3438470734791401E-3</v>
      </c>
    </row>
    <row r="32" spans="1:25" x14ac:dyDescent="0.55000000000000004">
      <c r="A32" s="1" t="s">
        <v>38</v>
      </c>
      <c r="C32" s="8">
        <v>3890102</v>
      </c>
      <c r="D32" s="8"/>
      <c r="E32" s="8">
        <v>221268209326</v>
      </c>
      <c r="F32" s="8"/>
      <c r="G32" s="8">
        <v>191878351415.62201</v>
      </c>
      <c r="H32" s="4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3890102</v>
      </c>
      <c r="R32" s="8"/>
      <c r="S32" s="8">
        <v>55570</v>
      </c>
      <c r="T32" s="8"/>
      <c r="U32" s="8">
        <v>221268209326</v>
      </c>
      <c r="V32" s="8"/>
      <c r="W32" s="8">
        <v>214886738979.56699</v>
      </c>
      <c r="X32" s="4"/>
      <c r="Y32" s="6">
        <v>5.3200654272718782E-3</v>
      </c>
    </row>
    <row r="33" spans="1:25" x14ac:dyDescent="0.55000000000000004">
      <c r="A33" s="1" t="s">
        <v>39</v>
      </c>
      <c r="C33" s="8">
        <v>31546557</v>
      </c>
      <c r="D33" s="8"/>
      <c r="E33" s="8">
        <v>123528393218</v>
      </c>
      <c r="F33" s="8"/>
      <c r="G33" s="8">
        <v>786166494495.26001</v>
      </c>
      <c r="H33" s="4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31546557</v>
      </c>
      <c r="R33" s="8"/>
      <c r="S33" s="8">
        <v>27330</v>
      </c>
      <c r="T33" s="8"/>
      <c r="U33" s="8">
        <v>123528393218</v>
      </c>
      <c r="V33" s="8"/>
      <c r="W33" s="8">
        <v>857037506763.28101</v>
      </c>
      <c r="X33" s="4"/>
      <c r="Y33" s="6">
        <v>2.1218133940038849E-2</v>
      </c>
    </row>
    <row r="34" spans="1:25" x14ac:dyDescent="0.55000000000000004">
      <c r="A34" s="1" t="s">
        <v>40</v>
      </c>
      <c r="C34" s="8">
        <v>16189409</v>
      </c>
      <c r="D34" s="8"/>
      <c r="E34" s="8">
        <v>225099590211</v>
      </c>
      <c r="F34" s="8"/>
      <c r="G34" s="8">
        <v>385429314293.97699</v>
      </c>
      <c r="H34" s="4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16189409</v>
      </c>
      <c r="R34" s="8"/>
      <c r="S34" s="8">
        <v>24850</v>
      </c>
      <c r="T34" s="8"/>
      <c r="U34" s="8">
        <v>225099590211</v>
      </c>
      <c r="V34" s="8"/>
      <c r="W34" s="8">
        <v>399913088108.78198</v>
      </c>
      <c r="X34" s="4"/>
      <c r="Y34" s="6">
        <v>9.9008612819210199E-3</v>
      </c>
    </row>
    <row r="35" spans="1:25" x14ac:dyDescent="0.55000000000000004">
      <c r="A35" s="1" t="s">
        <v>41</v>
      </c>
      <c r="C35" s="8">
        <v>84134109</v>
      </c>
      <c r="D35" s="8"/>
      <c r="E35" s="8">
        <v>306707465186</v>
      </c>
      <c r="F35" s="8"/>
      <c r="G35" s="8">
        <v>627251332885.875</v>
      </c>
      <c r="H35" s="4"/>
      <c r="I35" s="8">
        <v>0</v>
      </c>
      <c r="J35" s="8"/>
      <c r="K35" s="8">
        <v>0</v>
      </c>
      <c r="L35" s="8"/>
      <c r="M35" s="8">
        <v>-200000</v>
      </c>
      <c r="N35" s="8"/>
      <c r="O35" s="8">
        <v>1355884205</v>
      </c>
      <c r="P35" s="8"/>
      <c r="Q35" s="8">
        <v>83934109</v>
      </c>
      <c r="R35" s="8"/>
      <c r="S35" s="8">
        <v>6890</v>
      </c>
      <c r="T35" s="8"/>
      <c r="U35" s="8">
        <v>305978373338</v>
      </c>
      <c r="V35" s="8"/>
      <c r="W35" s="8">
        <v>574865090244.48999</v>
      </c>
      <c r="X35" s="4"/>
      <c r="Y35" s="6">
        <v>1.4232241163313697E-2</v>
      </c>
    </row>
    <row r="36" spans="1:25" x14ac:dyDescent="0.55000000000000004">
      <c r="A36" s="1" t="s">
        <v>42</v>
      </c>
      <c r="C36" s="8">
        <v>27600000</v>
      </c>
      <c r="D36" s="8"/>
      <c r="E36" s="8">
        <v>51827944271</v>
      </c>
      <c r="F36" s="8"/>
      <c r="G36" s="8">
        <v>291093625800</v>
      </c>
      <c r="H36" s="4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27600000</v>
      </c>
      <c r="R36" s="8"/>
      <c r="S36" s="8">
        <v>10350</v>
      </c>
      <c r="T36" s="8"/>
      <c r="U36" s="8">
        <v>51827944271</v>
      </c>
      <c r="V36" s="8"/>
      <c r="W36" s="8">
        <v>283960323000</v>
      </c>
      <c r="X36" s="4"/>
      <c r="Y36" s="6">
        <v>7.0301569295669877E-3</v>
      </c>
    </row>
    <row r="37" spans="1:25" x14ac:dyDescent="0.55000000000000004">
      <c r="A37" s="1" t="s">
        <v>43</v>
      </c>
      <c r="C37" s="8">
        <v>375100</v>
      </c>
      <c r="D37" s="8"/>
      <c r="E37" s="8">
        <v>769111791800</v>
      </c>
      <c r="F37" s="8"/>
      <c r="G37" s="8">
        <v>1646971708650.1299</v>
      </c>
      <c r="H37" s="4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375100</v>
      </c>
      <c r="R37" s="8"/>
      <c r="S37" s="8">
        <v>5386538</v>
      </c>
      <c r="T37" s="8"/>
      <c r="U37" s="8">
        <v>769111791800</v>
      </c>
      <c r="V37" s="8"/>
      <c r="W37" s="8">
        <v>2017964790795.25</v>
      </c>
      <c r="X37" s="4"/>
      <c r="Y37" s="6">
        <v>4.9959828921702643E-2</v>
      </c>
    </row>
    <row r="38" spans="1:25" x14ac:dyDescent="0.55000000000000004">
      <c r="A38" s="1" t="s">
        <v>44</v>
      </c>
      <c r="C38" s="8">
        <v>361300</v>
      </c>
      <c r="D38" s="8"/>
      <c r="E38" s="8">
        <v>454585270646</v>
      </c>
      <c r="F38" s="8"/>
      <c r="G38" s="8">
        <v>1586332036608.25</v>
      </c>
      <c r="H38" s="4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361300</v>
      </c>
      <c r="R38" s="8"/>
      <c r="S38" s="8">
        <v>5385435</v>
      </c>
      <c r="T38" s="8"/>
      <c r="U38" s="8">
        <v>454585270646</v>
      </c>
      <c r="V38" s="8"/>
      <c r="W38" s="8">
        <v>1943325468418.1299</v>
      </c>
      <c r="X38" s="4"/>
      <c r="Y38" s="6">
        <v>4.8111943471073344E-2</v>
      </c>
    </row>
    <row r="39" spans="1:25" x14ac:dyDescent="0.55000000000000004">
      <c r="A39" s="1" t="s">
        <v>45</v>
      </c>
      <c r="C39" s="8">
        <v>4300</v>
      </c>
      <c r="D39" s="8"/>
      <c r="E39" s="8">
        <v>10887084000</v>
      </c>
      <c r="F39" s="8"/>
      <c r="G39" s="8">
        <v>18845012052.75</v>
      </c>
      <c r="H39" s="4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4300</v>
      </c>
      <c r="R39" s="8"/>
      <c r="S39" s="8">
        <v>5384440</v>
      </c>
      <c r="T39" s="8"/>
      <c r="U39" s="8">
        <v>10887084000</v>
      </c>
      <c r="V39" s="8"/>
      <c r="W39" s="8">
        <v>23124150635</v>
      </c>
      <c r="X39" s="4"/>
      <c r="Y39" s="6">
        <v>5.7249691122162911E-4</v>
      </c>
    </row>
    <row r="40" spans="1:25" x14ac:dyDescent="0.55000000000000004">
      <c r="A40" s="1" t="s">
        <v>46</v>
      </c>
      <c r="C40" s="8">
        <v>25100</v>
      </c>
      <c r="D40" s="8"/>
      <c r="E40" s="8">
        <v>70624171200</v>
      </c>
      <c r="F40" s="8"/>
      <c r="G40" s="8">
        <v>110428646830.75</v>
      </c>
      <c r="H40" s="4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25100</v>
      </c>
      <c r="R40" s="8"/>
      <c r="S40" s="8">
        <v>5386538</v>
      </c>
      <c r="T40" s="8"/>
      <c r="U40" s="8">
        <v>70624171200</v>
      </c>
      <c r="V40" s="8"/>
      <c r="W40" s="8">
        <v>135033101170.25</v>
      </c>
      <c r="X40" s="4"/>
      <c r="Y40" s="6">
        <v>3.3430863927878867E-3</v>
      </c>
    </row>
    <row r="41" spans="1:25" x14ac:dyDescent="0.55000000000000004">
      <c r="A41" s="1" t="s">
        <v>47</v>
      </c>
      <c r="C41" s="8">
        <v>59000000</v>
      </c>
      <c r="D41" s="8"/>
      <c r="E41" s="8">
        <v>134075973052</v>
      </c>
      <c r="F41" s="8"/>
      <c r="G41" s="8">
        <v>159994335600</v>
      </c>
      <c r="H41" s="4"/>
      <c r="I41" s="8">
        <v>9200000</v>
      </c>
      <c r="J41" s="8"/>
      <c r="K41" s="8">
        <v>26529796552</v>
      </c>
      <c r="L41" s="8"/>
      <c r="M41" s="8">
        <v>0</v>
      </c>
      <c r="N41" s="8"/>
      <c r="O41" s="8">
        <v>0</v>
      </c>
      <c r="P41" s="8"/>
      <c r="Q41" s="8">
        <v>68200000</v>
      </c>
      <c r="R41" s="8"/>
      <c r="S41" s="8">
        <v>2671</v>
      </c>
      <c r="T41" s="8"/>
      <c r="U41" s="8">
        <v>160605769604</v>
      </c>
      <c r="V41" s="8"/>
      <c r="W41" s="8">
        <v>181078334910</v>
      </c>
      <c r="X41" s="4"/>
      <c r="Y41" s="6">
        <v>4.4830527642482935E-3</v>
      </c>
    </row>
    <row r="42" spans="1:25" x14ac:dyDescent="0.55000000000000004">
      <c r="A42" s="1" t="s">
        <v>48</v>
      </c>
      <c r="C42" s="8">
        <v>1443033</v>
      </c>
      <c r="D42" s="8"/>
      <c r="E42" s="8">
        <v>8360933202</v>
      </c>
      <c r="F42" s="8"/>
      <c r="G42" s="8">
        <v>7875113775.5384998</v>
      </c>
      <c r="H42" s="4"/>
      <c r="I42" s="8">
        <v>0</v>
      </c>
      <c r="J42" s="8"/>
      <c r="K42" s="8">
        <v>0</v>
      </c>
      <c r="L42" s="8"/>
      <c r="M42" s="8">
        <v>-1443033</v>
      </c>
      <c r="N42" s="8"/>
      <c r="O42" s="8">
        <v>0</v>
      </c>
      <c r="P42" s="8"/>
      <c r="Q42" s="8">
        <v>0</v>
      </c>
      <c r="R42" s="8"/>
      <c r="S42" s="8">
        <v>0</v>
      </c>
      <c r="T42" s="8"/>
      <c r="U42" s="8">
        <v>0</v>
      </c>
      <c r="V42" s="8"/>
      <c r="W42" s="8">
        <v>0</v>
      </c>
      <c r="X42" s="4"/>
      <c r="Y42" s="6">
        <v>0</v>
      </c>
    </row>
    <row r="43" spans="1:25" x14ac:dyDescent="0.55000000000000004">
      <c r="A43" s="1" t="s">
        <v>49</v>
      </c>
      <c r="C43" s="8">
        <v>139553000</v>
      </c>
      <c r="D43" s="8"/>
      <c r="E43" s="8">
        <v>447588445066</v>
      </c>
      <c r="F43" s="8"/>
      <c r="G43" s="8">
        <v>565988451372</v>
      </c>
      <c r="H43" s="4"/>
      <c r="I43" s="8">
        <v>0</v>
      </c>
      <c r="J43" s="8"/>
      <c r="K43" s="8">
        <v>0</v>
      </c>
      <c r="L43" s="8"/>
      <c r="M43" s="8">
        <v>-1553000</v>
      </c>
      <c r="N43" s="8"/>
      <c r="O43" s="8">
        <v>6076238005</v>
      </c>
      <c r="P43" s="8"/>
      <c r="Q43" s="8">
        <v>138000000</v>
      </c>
      <c r="R43" s="8"/>
      <c r="S43" s="8">
        <v>3862</v>
      </c>
      <c r="T43" s="8"/>
      <c r="U43" s="8">
        <v>442607506962</v>
      </c>
      <c r="V43" s="8"/>
      <c r="W43" s="8">
        <v>529784911800</v>
      </c>
      <c r="X43" s="4"/>
      <c r="Y43" s="6">
        <v>1.3116167179704206E-2</v>
      </c>
    </row>
    <row r="44" spans="1:25" x14ac:dyDescent="0.55000000000000004">
      <c r="A44" s="1" t="s">
        <v>50</v>
      </c>
      <c r="C44" s="8">
        <v>44800000</v>
      </c>
      <c r="D44" s="8"/>
      <c r="E44" s="8">
        <v>109742250988</v>
      </c>
      <c r="F44" s="8"/>
      <c r="G44" s="8">
        <v>171186543360</v>
      </c>
      <c r="H44" s="4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44800000</v>
      </c>
      <c r="R44" s="8"/>
      <c r="S44" s="8">
        <v>3820</v>
      </c>
      <c r="T44" s="8"/>
      <c r="U44" s="8">
        <v>109742250988</v>
      </c>
      <c r="V44" s="8"/>
      <c r="W44" s="8">
        <v>170117740800</v>
      </c>
      <c r="X44" s="4"/>
      <c r="Y44" s="6">
        <v>4.2116954991891619E-3</v>
      </c>
    </row>
    <row r="45" spans="1:25" x14ac:dyDescent="0.55000000000000004">
      <c r="A45" s="1" t="s">
        <v>51</v>
      </c>
      <c r="C45" s="8">
        <v>29540974</v>
      </c>
      <c r="D45" s="8"/>
      <c r="E45" s="8">
        <v>517194464761</v>
      </c>
      <c r="F45" s="8"/>
      <c r="G45" s="8">
        <v>372644454047.64301</v>
      </c>
      <c r="H45" s="4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29540974</v>
      </c>
      <c r="R45" s="8"/>
      <c r="S45" s="8">
        <v>13010</v>
      </c>
      <c r="T45" s="8"/>
      <c r="U45" s="8">
        <v>517194464761</v>
      </c>
      <c r="V45" s="8"/>
      <c r="W45" s="8">
        <v>382041319713.14697</v>
      </c>
      <c r="X45" s="4"/>
      <c r="Y45" s="6">
        <v>9.4584003947702847E-3</v>
      </c>
    </row>
    <row r="46" spans="1:25" x14ac:dyDescent="0.55000000000000004">
      <c r="A46" s="1" t="s">
        <v>52</v>
      </c>
      <c r="C46" s="8">
        <v>5000000</v>
      </c>
      <c r="D46" s="8"/>
      <c r="E46" s="8">
        <v>98839615000</v>
      </c>
      <c r="F46" s="8"/>
      <c r="G46" s="8">
        <v>97913925000</v>
      </c>
      <c r="H46" s="4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5000000</v>
      </c>
      <c r="R46" s="8"/>
      <c r="S46" s="8">
        <v>19750</v>
      </c>
      <c r="T46" s="8"/>
      <c r="U46" s="8">
        <v>98839615000</v>
      </c>
      <c r="V46" s="8"/>
      <c r="W46" s="8">
        <v>98162437500</v>
      </c>
      <c r="X46" s="4"/>
      <c r="Y46" s="6">
        <v>2.4302597381318353E-3</v>
      </c>
    </row>
    <row r="47" spans="1:25" x14ac:dyDescent="0.55000000000000004">
      <c r="A47" s="1" t="s">
        <v>53</v>
      </c>
      <c r="C47" s="8">
        <v>21644108</v>
      </c>
      <c r="D47" s="8"/>
      <c r="E47" s="8">
        <v>227717379818</v>
      </c>
      <c r="F47" s="8"/>
      <c r="G47" s="8">
        <v>500231319209.54999</v>
      </c>
      <c r="H47" s="4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21644108</v>
      </c>
      <c r="R47" s="8"/>
      <c r="S47" s="8">
        <v>22100</v>
      </c>
      <c r="T47" s="8"/>
      <c r="U47" s="8">
        <v>227717379818</v>
      </c>
      <c r="V47" s="8"/>
      <c r="W47" s="8">
        <v>475488694818.53998</v>
      </c>
      <c r="X47" s="4"/>
      <c r="Y47" s="6">
        <v>1.1771926822358635E-2</v>
      </c>
    </row>
    <row r="48" spans="1:25" x14ac:dyDescent="0.55000000000000004">
      <c r="A48" s="1" t="s">
        <v>54</v>
      </c>
      <c r="C48" s="8">
        <v>3000000</v>
      </c>
      <c r="D48" s="8"/>
      <c r="E48" s="8">
        <v>45496467273</v>
      </c>
      <c r="F48" s="8"/>
      <c r="G48" s="8">
        <v>37575090000</v>
      </c>
      <c r="H48" s="4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3000000</v>
      </c>
      <c r="R48" s="8"/>
      <c r="S48" s="8">
        <v>12020</v>
      </c>
      <c r="T48" s="8"/>
      <c r="U48" s="8">
        <v>45496467273</v>
      </c>
      <c r="V48" s="8"/>
      <c r="W48" s="8">
        <v>35845443000</v>
      </c>
      <c r="X48" s="4"/>
      <c r="Y48" s="6">
        <v>8.8744472057755925E-4</v>
      </c>
    </row>
    <row r="49" spans="1:25" x14ac:dyDescent="0.55000000000000004">
      <c r="A49" s="1" t="s">
        <v>55</v>
      </c>
      <c r="C49" s="8">
        <v>5779305</v>
      </c>
      <c r="D49" s="8"/>
      <c r="E49" s="8">
        <v>123695091220</v>
      </c>
      <c r="F49" s="8"/>
      <c r="G49" s="8">
        <v>85312034308.462494</v>
      </c>
      <c r="H49" s="4"/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5779305</v>
      </c>
      <c r="R49" s="8"/>
      <c r="S49" s="8">
        <v>14050</v>
      </c>
      <c r="T49" s="8"/>
      <c r="U49" s="8">
        <v>123695091220</v>
      </c>
      <c r="V49" s="8"/>
      <c r="W49" s="8">
        <v>80716099800.262497</v>
      </c>
      <c r="X49" s="4"/>
      <c r="Y49" s="6">
        <v>1.998331465267547E-3</v>
      </c>
    </row>
    <row r="50" spans="1:25" x14ac:dyDescent="0.55000000000000004">
      <c r="A50" s="1" t="s">
        <v>56</v>
      </c>
      <c r="C50" s="8">
        <v>139867225</v>
      </c>
      <c r="D50" s="8"/>
      <c r="E50" s="8">
        <v>229975270292</v>
      </c>
      <c r="F50" s="8"/>
      <c r="G50" s="8">
        <v>226209969423.30399</v>
      </c>
      <c r="H50" s="4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139867225</v>
      </c>
      <c r="R50" s="8"/>
      <c r="S50" s="8">
        <v>1608</v>
      </c>
      <c r="T50" s="8"/>
      <c r="U50" s="8">
        <v>229975270292</v>
      </c>
      <c r="V50" s="8"/>
      <c r="W50" s="8">
        <v>223568304138.09</v>
      </c>
      <c r="X50" s="4"/>
      <c r="Y50" s="6">
        <v>5.5349995589627967E-3</v>
      </c>
    </row>
    <row r="51" spans="1:25" x14ac:dyDescent="0.55000000000000004">
      <c r="A51" s="1" t="s">
        <v>57</v>
      </c>
      <c r="C51" s="8">
        <v>13359573</v>
      </c>
      <c r="D51" s="8"/>
      <c r="E51" s="8">
        <v>115056179264</v>
      </c>
      <c r="F51" s="8"/>
      <c r="G51" s="8">
        <v>82336517952.029999</v>
      </c>
      <c r="H51" s="4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13359573</v>
      </c>
      <c r="R51" s="8"/>
      <c r="S51" s="8">
        <v>5970</v>
      </c>
      <c r="T51" s="8"/>
      <c r="U51" s="8">
        <v>115056179264</v>
      </c>
      <c r="V51" s="8"/>
      <c r="W51" s="8">
        <v>79282098737.680496</v>
      </c>
      <c r="X51" s="4"/>
      <c r="Y51" s="6">
        <v>1.9628291373345098E-3</v>
      </c>
    </row>
    <row r="52" spans="1:25" x14ac:dyDescent="0.55000000000000004">
      <c r="A52" s="1" t="s">
        <v>58</v>
      </c>
      <c r="C52" s="8">
        <v>11359792</v>
      </c>
      <c r="D52" s="8"/>
      <c r="E52" s="8">
        <v>91092876655</v>
      </c>
      <c r="F52" s="8"/>
      <c r="G52" s="8">
        <v>47596628216.484001</v>
      </c>
      <c r="H52" s="4"/>
      <c r="I52" s="8">
        <v>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11359792</v>
      </c>
      <c r="R52" s="8"/>
      <c r="S52" s="8">
        <v>3893</v>
      </c>
      <c r="T52" s="8"/>
      <c r="U52" s="8">
        <v>91092876655</v>
      </c>
      <c r="V52" s="8"/>
      <c r="W52" s="8">
        <v>43960539417.976799</v>
      </c>
      <c r="X52" s="4"/>
      <c r="Y52" s="6">
        <v>1.0883544840058247E-3</v>
      </c>
    </row>
    <row r="53" spans="1:25" x14ac:dyDescent="0.55000000000000004">
      <c r="A53" s="1" t="s">
        <v>59</v>
      </c>
      <c r="C53" s="8">
        <v>1648000000</v>
      </c>
      <c r="D53" s="8"/>
      <c r="E53" s="8">
        <v>1661130026285</v>
      </c>
      <c r="F53" s="8"/>
      <c r="G53" s="8">
        <v>1887199948800</v>
      </c>
      <c r="H53" s="4"/>
      <c r="I53" s="8">
        <v>0</v>
      </c>
      <c r="J53" s="8"/>
      <c r="K53" s="8">
        <v>0</v>
      </c>
      <c r="L53" s="8"/>
      <c r="M53" s="8">
        <v>-7600000</v>
      </c>
      <c r="N53" s="8"/>
      <c r="O53" s="8">
        <v>8803645060</v>
      </c>
      <c r="P53" s="8"/>
      <c r="Q53" s="8">
        <v>1640400000</v>
      </c>
      <c r="R53" s="8"/>
      <c r="S53" s="8">
        <v>941</v>
      </c>
      <c r="T53" s="8"/>
      <c r="U53" s="8">
        <v>1653469475206</v>
      </c>
      <c r="V53" s="8"/>
      <c r="W53" s="8">
        <v>1534431882420</v>
      </c>
      <c r="X53" s="4"/>
      <c r="Y53" s="6">
        <v>3.7988747220658294E-2</v>
      </c>
    </row>
    <row r="54" spans="1:25" x14ac:dyDescent="0.55000000000000004">
      <c r="A54" s="1" t="s">
        <v>60</v>
      </c>
      <c r="C54" s="8">
        <v>5815146</v>
      </c>
      <c r="D54" s="8"/>
      <c r="E54" s="8">
        <v>109419244955</v>
      </c>
      <c r="F54" s="8"/>
      <c r="G54" s="8">
        <v>115437501249.561</v>
      </c>
      <c r="H54" s="4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5815146</v>
      </c>
      <c r="R54" s="8"/>
      <c r="S54" s="8">
        <v>20440</v>
      </c>
      <c r="T54" s="8"/>
      <c r="U54" s="8">
        <v>109419244955</v>
      </c>
      <c r="V54" s="8"/>
      <c r="W54" s="8">
        <v>118154357813.772</v>
      </c>
      <c r="X54" s="4"/>
      <c r="Y54" s="6">
        <v>2.9252103553320252E-3</v>
      </c>
    </row>
    <row r="55" spans="1:25" x14ac:dyDescent="0.55000000000000004">
      <c r="A55" s="1" t="s">
        <v>61</v>
      </c>
      <c r="C55" s="8">
        <v>151342699</v>
      </c>
      <c r="D55" s="8"/>
      <c r="E55" s="8">
        <v>340297870950</v>
      </c>
      <c r="F55" s="8"/>
      <c r="G55" s="8">
        <v>711140326390.87097</v>
      </c>
      <c r="H55" s="4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151342699</v>
      </c>
      <c r="R55" s="8"/>
      <c r="S55" s="8">
        <v>4203</v>
      </c>
      <c r="T55" s="8"/>
      <c r="U55" s="8">
        <v>340297870950</v>
      </c>
      <c r="V55" s="8"/>
      <c r="W55" s="8">
        <v>632308608381.81299</v>
      </c>
      <c r="X55" s="4"/>
      <c r="Y55" s="6">
        <v>1.5654400931359207E-2</v>
      </c>
    </row>
    <row r="56" spans="1:25" x14ac:dyDescent="0.55000000000000004">
      <c r="A56" s="1" t="s">
        <v>62</v>
      </c>
      <c r="C56" s="8">
        <v>141290388</v>
      </c>
      <c r="D56" s="8"/>
      <c r="E56" s="8">
        <v>361885951513</v>
      </c>
      <c r="F56" s="8"/>
      <c r="G56" s="8">
        <v>604636002373.97705</v>
      </c>
      <c r="H56" s="4"/>
      <c r="I56" s="8">
        <v>0</v>
      </c>
      <c r="J56" s="8"/>
      <c r="K56" s="8">
        <v>0</v>
      </c>
      <c r="L56" s="8"/>
      <c r="M56" s="8">
        <v>0</v>
      </c>
      <c r="N56" s="8"/>
      <c r="O56" s="8">
        <v>0</v>
      </c>
      <c r="P56" s="8"/>
      <c r="Q56" s="8">
        <v>141290388</v>
      </c>
      <c r="R56" s="8"/>
      <c r="S56" s="8">
        <v>4113</v>
      </c>
      <c r="T56" s="8"/>
      <c r="U56" s="8">
        <v>361885951513</v>
      </c>
      <c r="V56" s="8"/>
      <c r="W56" s="8">
        <v>577669658017.22803</v>
      </c>
      <c r="X56" s="4"/>
      <c r="Y56" s="6">
        <v>1.4301675341137035E-2</v>
      </c>
    </row>
    <row r="57" spans="1:25" x14ac:dyDescent="0.55000000000000004">
      <c r="A57" s="1" t="s">
        <v>63</v>
      </c>
      <c r="C57" s="8">
        <v>17439506</v>
      </c>
      <c r="D57" s="8"/>
      <c r="E57" s="8">
        <v>90862152949</v>
      </c>
      <c r="F57" s="8"/>
      <c r="G57" s="8">
        <v>68337490782.720596</v>
      </c>
      <c r="H57" s="4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17439506</v>
      </c>
      <c r="R57" s="8"/>
      <c r="S57" s="8">
        <v>3825</v>
      </c>
      <c r="T57" s="8"/>
      <c r="U57" s="8">
        <v>90862152949</v>
      </c>
      <c r="V57" s="8"/>
      <c r="W57" s="8">
        <v>66309209092.822502</v>
      </c>
      <c r="X57" s="4"/>
      <c r="Y57" s="6">
        <v>1.6416524001418764E-3</v>
      </c>
    </row>
    <row r="58" spans="1:25" x14ac:dyDescent="0.55000000000000004">
      <c r="A58" s="1" t="s">
        <v>64</v>
      </c>
      <c r="C58" s="8">
        <v>67000000</v>
      </c>
      <c r="D58" s="8"/>
      <c r="E58" s="8">
        <v>201592836712</v>
      </c>
      <c r="F58" s="8"/>
      <c r="G58" s="8">
        <v>225845177850</v>
      </c>
      <c r="H58" s="4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67000000</v>
      </c>
      <c r="R58" s="8"/>
      <c r="S58" s="8">
        <v>3120</v>
      </c>
      <c r="T58" s="8"/>
      <c r="U58" s="8">
        <v>201592836712</v>
      </c>
      <c r="V58" s="8"/>
      <c r="W58" s="8">
        <v>207796212000</v>
      </c>
      <c r="X58" s="4"/>
      <c r="Y58" s="6">
        <v>5.1445214750286466E-3</v>
      </c>
    </row>
    <row r="59" spans="1:25" x14ac:dyDescent="0.55000000000000004">
      <c r="A59" s="1" t="s">
        <v>65</v>
      </c>
      <c r="C59" s="8">
        <v>48251230</v>
      </c>
      <c r="D59" s="8"/>
      <c r="E59" s="8">
        <v>229158915623</v>
      </c>
      <c r="F59" s="8"/>
      <c r="G59" s="8">
        <v>823544201066.35498</v>
      </c>
      <c r="H59" s="4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48251230</v>
      </c>
      <c r="R59" s="8"/>
      <c r="S59" s="8">
        <v>16790</v>
      </c>
      <c r="T59" s="8"/>
      <c r="U59" s="8">
        <v>229158915623</v>
      </c>
      <c r="V59" s="8"/>
      <c r="W59" s="8">
        <v>805317829697.38501</v>
      </c>
      <c r="X59" s="4"/>
      <c r="Y59" s="6">
        <v>1.9937682353428365E-2</v>
      </c>
    </row>
    <row r="60" spans="1:25" x14ac:dyDescent="0.55000000000000004">
      <c r="A60" s="1" t="s">
        <v>66</v>
      </c>
      <c r="C60" s="8">
        <v>287101284</v>
      </c>
      <c r="D60" s="8"/>
      <c r="E60" s="8">
        <v>1175824900156</v>
      </c>
      <c r="F60" s="8"/>
      <c r="G60" s="8">
        <v>1983481567953.3899</v>
      </c>
      <c r="H60" s="4"/>
      <c r="I60" s="8">
        <v>0</v>
      </c>
      <c r="J60" s="8"/>
      <c r="K60" s="8">
        <v>0</v>
      </c>
      <c r="L60" s="8"/>
      <c r="M60" s="8">
        <v>-3344840</v>
      </c>
      <c r="N60" s="8"/>
      <c r="O60" s="8">
        <v>23686881458</v>
      </c>
      <c r="P60" s="8"/>
      <c r="Q60" s="8">
        <v>283756444</v>
      </c>
      <c r="R60" s="8"/>
      <c r="S60" s="8">
        <v>6790</v>
      </c>
      <c r="T60" s="8"/>
      <c r="U60" s="8">
        <v>1162126089390</v>
      </c>
      <c r="V60" s="8"/>
      <c r="W60" s="8">
        <v>1915242352544.1799</v>
      </c>
      <c r="X60" s="4"/>
      <c r="Y60" s="6">
        <v>4.7416674816708977E-2</v>
      </c>
    </row>
    <row r="61" spans="1:25" x14ac:dyDescent="0.55000000000000004">
      <c r="A61" s="1" t="s">
        <v>67</v>
      </c>
      <c r="C61" s="8">
        <v>3072902</v>
      </c>
      <c r="D61" s="8"/>
      <c r="E61" s="8">
        <v>33867156639</v>
      </c>
      <c r="F61" s="8"/>
      <c r="G61" s="8">
        <v>86903888731.695007</v>
      </c>
      <c r="H61" s="4"/>
      <c r="I61" s="8">
        <v>0</v>
      </c>
      <c r="J61" s="8"/>
      <c r="K61" s="8">
        <v>0</v>
      </c>
      <c r="L61" s="8"/>
      <c r="M61" s="8">
        <v>0</v>
      </c>
      <c r="N61" s="8"/>
      <c r="O61" s="8">
        <v>0</v>
      </c>
      <c r="P61" s="8"/>
      <c r="Q61" s="8">
        <v>3072902</v>
      </c>
      <c r="R61" s="8"/>
      <c r="S61" s="8">
        <v>28950</v>
      </c>
      <c r="T61" s="8"/>
      <c r="U61" s="8">
        <v>33867156639</v>
      </c>
      <c r="V61" s="8"/>
      <c r="W61" s="8">
        <v>88431197848.244995</v>
      </c>
      <c r="X61" s="4"/>
      <c r="Y61" s="6">
        <v>2.189338256044838E-3</v>
      </c>
    </row>
    <row r="62" spans="1:25" x14ac:dyDescent="0.55000000000000004">
      <c r="A62" s="1" t="s">
        <v>68</v>
      </c>
      <c r="C62" s="8">
        <v>5827983</v>
      </c>
      <c r="D62" s="8"/>
      <c r="E62" s="8">
        <v>281240339463</v>
      </c>
      <c r="F62" s="8"/>
      <c r="G62" s="8">
        <v>213019880047.285</v>
      </c>
      <c r="H62" s="4"/>
      <c r="I62" s="8">
        <v>0</v>
      </c>
      <c r="J62" s="8"/>
      <c r="K62" s="8">
        <v>0</v>
      </c>
      <c r="L62" s="8"/>
      <c r="M62" s="8">
        <v>0</v>
      </c>
      <c r="N62" s="8"/>
      <c r="O62" s="8">
        <v>0</v>
      </c>
      <c r="P62" s="8"/>
      <c r="Q62" s="8">
        <v>5827983</v>
      </c>
      <c r="R62" s="8"/>
      <c r="S62" s="8">
        <v>34720</v>
      </c>
      <c r="T62" s="8"/>
      <c r="U62" s="8">
        <v>281240339463</v>
      </c>
      <c r="V62" s="8"/>
      <c r="W62" s="8">
        <v>201143601719.92801</v>
      </c>
      <c r="X62" s="4"/>
      <c r="Y62" s="6">
        <v>4.9798192597119081E-3</v>
      </c>
    </row>
    <row r="63" spans="1:25" x14ac:dyDescent="0.55000000000000004">
      <c r="A63" s="1" t="s">
        <v>69</v>
      </c>
      <c r="C63" s="8">
        <v>112991797</v>
      </c>
      <c r="D63" s="8"/>
      <c r="E63" s="8">
        <v>226042241270</v>
      </c>
      <c r="F63" s="8"/>
      <c r="G63" s="8">
        <v>675040169805.17798</v>
      </c>
      <c r="H63" s="4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112991797</v>
      </c>
      <c r="R63" s="8"/>
      <c r="S63" s="8">
        <v>5480</v>
      </c>
      <c r="T63" s="8"/>
      <c r="U63" s="8">
        <v>226042241270</v>
      </c>
      <c r="V63" s="8"/>
      <c r="W63" s="8">
        <v>615510837027.01794</v>
      </c>
      <c r="X63" s="4"/>
      <c r="Y63" s="6">
        <v>1.5238529560867796E-2</v>
      </c>
    </row>
    <row r="64" spans="1:25" x14ac:dyDescent="0.55000000000000004">
      <c r="A64" s="1" t="s">
        <v>70</v>
      </c>
      <c r="C64" s="8">
        <v>6601911</v>
      </c>
      <c r="D64" s="8"/>
      <c r="E64" s="8">
        <v>121041784644</v>
      </c>
      <c r="F64" s="8"/>
      <c r="G64" s="8">
        <v>230217047404.61401</v>
      </c>
      <c r="H64" s="4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6601911</v>
      </c>
      <c r="R64" s="8"/>
      <c r="S64" s="8">
        <v>34810</v>
      </c>
      <c r="T64" s="8"/>
      <c r="U64" s="8">
        <v>121041784644</v>
      </c>
      <c r="V64" s="8"/>
      <c r="W64" s="8">
        <v>228445137404.63501</v>
      </c>
      <c r="X64" s="4"/>
      <c r="Y64" s="6">
        <v>5.6557379171282233E-3</v>
      </c>
    </row>
    <row r="65" spans="1:25" x14ac:dyDescent="0.55000000000000004">
      <c r="A65" s="1" t="s">
        <v>71</v>
      </c>
      <c r="C65" s="8">
        <v>6470000</v>
      </c>
      <c r="D65" s="8"/>
      <c r="E65" s="8">
        <v>77902503255</v>
      </c>
      <c r="F65" s="8"/>
      <c r="G65" s="8">
        <v>202913935425</v>
      </c>
      <c r="H65" s="4"/>
      <c r="I65" s="8">
        <v>0</v>
      </c>
      <c r="J65" s="8"/>
      <c r="K65" s="8">
        <v>0</v>
      </c>
      <c r="L65" s="8"/>
      <c r="M65" s="8">
        <v>-263928</v>
      </c>
      <c r="N65" s="8"/>
      <c r="O65" s="8">
        <v>7903844776</v>
      </c>
      <c r="P65" s="8"/>
      <c r="Q65" s="8">
        <v>6206072</v>
      </c>
      <c r="R65" s="8"/>
      <c r="S65" s="8">
        <v>29750</v>
      </c>
      <c r="T65" s="8"/>
      <c r="U65" s="8">
        <v>74724659066</v>
      </c>
      <c r="V65" s="8"/>
      <c r="W65" s="8">
        <v>183532089680.10001</v>
      </c>
      <c r="X65" s="4"/>
      <c r="Y65" s="6">
        <v>4.5438016777522294E-3</v>
      </c>
    </row>
    <row r="66" spans="1:25" x14ac:dyDescent="0.55000000000000004">
      <c r="A66" s="1" t="s">
        <v>72</v>
      </c>
      <c r="C66" s="8">
        <v>3083596</v>
      </c>
      <c r="D66" s="8"/>
      <c r="E66" s="8">
        <v>83539587535</v>
      </c>
      <c r="F66" s="8"/>
      <c r="G66" s="8">
        <v>162642090917.62799</v>
      </c>
      <c r="H66" s="4"/>
      <c r="I66" s="8">
        <v>0</v>
      </c>
      <c r="J66" s="8"/>
      <c r="K66" s="8">
        <v>0</v>
      </c>
      <c r="L66" s="8"/>
      <c r="M66" s="8">
        <v>0</v>
      </c>
      <c r="N66" s="8"/>
      <c r="O66" s="8">
        <v>0</v>
      </c>
      <c r="P66" s="8"/>
      <c r="Q66" s="8">
        <v>3083596</v>
      </c>
      <c r="R66" s="8"/>
      <c r="S66" s="8">
        <v>56390</v>
      </c>
      <c r="T66" s="8"/>
      <c r="U66" s="8">
        <v>83539587535</v>
      </c>
      <c r="V66" s="8"/>
      <c r="W66" s="8">
        <v>172849368768.28201</v>
      </c>
      <c r="X66" s="4"/>
      <c r="Y66" s="6">
        <v>4.2793238674320618E-3</v>
      </c>
    </row>
    <row r="67" spans="1:25" x14ac:dyDescent="0.55000000000000004">
      <c r="A67" s="1" t="s">
        <v>73</v>
      </c>
      <c r="C67" s="8">
        <v>11741531</v>
      </c>
      <c r="D67" s="8"/>
      <c r="E67" s="8">
        <v>132866986914</v>
      </c>
      <c r="F67" s="8"/>
      <c r="G67" s="8">
        <v>311983709444.401</v>
      </c>
      <c r="H67" s="4"/>
      <c r="I67" s="8">
        <v>0</v>
      </c>
      <c r="J67" s="8"/>
      <c r="K67" s="8">
        <v>0</v>
      </c>
      <c r="L67" s="8"/>
      <c r="M67" s="8">
        <v>0</v>
      </c>
      <c r="N67" s="8"/>
      <c r="O67" s="8">
        <v>0</v>
      </c>
      <c r="P67" s="8"/>
      <c r="Q67" s="8">
        <v>11741531</v>
      </c>
      <c r="R67" s="8"/>
      <c r="S67" s="8">
        <v>26180</v>
      </c>
      <c r="T67" s="8"/>
      <c r="U67" s="8">
        <v>132866986914</v>
      </c>
      <c r="V67" s="8"/>
      <c r="W67" s="8">
        <v>305564291554.599</v>
      </c>
      <c r="X67" s="4"/>
      <c r="Y67" s="6">
        <v>7.5650178835047731E-3</v>
      </c>
    </row>
    <row r="68" spans="1:25" x14ac:dyDescent="0.55000000000000004">
      <c r="A68" s="1" t="s">
        <v>74</v>
      </c>
      <c r="C68" s="8">
        <v>10348647</v>
      </c>
      <c r="D68" s="8"/>
      <c r="E68" s="8">
        <v>192975073305</v>
      </c>
      <c r="F68" s="8"/>
      <c r="G68" s="8">
        <v>634198022729.078</v>
      </c>
      <c r="H68" s="4"/>
      <c r="I68" s="8">
        <v>0</v>
      </c>
      <c r="J68" s="8"/>
      <c r="K68" s="8">
        <v>0</v>
      </c>
      <c r="L68" s="8"/>
      <c r="M68" s="8">
        <v>-31</v>
      </c>
      <c r="N68" s="8"/>
      <c r="O68" s="8">
        <v>1947546</v>
      </c>
      <c r="P68" s="8"/>
      <c r="Q68" s="8">
        <v>10348616</v>
      </c>
      <c r="R68" s="8"/>
      <c r="S68" s="8">
        <v>63450</v>
      </c>
      <c r="T68" s="8"/>
      <c r="U68" s="8">
        <v>192974495236</v>
      </c>
      <c r="V68" s="8"/>
      <c r="W68" s="8">
        <v>652712798073.06006</v>
      </c>
      <c r="X68" s="4"/>
      <c r="Y68" s="6">
        <v>1.6159558321077065E-2</v>
      </c>
    </row>
    <row r="69" spans="1:25" x14ac:dyDescent="0.55000000000000004">
      <c r="A69" s="1" t="s">
        <v>75</v>
      </c>
      <c r="C69" s="8">
        <v>119643414</v>
      </c>
      <c r="D69" s="8"/>
      <c r="E69" s="8">
        <v>152108726568</v>
      </c>
      <c r="F69" s="8"/>
      <c r="G69" s="8">
        <v>175186152066.509</v>
      </c>
      <c r="H69" s="4"/>
      <c r="I69" s="8">
        <v>0</v>
      </c>
      <c r="J69" s="8"/>
      <c r="K69" s="8">
        <v>0</v>
      </c>
      <c r="L69" s="8"/>
      <c r="M69" s="8">
        <v>0</v>
      </c>
      <c r="N69" s="8"/>
      <c r="O69" s="8">
        <v>0</v>
      </c>
      <c r="P69" s="8"/>
      <c r="Q69" s="8">
        <v>119643414</v>
      </c>
      <c r="R69" s="8"/>
      <c r="S69" s="8">
        <v>1273</v>
      </c>
      <c r="T69" s="8"/>
      <c r="U69" s="8">
        <v>152108726568</v>
      </c>
      <c r="V69" s="8"/>
      <c r="W69" s="8">
        <v>151399844929.16901</v>
      </c>
      <c r="X69" s="4"/>
      <c r="Y69" s="6">
        <v>3.7482865835596507E-3</v>
      </c>
    </row>
    <row r="70" spans="1:25" x14ac:dyDescent="0.55000000000000004">
      <c r="A70" s="1" t="s">
        <v>76</v>
      </c>
      <c r="C70" s="8">
        <v>44861843</v>
      </c>
      <c r="D70" s="8"/>
      <c r="E70" s="8">
        <v>363083666190</v>
      </c>
      <c r="F70" s="8"/>
      <c r="G70" s="8">
        <v>801370623163.67603</v>
      </c>
      <c r="H70" s="4"/>
      <c r="I70" s="8">
        <v>0</v>
      </c>
      <c r="J70" s="8"/>
      <c r="K70" s="8">
        <v>0</v>
      </c>
      <c r="L70" s="8"/>
      <c r="M70" s="8">
        <v>0</v>
      </c>
      <c r="N70" s="8"/>
      <c r="O70" s="8">
        <v>0</v>
      </c>
      <c r="P70" s="8"/>
      <c r="Q70" s="8">
        <v>44861843</v>
      </c>
      <c r="R70" s="8"/>
      <c r="S70" s="8">
        <v>16840</v>
      </c>
      <c r="T70" s="8"/>
      <c r="U70" s="8">
        <v>363083666190</v>
      </c>
      <c r="V70" s="8"/>
      <c r="W70" s="8">
        <v>750978369175.08606</v>
      </c>
      <c r="X70" s="4"/>
      <c r="Y70" s="6">
        <v>1.8592371392714423E-2</v>
      </c>
    </row>
    <row r="71" spans="1:25" x14ac:dyDescent="0.55000000000000004">
      <c r="A71" s="1" t="s">
        <v>77</v>
      </c>
      <c r="C71" s="8">
        <v>59638785</v>
      </c>
      <c r="D71" s="8"/>
      <c r="E71" s="8">
        <v>251856537166</v>
      </c>
      <c r="F71" s="8"/>
      <c r="G71" s="8">
        <v>224508258926.17001</v>
      </c>
      <c r="H71" s="4"/>
      <c r="I71" s="8">
        <v>0</v>
      </c>
      <c r="J71" s="8"/>
      <c r="K71" s="8">
        <v>0</v>
      </c>
      <c r="L71" s="8"/>
      <c r="M71" s="8">
        <v>0</v>
      </c>
      <c r="N71" s="8"/>
      <c r="O71" s="8">
        <v>0</v>
      </c>
      <c r="P71" s="8"/>
      <c r="Q71" s="8">
        <v>59638785</v>
      </c>
      <c r="R71" s="8"/>
      <c r="S71" s="8">
        <v>3673</v>
      </c>
      <c r="T71" s="8"/>
      <c r="U71" s="8">
        <v>251856537166</v>
      </c>
      <c r="V71" s="8"/>
      <c r="W71" s="8">
        <v>217749890424.035</v>
      </c>
      <c r="X71" s="4"/>
      <c r="Y71" s="6">
        <v>5.3909499922529039E-3</v>
      </c>
    </row>
    <row r="72" spans="1:25" x14ac:dyDescent="0.55000000000000004">
      <c r="A72" s="1" t="s">
        <v>78</v>
      </c>
      <c r="C72" s="8">
        <v>119221</v>
      </c>
      <c r="D72" s="8"/>
      <c r="E72" s="8">
        <v>399999586299</v>
      </c>
      <c r="F72" s="8"/>
      <c r="G72" s="8">
        <v>591050521458.15796</v>
      </c>
      <c r="H72" s="4"/>
      <c r="I72" s="8">
        <v>0</v>
      </c>
      <c r="J72" s="8"/>
      <c r="K72" s="8">
        <v>0</v>
      </c>
      <c r="L72" s="8"/>
      <c r="M72" s="8">
        <v>0</v>
      </c>
      <c r="N72" s="8"/>
      <c r="O72" s="8">
        <v>0</v>
      </c>
      <c r="P72" s="8"/>
      <c r="Q72" s="8">
        <v>119221</v>
      </c>
      <c r="R72" s="8"/>
      <c r="S72" s="8">
        <v>5815731</v>
      </c>
      <c r="T72" s="8"/>
      <c r="U72" s="8">
        <v>399999586299</v>
      </c>
      <c r="V72" s="8"/>
      <c r="W72" s="8">
        <v>691693208113.67798</v>
      </c>
      <c r="X72" s="4"/>
      <c r="Y72" s="6">
        <v>1.7124617090095343E-2</v>
      </c>
    </row>
    <row r="73" spans="1:25" x14ac:dyDescent="0.55000000000000004">
      <c r="A73" s="1" t="s">
        <v>79</v>
      </c>
      <c r="C73" s="8">
        <v>7841567</v>
      </c>
      <c r="D73" s="8"/>
      <c r="E73" s="8">
        <v>42608421427</v>
      </c>
      <c r="F73" s="8"/>
      <c r="G73" s="8">
        <v>37984594852.8535</v>
      </c>
      <c r="H73" s="4"/>
      <c r="I73" s="8">
        <v>0</v>
      </c>
      <c r="J73" s="8"/>
      <c r="K73" s="8">
        <v>0</v>
      </c>
      <c r="L73" s="8"/>
      <c r="M73" s="8">
        <v>0</v>
      </c>
      <c r="N73" s="8"/>
      <c r="O73" s="8">
        <v>0</v>
      </c>
      <c r="P73" s="8"/>
      <c r="Q73" s="8">
        <v>7841567</v>
      </c>
      <c r="R73" s="8"/>
      <c r="S73" s="8">
        <v>4928</v>
      </c>
      <c r="T73" s="8"/>
      <c r="U73" s="8">
        <v>42608421427</v>
      </c>
      <c r="V73" s="8"/>
      <c r="W73" s="8">
        <v>38413314885.052803</v>
      </c>
      <c r="X73" s="4"/>
      <c r="Y73" s="6">
        <v>9.5101889226542646E-4</v>
      </c>
    </row>
    <row r="74" spans="1:25" x14ac:dyDescent="0.55000000000000004">
      <c r="A74" s="1" t="s">
        <v>80</v>
      </c>
      <c r="C74" s="8">
        <v>89707193</v>
      </c>
      <c r="D74" s="8"/>
      <c r="E74" s="8">
        <v>305725708135</v>
      </c>
      <c r="F74" s="8"/>
      <c r="G74" s="8">
        <v>223468628615.33499</v>
      </c>
      <c r="H74" s="4"/>
      <c r="I74" s="8">
        <v>0</v>
      </c>
      <c r="J74" s="8"/>
      <c r="K74" s="8">
        <v>0</v>
      </c>
      <c r="L74" s="8"/>
      <c r="M74" s="8">
        <v>0</v>
      </c>
      <c r="N74" s="8"/>
      <c r="O74" s="8">
        <v>0</v>
      </c>
      <c r="P74" s="8"/>
      <c r="Q74" s="8">
        <v>89707193</v>
      </c>
      <c r="R74" s="8"/>
      <c r="S74" s="8">
        <v>2280</v>
      </c>
      <c r="T74" s="8"/>
      <c r="U74" s="8">
        <v>305725708135</v>
      </c>
      <c r="V74" s="8"/>
      <c r="W74" s="8">
        <v>203315432259.76199</v>
      </c>
      <c r="X74" s="4"/>
      <c r="Y74" s="6">
        <v>5.0335884249183413E-3</v>
      </c>
    </row>
    <row r="75" spans="1:25" x14ac:dyDescent="0.55000000000000004">
      <c r="A75" s="1" t="s">
        <v>81</v>
      </c>
      <c r="C75" s="8">
        <v>21000000</v>
      </c>
      <c r="D75" s="8"/>
      <c r="E75" s="8">
        <v>101619000000</v>
      </c>
      <c r="F75" s="8"/>
      <c r="G75" s="8">
        <v>75588556050</v>
      </c>
      <c r="H75" s="4"/>
      <c r="I75" s="8">
        <v>0</v>
      </c>
      <c r="J75" s="8"/>
      <c r="K75" s="8">
        <v>0</v>
      </c>
      <c r="L75" s="8"/>
      <c r="M75" s="8">
        <v>0</v>
      </c>
      <c r="N75" s="8"/>
      <c r="O75" s="8">
        <v>0</v>
      </c>
      <c r="P75" s="8"/>
      <c r="Q75" s="8">
        <v>21000000</v>
      </c>
      <c r="R75" s="8"/>
      <c r="S75" s="8">
        <v>3428</v>
      </c>
      <c r="T75" s="8"/>
      <c r="U75" s="8">
        <v>101619000000</v>
      </c>
      <c r="V75" s="8"/>
      <c r="W75" s="8">
        <v>71559671400</v>
      </c>
      <c r="X75" s="4"/>
      <c r="Y75" s="6">
        <v>1.7716408914292107E-3</v>
      </c>
    </row>
    <row r="76" spans="1:25" x14ac:dyDescent="0.55000000000000004">
      <c r="A76" s="1" t="s">
        <v>82</v>
      </c>
      <c r="C76" s="8">
        <v>4738077</v>
      </c>
      <c r="D76" s="8"/>
      <c r="E76" s="8">
        <v>74815615885</v>
      </c>
      <c r="F76" s="8"/>
      <c r="G76" s="8">
        <v>85531519623.996002</v>
      </c>
      <c r="H76" s="4"/>
      <c r="I76" s="8">
        <v>0</v>
      </c>
      <c r="J76" s="8"/>
      <c r="K76" s="8">
        <v>0</v>
      </c>
      <c r="L76" s="8"/>
      <c r="M76" s="8">
        <v>-100000</v>
      </c>
      <c r="N76" s="8"/>
      <c r="O76" s="8">
        <v>1865831872</v>
      </c>
      <c r="P76" s="8"/>
      <c r="Q76" s="8">
        <v>4638077</v>
      </c>
      <c r="R76" s="8"/>
      <c r="S76" s="8">
        <v>19760</v>
      </c>
      <c r="T76" s="8"/>
      <c r="U76" s="8">
        <v>73236586758</v>
      </c>
      <c r="V76" s="8"/>
      <c r="W76" s="8">
        <v>91103093530.955994</v>
      </c>
      <c r="X76" s="4"/>
      <c r="Y76" s="6">
        <v>2.2554878002855341E-3</v>
      </c>
    </row>
    <row r="77" spans="1:25" x14ac:dyDescent="0.55000000000000004">
      <c r="A77" s="1" t="s">
        <v>83</v>
      </c>
      <c r="C77" s="8">
        <v>62370972</v>
      </c>
      <c r="D77" s="8"/>
      <c r="E77" s="8">
        <v>157402809997</v>
      </c>
      <c r="F77" s="8"/>
      <c r="G77" s="8">
        <v>76135833871.984802</v>
      </c>
      <c r="H77" s="4"/>
      <c r="I77" s="8">
        <v>0</v>
      </c>
      <c r="J77" s="8"/>
      <c r="K77" s="8">
        <v>0</v>
      </c>
      <c r="L77" s="8"/>
      <c r="M77" s="8">
        <v>0</v>
      </c>
      <c r="N77" s="8"/>
      <c r="O77" s="8">
        <v>0</v>
      </c>
      <c r="P77" s="8"/>
      <c r="Q77" s="8">
        <v>62370972</v>
      </c>
      <c r="R77" s="8"/>
      <c r="S77" s="8">
        <v>1173</v>
      </c>
      <c r="T77" s="8"/>
      <c r="U77" s="8">
        <v>157402809997</v>
      </c>
      <c r="V77" s="8"/>
      <c r="W77" s="8">
        <v>72725841312.571793</v>
      </c>
      <c r="X77" s="4"/>
      <c r="Y77" s="6">
        <v>1.8005123809574119E-3</v>
      </c>
    </row>
    <row r="78" spans="1:25" x14ac:dyDescent="0.55000000000000004">
      <c r="A78" s="1" t="s">
        <v>84</v>
      </c>
      <c r="C78" s="8">
        <v>3415695</v>
      </c>
      <c r="D78" s="8"/>
      <c r="E78" s="8">
        <v>16235359335</v>
      </c>
      <c r="F78" s="8"/>
      <c r="G78" s="8">
        <v>11051934606.0112</v>
      </c>
      <c r="H78" s="4"/>
      <c r="I78" s="8">
        <v>0</v>
      </c>
      <c r="J78" s="8"/>
      <c r="K78" s="8">
        <v>0</v>
      </c>
      <c r="L78" s="8"/>
      <c r="M78" s="8">
        <v>-37041</v>
      </c>
      <c r="N78" s="8"/>
      <c r="O78" s="8">
        <v>122720384</v>
      </c>
      <c r="P78" s="8"/>
      <c r="Q78" s="8">
        <v>3378654</v>
      </c>
      <c r="R78" s="8"/>
      <c r="S78" s="8">
        <v>3096</v>
      </c>
      <c r="T78" s="8"/>
      <c r="U78" s="8">
        <v>16059297384</v>
      </c>
      <c r="V78" s="8"/>
      <c r="W78" s="8">
        <v>10398073922.9352</v>
      </c>
      <c r="X78" s="4"/>
      <c r="Y78" s="6">
        <v>2.5743065323768026E-4</v>
      </c>
    </row>
    <row r="79" spans="1:25" x14ac:dyDescent="0.55000000000000004">
      <c r="A79" s="1" t="s">
        <v>85</v>
      </c>
      <c r="C79" s="8">
        <v>34816428</v>
      </c>
      <c r="D79" s="8"/>
      <c r="E79" s="8">
        <v>187075331592</v>
      </c>
      <c r="F79" s="8"/>
      <c r="G79" s="8">
        <v>438153361408.04401</v>
      </c>
      <c r="H79" s="4"/>
      <c r="I79" s="8">
        <v>0</v>
      </c>
      <c r="J79" s="8"/>
      <c r="K79" s="8">
        <v>0</v>
      </c>
      <c r="L79" s="8"/>
      <c r="M79" s="8">
        <v>0</v>
      </c>
      <c r="N79" s="8"/>
      <c r="O79" s="8">
        <v>0</v>
      </c>
      <c r="P79" s="8"/>
      <c r="Q79" s="8">
        <v>34816428</v>
      </c>
      <c r="R79" s="8"/>
      <c r="S79" s="8">
        <v>10260</v>
      </c>
      <c r="T79" s="8"/>
      <c r="U79" s="8">
        <v>187075331592</v>
      </c>
      <c r="V79" s="8"/>
      <c r="W79" s="8">
        <v>355091112799.88397</v>
      </c>
      <c r="X79" s="4"/>
      <c r="Y79" s="6">
        <v>8.7911797708363545E-3</v>
      </c>
    </row>
    <row r="80" spans="1:25" x14ac:dyDescent="0.55000000000000004">
      <c r="A80" s="1" t="s">
        <v>86</v>
      </c>
      <c r="C80" s="8">
        <v>1721275</v>
      </c>
      <c r="D80" s="8"/>
      <c r="E80" s="8">
        <v>29774613377</v>
      </c>
      <c r="F80" s="8"/>
      <c r="G80" s="8">
        <v>25032418843.162498</v>
      </c>
      <c r="H80" s="4"/>
      <c r="I80" s="8">
        <v>0</v>
      </c>
      <c r="J80" s="8"/>
      <c r="K80" s="8">
        <v>0</v>
      </c>
      <c r="L80" s="8"/>
      <c r="M80" s="8">
        <v>0</v>
      </c>
      <c r="N80" s="8"/>
      <c r="O80" s="8">
        <v>0</v>
      </c>
      <c r="P80" s="8"/>
      <c r="Q80" s="8">
        <v>1721275</v>
      </c>
      <c r="R80" s="8"/>
      <c r="S80" s="8">
        <v>13030</v>
      </c>
      <c r="T80" s="8"/>
      <c r="U80" s="8">
        <v>29774613377</v>
      </c>
      <c r="V80" s="8"/>
      <c r="W80" s="8">
        <v>22294765381.162498</v>
      </c>
      <c r="X80" s="4"/>
      <c r="Y80" s="6">
        <v>5.5196337883250588E-4</v>
      </c>
    </row>
    <row r="81" spans="1:25" x14ac:dyDescent="0.55000000000000004">
      <c r="A81" s="1" t="s">
        <v>87</v>
      </c>
      <c r="C81" s="8">
        <v>20830763</v>
      </c>
      <c r="D81" s="8"/>
      <c r="E81" s="8">
        <v>99463998803</v>
      </c>
      <c r="F81" s="8"/>
      <c r="G81" s="8">
        <v>94816528597.526901</v>
      </c>
      <c r="H81" s="4"/>
      <c r="I81" s="8">
        <v>78613</v>
      </c>
      <c r="J81" s="8"/>
      <c r="K81" s="8">
        <v>354764818</v>
      </c>
      <c r="L81" s="8"/>
      <c r="M81" s="8">
        <v>0</v>
      </c>
      <c r="N81" s="8"/>
      <c r="O81" s="8">
        <v>0</v>
      </c>
      <c r="P81" s="8"/>
      <c r="Q81" s="8">
        <v>20909376</v>
      </c>
      <c r="R81" s="8"/>
      <c r="S81" s="8">
        <v>3788</v>
      </c>
      <c r="T81" s="8"/>
      <c r="U81" s="8">
        <v>99818763621</v>
      </c>
      <c r="V81" s="8"/>
      <c r="W81" s="8">
        <v>78733448226.086395</v>
      </c>
      <c r="X81" s="4"/>
      <c r="Y81" s="6">
        <v>1.9492459044544929E-3</v>
      </c>
    </row>
    <row r="82" spans="1:25" x14ac:dyDescent="0.55000000000000004">
      <c r="A82" s="1" t="s">
        <v>88</v>
      </c>
      <c r="C82" s="8">
        <v>312399418</v>
      </c>
      <c r="D82" s="8"/>
      <c r="E82" s="8">
        <v>553789908073</v>
      </c>
      <c r="F82" s="8"/>
      <c r="G82" s="8">
        <v>812995399349.87195</v>
      </c>
      <c r="H82" s="4"/>
      <c r="I82" s="8">
        <v>0</v>
      </c>
      <c r="J82" s="8"/>
      <c r="K82" s="8">
        <v>0</v>
      </c>
      <c r="L82" s="8"/>
      <c r="M82" s="8">
        <v>0</v>
      </c>
      <c r="N82" s="8"/>
      <c r="O82" s="8">
        <v>0</v>
      </c>
      <c r="P82" s="8"/>
      <c r="Q82" s="8">
        <v>312399418</v>
      </c>
      <c r="R82" s="8"/>
      <c r="S82" s="8">
        <v>2337</v>
      </c>
      <c r="T82" s="8"/>
      <c r="U82" s="8">
        <v>553789908073</v>
      </c>
      <c r="V82" s="8"/>
      <c r="W82" s="8">
        <v>725733479098.797</v>
      </c>
      <c r="X82" s="4"/>
      <c r="Y82" s="6">
        <v>1.7967370205819799E-2</v>
      </c>
    </row>
    <row r="83" spans="1:25" x14ac:dyDescent="0.55000000000000004">
      <c r="A83" s="1" t="s">
        <v>89</v>
      </c>
      <c r="C83" s="8">
        <v>235941759</v>
      </c>
      <c r="D83" s="8"/>
      <c r="E83" s="8">
        <v>443565955335</v>
      </c>
      <c r="F83" s="8"/>
      <c r="G83" s="8">
        <v>889367737784.73804</v>
      </c>
      <c r="H83" s="4"/>
      <c r="I83" s="8">
        <v>0</v>
      </c>
      <c r="J83" s="8"/>
      <c r="K83" s="8">
        <v>0</v>
      </c>
      <c r="L83" s="8"/>
      <c r="M83" s="8">
        <v>0</v>
      </c>
      <c r="N83" s="8"/>
      <c r="O83" s="8">
        <v>0</v>
      </c>
      <c r="P83" s="8"/>
      <c r="Q83" s="8">
        <v>235941759</v>
      </c>
      <c r="R83" s="8"/>
      <c r="S83" s="8">
        <v>3146</v>
      </c>
      <c r="T83" s="8"/>
      <c r="U83" s="8">
        <v>443565955335</v>
      </c>
      <c r="V83" s="8"/>
      <c r="W83" s="8">
        <v>737856250809.80701</v>
      </c>
      <c r="X83" s="4"/>
      <c r="Y83" s="6">
        <v>1.8267500120623833E-2</v>
      </c>
    </row>
    <row r="84" spans="1:25" x14ac:dyDescent="0.55000000000000004">
      <c r="A84" s="1" t="s">
        <v>90</v>
      </c>
      <c r="C84" s="8">
        <v>635584291</v>
      </c>
      <c r="D84" s="8"/>
      <c r="E84" s="8">
        <v>1189840707067</v>
      </c>
      <c r="F84" s="8"/>
      <c r="G84" s="8">
        <v>2639039311785.1299</v>
      </c>
      <c r="H84" s="4"/>
      <c r="I84" s="8">
        <v>0</v>
      </c>
      <c r="J84" s="8"/>
      <c r="K84" s="8">
        <v>0</v>
      </c>
      <c r="L84" s="8"/>
      <c r="M84" s="8">
        <v>-4400000</v>
      </c>
      <c r="N84" s="8"/>
      <c r="O84" s="8">
        <v>18985957517</v>
      </c>
      <c r="P84" s="8"/>
      <c r="Q84" s="8">
        <v>631184291</v>
      </c>
      <c r="R84" s="8"/>
      <c r="S84" s="8">
        <v>3849</v>
      </c>
      <c r="T84" s="8"/>
      <c r="U84" s="8">
        <v>1181603720747</v>
      </c>
      <c r="V84" s="8"/>
      <c r="W84" s="8">
        <v>2414973237459.4502</v>
      </c>
      <c r="X84" s="4"/>
      <c r="Y84" s="6">
        <v>5.9788778448615784E-2</v>
      </c>
    </row>
    <row r="85" spans="1:25" x14ac:dyDescent="0.55000000000000004">
      <c r="A85" s="1" t="s">
        <v>91</v>
      </c>
      <c r="C85" s="8">
        <v>24204616</v>
      </c>
      <c r="D85" s="8"/>
      <c r="E85" s="8">
        <v>134542824910</v>
      </c>
      <c r="F85" s="8"/>
      <c r="G85" s="8">
        <v>161687222153.85599</v>
      </c>
      <c r="H85" s="4"/>
      <c r="I85" s="8">
        <v>0</v>
      </c>
      <c r="J85" s="8"/>
      <c r="K85" s="8">
        <v>0</v>
      </c>
      <c r="L85" s="8"/>
      <c r="M85" s="8">
        <v>0</v>
      </c>
      <c r="N85" s="8"/>
      <c r="O85" s="8">
        <v>0</v>
      </c>
      <c r="P85" s="8"/>
      <c r="Q85" s="8">
        <v>24204616</v>
      </c>
      <c r="R85" s="8"/>
      <c r="S85" s="8">
        <v>6760</v>
      </c>
      <c r="T85" s="8"/>
      <c r="U85" s="8">
        <v>134542824910</v>
      </c>
      <c r="V85" s="8"/>
      <c r="W85" s="8">
        <v>162649646095.24799</v>
      </c>
      <c r="X85" s="4"/>
      <c r="Y85" s="6">
        <v>4.0268039017131484E-3</v>
      </c>
    </row>
    <row r="86" spans="1:25" x14ac:dyDescent="0.55000000000000004">
      <c r="A86" s="1" t="s">
        <v>92</v>
      </c>
      <c r="C86" s="8">
        <v>251822218</v>
      </c>
      <c r="D86" s="8"/>
      <c r="E86" s="8">
        <v>762547415012</v>
      </c>
      <c r="F86" s="8"/>
      <c r="G86" s="8">
        <v>799284135438.66003</v>
      </c>
      <c r="H86" s="4"/>
      <c r="I86" s="8">
        <v>0</v>
      </c>
      <c r="J86" s="8"/>
      <c r="K86" s="8">
        <v>0</v>
      </c>
      <c r="L86" s="8"/>
      <c r="M86" s="8">
        <v>0</v>
      </c>
      <c r="N86" s="8"/>
      <c r="O86" s="8">
        <v>0</v>
      </c>
      <c r="P86" s="8"/>
      <c r="Q86" s="8">
        <v>251822218</v>
      </c>
      <c r="R86" s="8"/>
      <c r="S86" s="8">
        <v>2630</v>
      </c>
      <c r="T86" s="8"/>
      <c r="U86" s="8">
        <v>762547415012</v>
      </c>
      <c r="V86" s="8"/>
      <c r="W86" s="8">
        <v>658351793361.62695</v>
      </c>
      <c r="X86" s="4"/>
      <c r="Y86" s="6">
        <v>1.6299165930284194E-2</v>
      </c>
    </row>
    <row r="87" spans="1:25" x14ac:dyDescent="0.55000000000000004">
      <c r="A87" s="1" t="s">
        <v>93</v>
      </c>
      <c r="C87" s="8">
        <v>43712921</v>
      </c>
      <c r="D87" s="8"/>
      <c r="E87" s="8">
        <v>66885440060</v>
      </c>
      <c r="F87" s="8"/>
      <c r="G87" s="8">
        <v>81256790454.4935</v>
      </c>
      <c r="H87" s="4"/>
      <c r="I87" s="8">
        <v>0</v>
      </c>
      <c r="J87" s="8"/>
      <c r="K87" s="8">
        <v>0</v>
      </c>
      <c r="L87" s="8"/>
      <c r="M87" s="8">
        <v>0</v>
      </c>
      <c r="N87" s="8"/>
      <c r="O87" s="8">
        <v>0</v>
      </c>
      <c r="P87" s="8"/>
      <c r="Q87" s="8">
        <v>43712921</v>
      </c>
      <c r="R87" s="8"/>
      <c r="S87" s="8">
        <v>1631</v>
      </c>
      <c r="T87" s="8"/>
      <c r="U87" s="8">
        <v>66885440060</v>
      </c>
      <c r="V87" s="8"/>
      <c r="W87" s="8">
        <v>70871564294.801498</v>
      </c>
      <c r="X87" s="4"/>
      <c r="Y87" s="6">
        <v>1.754605057398639E-3</v>
      </c>
    </row>
    <row r="88" spans="1:25" x14ac:dyDescent="0.55000000000000004">
      <c r="A88" s="1" t="s">
        <v>94</v>
      </c>
      <c r="C88" s="8">
        <v>47080000</v>
      </c>
      <c r="D88" s="8"/>
      <c r="E88" s="8">
        <v>1631330749621</v>
      </c>
      <c r="F88" s="8"/>
      <c r="G88" s="8">
        <v>1764355249800</v>
      </c>
      <c r="H88" s="4"/>
      <c r="I88" s="8">
        <v>0</v>
      </c>
      <c r="J88" s="8"/>
      <c r="K88" s="8">
        <v>0</v>
      </c>
      <c r="L88" s="8"/>
      <c r="M88" s="8">
        <v>-459594</v>
      </c>
      <c r="N88" s="8"/>
      <c r="O88" s="8">
        <v>16628316481</v>
      </c>
      <c r="P88" s="8"/>
      <c r="Q88" s="8">
        <v>46620406</v>
      </c>
      <c r="R88" s="8"/>
      <c r="S88" s="8">
        <v>36240</v>
      </c>
      <c r="T88" s="8"/>
      <c r="U88" s="8">
        <v>1615405732099</v>
      </c>
      <c r="V88" s="8"/>
      <c r="W88" s="8">
        <v>1679470848535.03</v>
      </c>
      <c r="X88" s="4"/>
      <c r="Y88" s="6">
        <v>4.1579554140154615E-2</v>
      </c>
    </row>
    <row r="89" spans="1:25" x14ac:dyDescent="0.55000000000000004">
      <c r="A89" s="1" t="s">
        <v>95</v>
      </c>
      <c r="C89" s="8">
        <v>38033483</v>
      </c>
      <c r="D89" s="8"/>
      <c r="E89" s="8">
        <v>288689014588</v>
      </c>
      <c r="F89" s="8"/>
      <c r="G89" s="8">
        <v>261625711730.95801</v>
      </c>
      <c r="H89" s="4"/>
      <c r="I89" s="8">
        <v>0</v>
      </c>
      <c r="J89" s="8"/>
      <c r="K89" s="8">
        <v>0</v>
      </c>
      <c r="L89" s="8"/>
      <c r="M89" s="8">
        <v>0</v>
      </c>
      <c r="N89" s="8"/>
      <c r="O89" s="8">
        <v>0</v>
      </c>
      <c r="P89" s="8"/>
      <c r="Q89" s="8">
        <v>38033483</v>
      </c>
      <c r="R89" s="8"/>
      <c r="S89" s="8">
        <v>7950</v>
      </c>
      <c r="T89" s="8"/>
      <c r="U89" s="8">
        <v>288689014588</v>
      </c>
      <c r="V89" s="8"/>
      <c r="W89" s="8">
        <v>300567111020.39301</v>
      </c>
      <c r="X89" s="4"/>
      <c r="Y89" s="6">
        <v>7.4413000239471703E-3</v>
      </c>
    </row>
    <row r="90" spans="1:25" x14ac:dyDescent="0.55000000000000004">
      <c r="A90" s="1" t="s">
        <v>96</v>
      </c>
      <c r="C90" s="8">
        <v>150945796</v>
      </c>
      <c r="D90" s="8"/>
      <c r="E90" s="8">
        <v>758283116645</v>
      </c>
      <c r="F90" s="8"/>
      <c r="G90" s="8">
        <v>1174873244463.05</v>
      </c>
      <c r="H90" s="4"/>
      <c r="I90" s="8">
        <v>0</v>
      </c>
      <c r="J90" s="8"/>
      <c r="K90" s="8">
        <v>0</v>
      </c>
      <c r="L90" s="8"/>
      <c r="M90" s="8">
        <v>0</v>
      </c>
      <c r="N90" s="8"/>
      <c r="O90" s="8">
        <v>0</v>
      </c>
      <c r="P90" s="8"/>
      <c r="Q90" s="8">
        <v>150945796</v>
      </c>
      <c r="R90" s="8"/>
      <c r="S90" s="8">
        <v>7040</v>
      </c>
      <c r="T90" s="8"/>
      <c r="U90" s="8">
        <v>758283116645</v>
      </c>
      <c r="V90" s="8"/>
      <c r="W90" s="8">
        <v>1056335586337.15</v>
      </c>
      <c r="X90" s="4"/>
      <c r="Y90" s="6">
        <v>2.615226262521304E-2</v>
      </c>
    </row>
    <row r="91" spans="1:25" x14ac:dyDescent="0.55000000000000004">
      <c r="A91" s="1" t="s">
        <v>97</v>
      </c>
      <c r="C91" s="8">
        <v>32200000</v>
      </c>
      <c r="D91" s="8"/>
      <c r="E91" s="8">
        <v>348268593618</v>
      </c>
      <c r="F91" s="8"/>
      <c r="G91" s="8">
        <v>262148877900</v>
      </c>
      <c r="H91" s="4"/>
      <c r="I91" s="8">
        <v>0</v>
      </c>
      <c r="J91" s="8"/>
      <c r="K91" s="8">
        <v>0</v>
      </c>
      <c r="L91" s="8"/>
      <c r="M91" s="8">
        <v>0</v>
      </c>
      <c r="N91" s="8"/>
      <c r="O91" s="8">
        <v>0</v>
      </c>
      <c r="P91" s="8"/>
      <c r="Q91" s="8">
        <v>32200000</v>
      </c>
      <c r="R91" s="8"/>
      <c r="S91" s="8">
        <v>7460</v>
      </c>
      <c r="T91" s="8"/>
      <c r="U91" s="8">
        <v>348268593618</v>
      </c>
      <c r="V91" s="8"/>
      <c r="W91" s="8">
        <v>238782738600</v>
      </c>
      <c r="X91" s="4"/>
      <c r="Y91" s="6">
        <v>5.9116714148468299E-3</v>
      </c>
    </row>
    <row r="92" spans="1:25" x14ac:dyDescent="0.55000000000000004">
      <c r="A92" s="1" t="s">
        <v>98</v>
      </c>
      <c r="C92" s="8">
        <v>2439009</v>
      </c>
      <c r="D92" s="8"/>
      <c r="E92" s="8">
        <v>37058409246</v>
      </c>
      <c r="F92" s="8"/>
      <c r="G92" s="8">
        <v>34039936426.158001</v>
      </c>
      <c r="H92" s="4"/>
      <c r="I92" s="8">
        <v>0</v>
      </c>
      <c r="J92" s="8"/>
      <c r="K92" s="8">
        <v>0</v>
      </c>
      <c r="L92" s="8"/>
      <c r="M92" s="8">
        <v>0</v>
      </c>
      <c r="N92" s="8"/>
      <c r="O92" s="8">
        <v>0</v>
      </c>
      <c r="P92" s="8"/>
      <c r="Q92" s="8">
        <v>2439009</v>
      </c>
      <c r="R92" s="8"/>
      <c r="S92" s="8">
        <v>13840</v>
      </c>
      <c r="T92" s="8"/>
      <c r="U92" s="8">
        <v>37058409246</v>
      </c>
      <c r="V92" s="8"/>
      <c r="W92" s="8">
        <v>33555037046.868</v>
      </c>
      <c r="X92" s="4"/>
      <c r="Y92" s="6">
        <v>8.3073992072095254E-4</v>
      </c>
    </row>
    <row r="93" spans="1:25" x14ac:dyDescent="0.55000000000000004">
      <c r="A93" s="1" t="s">
        <v>99</v>
      </c>
      <c r="C93" s="8">
        <v>124021537</v>
      </c>
      <c r="D93" s="8"/>
      <c r="E93" s="8">
        <v>262313458904</v>
      </c>
      <c r="F93" s="8"/>
      <c r="G93" s="8">
        <v>356659480417.08099</v>
      </c>
      <c r="H93" s="4"/>
      <c r="I93" s="8">
        <v>0</v>
      </c>
      <c r="J93" s="8"/>
      <c r="K93" s="8">
        <v>0</v>
      </c>
      <c r="L93" s="8"/>
      <c r="M93" s="8">
        <v>0</v>
      </c>
      <c r="N93" s="8"/>
      <c r="O93" s="8">
        <v>0</v>
      </c>
      <c r="P93" s="8"/>
      <c r="Q93" s="8">
        <v>124021537</v>
      </c>
      <c r="R93" s="8"/>
      <c r="S93" s="8">
        <v>3011</v>
      </c>
      <c r="T93" s="8"/>
      <c r="U93" s="8">
        <v>262313458904</v>
      </c>
      <c r="V93" s="8"/>
      <c r="W93" s="8">
        <v>371206946261.953</v>
      </c>
      <c r="X93" s="4"/>
      <c r="Y93" s="6">
        <v>9.1901680417755746E-3</v>
      </c>
    </row>
    <row r="94" spans="1:25" x14ac:dyDescent="0.55000000000000004">
      <c r="A94" s="1" t="s">
        <v>100</v>
      </c>
      <c r="C94" s="8">
        <v>147000000</v>
      </c>
      <c r="D94" s="8"/>
      <c r="E94" s="8">
        <v>334976326648</v>
      </c>
      <c r="F94" s="8"/>
      <c r="G94" s="8">
        <v>905977170000</v>
      </c>
      <c r="H94" s="4"/>
      <c r="I94" s="8">
        <v>0</v>
      </c>
      <c r="J94" s="8"/>
      <c r="K94" s="8">
        <v>0</v>
      </c>
      <c r="L94" s="8"/>
      <c r="M94" s="8">
        <v>-4278381</v>
      </c>
      <c r="N94" s="8"/>
      <c r="O94" s="8">
        <v>26389196331</v>
      </c>
      <c r="P94" s="8"/>
      <c r="Q94" s="8">
        <v>142721619</v>
      </c>
      <c r="R94" s="8"/>
      <c r="S94" s="8">
        <v>5760</v>
      </c>
      <c r="T94" s="8"/>
      <c r="U94" s="8">
        <v>325226963704</v>
      </c>
      <c r="V94" s="8"/>
      <c r="W94" s="8">
        <v>817185170113.63196</v>
      </c>
      <c r="X94" s="4"/>
      <c r="Y94" s="6">
        <v>2.0231488419647021E-2</v>
      </c>
    </row>
    <row r="95" spans="1:25" x14ac:dyDescent="0.55000000000000004">
      <c r="A95" s="1" t="s">
        <v>101</v>
      </c>
      <c r="C95" s="8">
        <v>2140332</v>
      </c>
      <c r="D95" s="8"/>
      <c r="E95" s="8">
        <v>12636306405</v>
      </c>
      <c r="F95" s="8"/>
      <c r="G95" s="8">
        <v>8957183473.566</v>
      </c>
      <c r="H95" s="4"/>
      <c r="I95" s="8">
        <v>0</v>
      </c>
      <c r="J95" s="8"/>
      <c r="K95" s="8">
        <v>0</v>
      </c>
      <c r="L95" s="8"/>
      <c r="M95" s="8">
        <v>0</v>
      </c>
      <c r="N95" s="8"/>
      <c r="O95" s="8">
        <v>0</v>
      </c>
      <c r="P95" s="8"/>
      <c r="Q95" s="8">
        <v>2140332</v>
      </c>
      <c r="R95" s="8"/>
      <c r="S95" s="8">
        <v>3804</v>
      </c>
      <c r="T95" s="8"/>
      <c r="U95" s="8">
        <v>12636306405</v>
      </c>
      <c r="V95" s="8"/>
      <c r="W95" s="8">
        <v>8093379081.5783997</v>
      </c>
      <c r="X95" s="4"/>
      <c r="Y95" s="6">
        <v>2.0037209576624862E-4</v>
      </c>
    </row>
    <row r="96" spans="1:25" x14ac:dyDescent="0.55000000000000004">
      <c r="A96" s="1" t="s">
        <v>102</v>
      </c>
      <c r="C96" s="8">
        <v>15218593</v>
      </c>
      <c r="D96" s="8"/>
      <c r="E96" s="8">
        <v>488130818457</v>
      </c>
      <c r="F96" s="8"/>
      <c r="G96" s="8">
        <v>1072578204149.98</v>
      </c>
      <c r="H96" s="4"/>
      <c r="I96" s="8">
        <v>0</v>
      </c>
      <c r="J96" s="8"/>
      <c r="K96" s="8">
        <v>0</v>
      </c>
      <c r="L96" s="8"/>
      <c r="M96" s="8">
        <v>0</v>
      </c>
      <c r="N96" s="8"/>
      <c r="O96" s="8">
        <v>0</v>
      </c>
      <c r="P96" s="8"/>
      <c r="Q96" s="8">
        <v>15218593</v>
      </c>
      <c r="R96" s="8"/>
      <c r="S96" s="8">
        <v>68500</v>
      </c>
      <c r="T96" s="8"/>
      <c r="U96" s="8">
        <v>488130818457</v>
      </c>
      <c r="V96" s="8"/>
      <c r="W96" s="8">
        <v>1036270902458.03</v>
      </c>
      <c r="X96" s="4"/>
      <c r="Y96" s="6">
        <v>2.565551056167786E-2</v>
      </c>
    </row>
    <row r="97" spans="1:25" x14ac:dyDescent="0.55000000000000004">
      <c r="A97" s="1" t="s">
        <v>103</v>
      </c>
      <c r="C97" s="8">
        <v>55256136</v>
      </c>
      <c r="D97" s="8"/>
      <c r="E97" s="8">
        <v>191951098989</v>
      </c>
      <c r="F97" s="8"/>
      <c r="G97" s="8">
        <v>249864569696.14899</v>
      </c>
      <c r="H97" s="4"/>
      <c r="I97" s="8">
        <v>0</v>
      </c>
      <c r="J97" s="8"/>
      <c r="K97" s="8">
        <v>0</v>
      </c>
      <c r="L97" s="8"/>
      <c r="M97" s="8">
        <v>0</v>
      </c>
      <c r="N97" s="8"/>
      <c r="O97" s="8">
        <v>0</v>
      </c>
      <c r="P97" s="8"/>
      <c r="Q97" s="8">
        <v>55256136</v>
      </c>
      <c r="R97" s="8"/>
      <c r="S97" s="8">
        <v>4435</v>
      </c>
      <c r="T97" s="8"/>
      <c r="U97" s="8">
        <v>191951098989</v>
      </c>
      <c r="V97" s="8"/>
      <c r="W97" s="8">
        <v>243602850429.198</v>
      </c>
      <c r="X97" s="4"/>
      <c r="Y97" s="6">
        <v>6.0310054901828551E-3</v>
      </c>
    </row>
    <row r="98" spans="1:25" x14ac:dyDescent="0.55000000000000004">
      <c r="A98" s="1" t="s">
        <v>104</v>
      </c>
      <c r="C98" s="8">
        <v>2050933</v>
      </c>
      <c r="D98" s="8"/>
      <c r="E98" s="8">
        <v>20053805643</v>
      </c>
      <c r="F98" s="8"/>
      <c r="G98" s="8">
        <v>26054968743.747002</v>
      </c>
      <c r="H98" s="4"/>
      <c r="I98" s="8">
        <v>0</v>
      </c>
      <c r="J98" s="8"/>
      <c r="K98" s="8">
        <v>0</v>
      </c>
      <c r="L98" s="8"/>
      <c r="M98" s="8">
        <v>0</v>
      </c>
      <c r="N98" s="8"/>
      <c r="O98" s="8">
        <v>0</v>
      </c>
      <c r="P98" s="8"/>
      <c r="Q98" s="8">
        <v>2050933</v>
      </c>
      <c r="R98" s="8"/>
      <c r="S98" s="8">
        <v>11850</v>
      </c>
      <c r="T98" s="8"/>
      <c r="U98" s="8">
        <v>20053805643</v>
      </c>
      <c r="V98" s="8"/>
      <c r="W98" s="8">
        <v>24158949861</v>
      </c>
      <c r="X98" s="4"/>
      <c r="Y98" s="6">
        <v>5.9811598746071267E-4</v>
      </c>
    </row>
    <row r="99" spans="1:25" x14ac:dyDescent="0.55000000000000004">
      <c r="A99" s="1" t="s">
        <v>105</v>
      </c>
      <c r="C99" s="8">
        <v>5050208</v>
      </c>
      <c r="D99" s="8"/>
      <c r="E99" s="8">
        <v>40438286752</v>
      </c>
      <c r="F99" s="8"/>
      <c r="G99" s="8">
        <v>36245549874.528</v>
      </c>
      <c r="H99" s="4"/>
      <c r="I99" s="8">
        <v>0</v>
      </c>
      <c r="J99" s="8"/>
      <c r="K99" s="8">
        <v>0</v>
      </c>
      <c r="L99" s="8"/>
      <c r="M99" s="8">
        <v>0</v>
      </c>
      <c r="N99" s="8"/>
      <c r="O99" s="8">
        <v>0</v>
      </c>
      <c r="P99" s="8"/>
      <c r="Q99" s="8">
        <v>5050208</v>
      </c>
      <c r="R99" s="8"/>
      <c r="S99" s="8">
        <v>6890</v>
      </c>
      <c r="T99" s="8"/>
      <c r="U99" s="8">
        <v>40438286752</v>
      </c>
      <c r="V99" s="8"/>
      <c r="W99" s="8">
        <v>34588897317.935997</v>
      </c>
      <c r="X99" s="4"/>
      <c r="Y99" s="6">
        <v>8.5633574999761063E-4</v>
      </c>
    </row>
    <row r="100" spans="1:25" x14ac:dyDescent="0.55000000000000004">
      <c r="A100" s="1" t="s">
        <v>106</v>
      </c>
      <c r="C100" s="8">
        <v>2639418</v>
      </c>
      <c r="D100" s="8"/>
      <c r="E100" s="8">
        <v>27497064097</v>
      </c>
      <c r="F100" s="8"/>
      <c r="G100" s="8">
        <v>37125545500.035004</v>
      </c>
      <c r="H100" s="4"/>
      <c r="I100" s="8">
        <v>0</v>
      </c>
      <c r="J100" s="8"/>
      <c r="K100" s="8">
        <v>0</v>
      </c>
      <c r="L100" s="8"/>
      <c r="M100" s="8">
        <v>0</v>
      </c>
      <c r="N100" s="8"/>
      <c r="O100" s="8">
        <v>0</v>
      </c>
      <c r="P100" s="8"/>
      <c r="Q100" s="8">
        <v>2639418</v>
      </c>
      <c r="R100" s="8"/>
      <c r="S100" s="8">
        <v>14620</v>
      </c>
      <c r="T100" s="8"/>
      <c r="U100" s="8">
        <v>27497064097</v>
      </c>
      <c r="V100" s="8"/>
      <c r="W100" s="8">
        <v>38358690820</v>
      </c>
      <c r="X100" s="4"/>
      <c r="Y100" s="6">
        <v>9.496665353869024E-4</v>
      </c>
    </row>
    <row r="101" spans="1:25" x14ac:dyDescent="0.55000000000000004">
      <c r="A101" s="1" t="s">
        <v>107</v>
      </c>
      <c r="C101" s="8">
        <v>13733515</v>
      </c>
      <c r="D101" s="8"/>
      <c r="E101" s="8">
        <v>149977658579</v>
      </c>
      <c r="F101" s="8"/>
      <c r="G101" s="8">
        <v>110170030727.00301</v>
      </c>
      <c r="H101" s="4"/>
      <c r="I101" s="8">
        <v>0</v>
      </c>
      <c r="J101" s="8"/>
      <c r="K101" s="8">
        <v>0</v>
      </c>
      <c r="L101" s="8"/>
      <c r="M101" s="8">
        <v>0</v>
      </c>
      <c r="N101" s="8"/>
      <c r="O101" s="8">
        <v>0</v>
      </c>
      <c r="P101" s="8"/>
      <c r="Q101" s="8">
        <v>13733515</v>
      </c>
      <c r="R101" s="8"/>
      <c r="S101" s="8">
        <v>7210</v>
      </c>
      <c r="T101" s="8"/>
      <c r="U101" s="8">
        <v>149977658579</v>
      </c>
      <c r="V101" s="8"/>
      <c r="W101" s="8">
        <v>98429482223.257507</v>
      </c>
      <c r="X101" s="4"/>
      <c r="Y101" s="6">
        <v>2.4368711065507714E-3</v>
      </c>
    </row>
    <row r="102" spans="1:25" x14ac:dyDescent="0.55000000000000004">
      <c r="A102" s="1" t="s">
        <v>108</v>
      </c>
      <c r="C102" s="8">
        <v>15600000</v>
      </c>
      <c r="D102" s="8"/>
      <c r="E102" s="8">
        <v>86325826348</v>
      </c>
      <c r="F102" s="8"/>
      <c r="G102" s="8">
        <v>43482132720</v>
      </c>
      <c r="H102" s="4"/>
      <c r="I102" s="8">
        <v>0</v>
      </c>
      <c r="J102" s="8"/>
      <c r="K102" s="8">
        <v>0</v>
      </c>
      <c r="L102" s="8"/>
      <c r="M102" s="8">
        <v>-1600000</v>
      </c>
      <c r="N102" s="8"/>
      <c r="O102" s="8">
        <v>4703049412</v>
      </c>
      <c r="P102" s="8"/>
      <c r="Q102" s="8">
        <v>14000000</v>
      </c>
      <c r="R102" s="8"/>
      <c r="S102" s="8">
        <v>3249</v>
      </c>
      <c r="T102" s="8"/>
      <c r="U102" s="8">
        <v>77471895438</v>
      </c>
      <c r="V102" s="8"/>
      <c r="W102" s="8">
        <v>45215358300</v>
      </c>
      <c r="X102" s="4"/>
      <c r="Y102" s="6">
        <v>1.1194207032776168E-3</v>
      </c>
    </row>
    <row r="103" spans="1:25" x14ac:dyDescent="0.55000000000000004">
      <c r="A103" s="1" t="s">
        <v>109</v>
      </c>
      <c r="C103" s="4" t="s">
        <v>109</v>
      </c>
      <c r="D103" s="4"/>
      <c r="E103" s="5">
        <f>SUM(E9:E102)</f>
        <v>25060789515663</v>
      </c>
      <c r="F103" s="4"/>
      <c r="G103" s="5">
        <f>SUM(G9:G102)</f>
        <v>39102244566234.844</v>
      </c>
      <c r="H103" s="4"/>
      <c r="I103" s="4" t="s">
        <v>109</v>
      </c>
      <c r="J103" s="4"/>
      <c r="K103" s="5">
        <f>SUM(K9:K102)</f>
        <v>26884561370</v>
      </c>
      <c r="L103" s="4"/>
      <c r="M103" s="4" t="s">
        <v>109</v>
      </c>
      <c r="N103" s="4"/>
      <c r="O103" s="5">
        <f>SUM(O9:O102)</f>
        <v>123491142790</v>
      </c>
      <c r="P103" s="4"/>
      <c r="Q103" s="4" t="s">
        <v>109</v>
      </c>
      <c r="R103" s="4"/>
      <c r="S103" s="4" t="s">
        <v>109</v>
      </c>
      <c r="T103" s="4"/>
      <c r="U103" s="5">
        <f>SUM(U9:U102)</f>
        <v>25010691858031</v>
      </c>
      <c r="V103" s="4"/>
      <c r="W103" s="5">
        <f>SUM(W9:W102)</f>
        <v>37900939833111.383</v>
      </c>
      <c r="X103" s="4"/>
      <c r="Y103" s="7">
        <f>SUM(Y9:Y102)</f>
        <v>0.93833375025819132</v>
      </c>
    </row>
    <row r="104" spans="1:25" ht="24.75" thickTop="1" x14ac:dyDescent="0.55000000000000004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x14ac:dyDescent="0.55000000000000004">
      <c r="W105" s="2"/>
    </row>
    <row r="106" spans="1:25" x14ac:dyDescent="0.55000000000000004">
      <c r="W106" s="2"/>
      <c r="Y106" s="2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8"/>
  <sheetViews>
    <sheetView rightToLeft="1" workbookViewId="0">
      <selection activeCell="E24" sqref="E24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1" style="1" customWidth="1"/>
    <col min="4" max="4" width="1" style="1" customWidth="1"/>
    <col min="5" max="5" width="18" style="1" customWidth="1"/>
    <col min="6" max="6" width="1" style="1" customWidth="1"/>
    <col min="7" max="7" width="21" style="1" customWidth="1"/>
    <col min="8" max="8" width="1" style="1" customWidth="1"/>
    <col min="9" max="9" width="21" style="1" customWidth="1"/>
    <col min="10" max="10" width="1" style="1" customWidth="1"/>
    <col min="11" max="11" width="18" style="1" customWidth="1"/>
    <col min="12" max="12" width="1" style="1" customWidth="1"/>
    <col min="13" max="13" width="21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</row>
    <row r="3" spans="1:13" ht="24.75" x14ac:dyDescent="0.55000000000000004">
      <c r="A3" s="18" t="s">
        <v>128</v>
      </c>
      <c r="B3" s="18" t="s">
        <v>128</v>
      </c>
      <c r="C3" s="18" t="s">
        <v>128</v>
      </c>
      <c r="D3" s="18" t="s">
        <v>128</v>
      </c>
      <c r="E3" s="18" t="s">
        <v>128</v>
      </c>
      <c r="F3" s="18" t="s">
        <v>128</v>
      </c>
      <c r="G3" s="18" t="s">
        <v>128</v>
      </c>
      <c r="H3" s="18" t="s">
        <v>128</v>
      </c>
      <c r="I3" s="18" t="s">
        <v>128</v>
      </c>
      <c r="J3" s="18" t="s">
        <v>128</v>
      </c>
      <c r="K3" s="18" t="s">
        <v>128</v>
      </c>
      <c r="L3" s="18" t="s">
        <v>128</v>
      </c>
      <c r="M3" s="18" t="s">
        <v>128</v>
      </c>
    </row>
    <row r="4" spans="1:13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</row>
    <row r="6" spans="1:13" ht="25.5" thickBot="1" x14ac:dyDescent="0.6">
      <c r="A6" s="17" t="s">
        <v>129</v>
      </c>
      <c r="B6" s="17" t="s">
        <v>129</v>
      </c>
      <c r="C6" s="17" t="s">
        <v>130</v>
      </c>
      <c r="D6" s="17" t="s">
        <v>130</v>
      </c>
      <c r="E6" s="17" t="s">
        <v>130</v>
      </c>
      <c r="F6" s="17" t="s">
        <v>130</v>
      </c>
      <c r="G6" s="17" t="s">
        <v>130</v>
      </c>
      <c r="I6" s="17" t="s">
        <v>131</v>
      </c>
      <c r="J6" s="17" t="s">
        <v>131</v>
      </c>
      <c r="K6" s="17" t="s">
        <v>131</v>
      </c>
      <c r="L6" s="17" t="s">
        <v>131</v>
      </c>
      <c r="M6" s="17" t="s">
        <v>131</v>
      </c>
    </row>
    <row r="7" spans="1:13" ht="25.5" thickBot="1" x14ac:dyDescent="0.6">
      <c r="A7" s="17" t="s">
        <v>132</v>
      </c>
      <c r="C7" s="17" t="s">
        <v>133</v>
      </c>
      <c r="E7" s="17" t="s">
        <v>134</v>
      </c>
      <c r="G7" s="17" t="s">
        <v>135</v>
      </c>
      <c r="I7" s="17" t="s">
        <v>133</v>
      </c>
      <c r="K7" s="17" t="s">
        <v>134</v>
      </c>
      <c r="M7" s="17" t="s">
        <v>135</v>
      </c>
    </row>
    <row r="8" spans="1:13" x14ac:dyDescent="0.55000000000000004">
      <c r="A8" s="1" t="s">
        <v>116</v>
      </c>
      <c r="C8" s="8">
        <v>56637</v>
      </c>
      <c r="D8" s="8"/>
      <c r="E8" s="8">
        <v>0</v>
      </c>
      <c r="F8" s="8"/>
      <c r="G8" s="8">
        <f>C8-E8</f>
        <v>56637</v>
      </c>
      <c r="I8" s="8">
        <v>6033149</v>
      </c>
      <c r="J8" s="8"/>
      <c r="K8" s="8">
        <v>0</v>
      </c>
      <c r="L8" s="8"/>
      <c r="M8" s="8">
        <f>I8-K8</f>
        <v>6033149</v>
      </c>
    </row>
    <row r="9" spans="1:13" x14ac:dyDescent="0.55000000000000004">
      <c r="A9" s="1" t="s">
        <v>118</v>
      </c>
      <c r="C9" s="8">
        <v>102769</v>
      </c>
      <c r="D9" s="8"/>
      <c r="E9" s="8">
        <v>0</v>
      </c>
      <c r="F9" s="8"/>
      <c r="G9" s="8">
        <f t="shared" ref="G9:G16" si="0">C9-E9</f>
        <v>102769</v>
      </c>
      <c r="I9" s="8">
        <v>142632</v>
      </c>
      <c r="J9" s="8"/>
      <c r="K9" s="8">
        <v>0</v>
      </c>
      <c r="L9" s="8"/>
      <c r="M9" s="8">
        <f>I9-K9</f>
        <v>142632</v>
      </c>
    </row>
    <row r="10" spans="1:13" x14ac:dyDescent="0.55000000000000004">
      <c r="A10" s="1" t="s">
        <v>120</v>
      </c>
      <c r="C10" s="8">
        <v>2760322664</v>
      </c>
      <c r="D10" s="8"/>
      <c r="E10" s="8">
        <v>0</v>
      </c>
      <c r="F10" s="8"/>
      <c r="G10" s="8">
        <f t="shared" si="0"/>
        <v>2760322664</v>
      </c>
      <c r="I10" s="8">
        <v>20067668793</v>
      </c>
      <c r="J10" s="8"/>
      <c r="K10" s="8">
        <v>0</v>
      </c>
      <c r="L10" s="8"/>
      <c r="M10" s="8">
        <f t="shared" ref="M10:M16" si="1">I10-K10</f>
        <v>20067668793</v>
      </c>
    </row>
    <row r="11" spans="1:13" x14ac:dyDescent="0.55000000000000004">
      <c r="A11" s="1" t="s">
        <v>137</v>
      </c>
      <c r="C11" s="8">
        <v>0</v>
      </c>
      <c r="D11" s="8"/>
      <c r="E11" s="8">
        <v>0</v>
      </c>
      <c r="F11" s="8"/>
      <c r="G11" s="8">
        <f t="shared" si="0"/>
        <v>0</v>
      </c>
      <c r="I11" s="8">
        <v>39797731892</v>
      </c>
      <c r="J11" s="8"/>
      <c r="K11" s="8">
        <v>86517173</v>
      </c>
      <c r="L11" s="8"/>
      <c r="M11" s="8">
        <f t="shared" si="1"/>
        <v>39711214719</v>
      </c>
    </row>
    <row r="12" spans="1:13" x14ac:dyDescent="0.55000000000000004">
      <c r="A12" s="1" t="s">
        <v>118</v>
      </c>
      <c r="C12" s="8">
        <v>7702253163</v>
      </c>
      <c r="D12" s="8"/>
      <c r="E12" s="8">
        <v>-878249</v>
      </c>
      <c r="F12" s="8"/>
      <c r="G12" s="8">
        <f t="shared" si="0"/>
        <v>7703131412</v>
      </c>
      <c r="I12" s="8">
        <v>60862665611</v>
      </c>
      <c r="J12" s="8"/>
      <c r="K12" s="8">
        <v>46179521</v>
      </c>
      <c r="L12" s="8"/>
      <c r="M12" s="8">
        <f t="shared" si="1"/>
        <v>60816486090</v>
      </c>
    </row>
    <row r="13" spans="1:13" x14ac:dyDescent="0.55000000000000004">
      <c r="A13" s="1" t="s">
        <v>123</v>
      </c>
      <c r="C13" s="8">
        <v>47905</v>
      </c>
      <c r="D13" s="8"/>
      <c r="E13" s="8">
        <v>0</v>
      </c>
      <c r="F13" s="8"/>
      <c r="G13" s="8">
        <f t="shared" si="0"/>
        <v>47905</v>
      </c>
      <c r="I13" s="8">
        <v>241065</v>
      </c>
      <c r="J13" s="8"/>
      <c r="K13" s="8">
        <v>0</v>
      </c>
      <c r="L13" s="8"/>
      <c r="M13" s="8">
        <f t="shared" si="1"/>
        <v>241065</v>
      </c>
    </row>
    <row r="14" spans="1:13" x14ac:dyDescent="0.55000000000000004">
      <c r="A14" s="1" t="s">
        <v>123</v>
      </c>
      <c r="C14" s="8">
        <v>10655737680</v>
      </c>
      <c r="D14" s="8"/>
      <c r="E14" s="8">
        <v>0</v>
      </c>
      <c r="F14" s="8"/>
      <c r="G14" s="8">
        <f t="shared" si="0"/>
        <v>10655737680</v>
      </c>
      <c r="I14" s="8">
        <v>45218579158</v>
      </c>
      <c r="J14" s="8"/>
      <c r="K14" s="8">
        <v>0</v>
      </c>
      <c r="L14" s="8"/>
      <c r="M14" s="8">
        <f t="shared" si="1"/>
        <v>45218579158</v>
      </c>
    </row>
    <row r="15" spans="1:13" x14ac:dyDescent="0.55000000000000004">
      <c r="A15" s="1" t="s">
        <v>123</v>
      </c>
      <c r="C15" s="8">
        <v>4262295060</v>
      </c>
      <c r="D15" s="8"/>
      <c r="E15" s="8">
        <v>0</v>
      </c>
      <c r="F15" s="8"/>
      <c r="G15" s="8">
        <f t="shared" si="0"/>
        <v>4262295060</v>
      </c>
      <c r="I15" s="8">
        <v>12076502670</v>
      </c>
      <c r="J15" s="8"/>
      <c r="K15" s="8">
        <v>0</v>
      </c>
      <c r="L15" s="8"/>
      <c r="M15" s="8">
        <f t="shared" si="1"/>
        <v>12076502670</v>
      </c>
    </row>
    <row r="16" spans="1:13" ht="24.75" thickBot="1" x14ac:dyDescent="0.6">
      <c r="A16" s="1" t="s">
        <v>118</v>
      </c>
      <c r="C16" s="8">
        <v>8356950370</v>
      </c>
      <c r="D16" s="8"/>
      <c r="E16" s="8">
        <v>15477632</v>
      </c>
      <c r="F16" s="8"/>
      <c r="G16" s="8">
        <f t="shared" si="0"/>
        <v>8341472738</v>
      </c>
      <c r="I16" s="8">
        <v>8356950370</v>
      </c>
      <c r="J16" s="8"/>
      <c r="K16" s="8">
        <v>15477632</v>
      </c>
      <c r="L16" s="8"/>
      <c r="M16" s="8">
        <f t="shared" si="1"/>
        <v>8341472738</v>
      </c>
    </row>
    <row r="17" spans="1:13" ht="24.75" thickBot="1" x14ac:dyDescent="0.6">
      <c r="A17" s="1" t="s">
        <v>109</v>
      </c>
      <c r="C17" s="5">
        <f>SUM(C8:C16)</f>
        <v>33737766248</v>
      </c>
      <c r="D17" s="4"/>
      <c r="E17" s="5">
        <f>SUM(E8:E16)</f>
        <v>14599383</v>
      </c>
      <c r="F17" s="4"/>
      <c r="G17" s="5">
        <f>SUM(G8:G16)</f>
        <v>33723166865</v>
      </c>
      <c r="H17" s="4"/>
      <c r="I17" s="5">
        <f>SUM(I8:I16)</f>
        <v>186386515340</v>
      </c>
      <c r="J17" s="4"/>
      <c r="K17" s="5">
        <f>SUM(K8:K16)</f>
        <v>148174326</v>
      </c>
      <c r="L17" s="4"/>
      <c r="M17" s="5">
        <f>SUM(M8:M16)</f>
        <v>186238341014</v>
      </c>
    </row>
    <row r="18" spans="1:13" ht="24.75" thickTop="1" x14ac:dyDescent="0.55000000000000004"/>
  </sheetData>
  <mergeCells count="13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6:B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8"/>
  <sheetViews>
    <sheetView rightToLeft="1" workbookViewId="0">
      <selection activeCell="E17" sqref="E17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17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8" style="1" customWidth="1"/>
    <col min="10" max="10" width="1" style="1" customWidth="1"/>
    <col min="11" max="11" width="18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</row>
    <row r="3" spans="1:17" ht="24.75" x14ac:dyDescent="0.55000000000000004">
      <c r="A3" s="18" t="s">
        <v>128</v>
      </c>
      <c r="B3" s="18" t="s">
        <v>128</v>
      </c>
      <c r="C3" s="18" t="s">
        <v>128</v>
      </c>
      <c r="D3" s="18" t="s">
        <v>128</v>
      </c>
      <c r="E3" s="18" t="s">
        <v>128</v>
      </c>
      <c r="F3" s="18" t="s">
        <v>128</v>
      </c>
      <c r="G3" s="18" t="s">
        <v>128</v>
      </c>
      <c r="H3" s="18" t="s">
        <v>128</v>
      </c>
      <c r="I3" s="18" t="s">
        <v>128</v>
      </c>
      <c r="J3" s="18" t="s">
        <v>128</v>
      </c>
      <c r="K3" s="18" t="s">
        <v>128</v>
      </c>
      <c r="L3" s="18" t="s">
        <v>128</v>
      </c>
      <c r="M3" s="18" t="s">
        <v>128</v>
      </c>
      <c r="N3" s="18" t="s">
        <v>128</v>
      </c>
      <c r="O3" s="18" t="s">
        <v>128</v>
      </c>
      <c r="P3" s="18" t="s">
        <v>128</v>
      </c>
      <c r="Q3" s="18" t="s">
        <v>128</v>
      </c>
    </row>
    <row r="4" spans="1:17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</row>
    <row r="6" spans="1:17" ht="24.75" x14ac:dyDescent="0.55000000000000004">
      <c r="A6" s="17" t="s">
        <v>3</v>
      </c>
      <c r="C6" s="17" t="s">
        <v>130</v>
      </c>
      <c r="D6" s="17" t="s">
        <v>130</v>
      </c>
      <c r="E6" s="17" t="s">
        <v>130</v>
      </c>
      <c r="F6" s="17" t="s">
        <v>130</v>
      </c>
      <c r="G6" s="17" t="s">
        <v>130</v>
      </c>
      <c r="H6" s="17" t="s">
        <v>130</v>
      </c>
      <c r="I6" s="17" t="s">
        <v>130</v>
      </c>
      <c r="K6" s="17" t="s">
        <v>131</v>
      </c>
      <c r="L6" s="17" t="s">
        <v>131</v>
      </c>
      <c r="M6" s="17" t="s">
        <v>131</v>
      </c>
      <c r="N6" s="17" t="s">
        <v>131</v>
      </c>
      <c r="O6" s="17" t="s">
        <v>131</v>
      </c>
      <c r="P6" s="17" t="s">
        <v>131</v>
      </c>
      <c r="Q6" s="17" t="s">
        <v>131</v>
      </c>
    </row>
    <row r="7" spans="1:17" ht="24.75" x14ac:dyDescent="0.55000000000000004">
      <c r="A7" s="17" t="s">
        <v>3</v>
      </c>
      <c r="C7" s="17" t="s">
        <v>7</v>
      </c>
      <c r="E7" s="17" t="s">
        <v>189</v>
      </c>
      <c r="G7" s="17" t="s">
        <v>190</v>
      </c>
      <c r="I7" s="17" t="s">
        <v>192</v>
      </c>
      <c r="K7" s="17" t="s">
        <v>7</v>
      </c>
      <c r="M7" s="17" t="s">
        <v>189</v>
      </c>
      <c r="O7" s="17" t="s">
        <v>190</v>
      </c>
      <c r="Q7" s="17" t="s">
        <v>192</v>
      </c>
    </row>
    <row r="8" spans="1:17" x14ac:dyDescent="0.55000000000000004">
      <c r="A8" s="1" t="s">
        <v>34</v>
      </c>
      <c r="C8" s="8">
        <v>27226</v>
      </c>
      <c r="D8" s="8"/>
      <c r="E8" s="8">
        <v>4523263249</v>
      </c>
      <c r="F8" s="8"/>
      <c r="G8" s="8">
        <v>4894254577</v>
      </c>
      <c r="I8" s="8">
        <f>E8-G8</f>
        <v>-370991328</v>
      </c>
      <c r="K8" s="8">
        <v>233517</v>
      </c>
      <c r="L8" s="8"/>
      <c r="M8" s="8">
        <v>39346439793</v>
      </c>
      <c r="N8" s="8"/>
      <c r="O8" s="8">
        <v>41977949502</v>
      </c>
      <c r="P8" s="8"/>
      <c r="Q8" s="8">
        <f>M8-O8</f>
        <v>-2631509709</v>
      </c>
    </row>
    <row r="9" spans="1:17" x14ac:dyDescent="0.55000000000000004">
      <c r="A9" s="1" t="s">
        <v>74</v>
      </c>
      <c r="C9" s="8">
        <v>31</v>
      </c>
      <c r="D9" s="8"/>
      <c r="E9" s="8">
        <v>1947546</v>
      </c>
      <c r="F9" s="8"/>
      <c r="G9" s="8">
        <v>2148768</v>
      </c>
      <c r="I9" s="8">
        <f t="shared" ref="I9:I60" si="0">E9-G9</f>
        <v>-201222</v>
      </c>
      <c r="K9" s="8">
        <v>1132605</v>
      </c>
      <c r="L9" s="8"/>
      <c r="M9" s="8">
        <v>66698065559</v>
      </c>
      <c r="N9" s="8"/>
      <c r="O9" s="8">
        <v>78506636113</v>
      </c>
      <c r="P9" s="8"/>
      <c r="Q9" s="8">
        <f t="shared" ref="Q9:Q60" si="1">M9-O9</f>
        <v>-11808570554</v>
      </c>
    </row>
    <row r="10" spans="1:17" x14ac:dyDescent="0.55000000000000004">
      <c r="A10" s="1" t="s">
        <v>82</v>
      </c>
      <c r="C10" s="8">
        <v>100000</v>
      </c>
      <c r="D10" s="8"/>
      <c r="E10" s="8">
        <v>1865831872</v>
      </c>
      <c r="F10" s="8"/>
      <c r="G10" s="8">
        <v>1975177345</v>
      </c>
      <c r="I10" s="8">
        <f>E10-G10</f>
        <v>-109345473</v>
      </c>
      <c r="K10" s="8">
        <v>400000</v>
      </c>
      <c r="L10" s="8"/>
      <c r="M10" s="8">
        <v>7400702287</v>
      </c>
      <c r="N10" s="8"/>
      <c r="O10" s="8">
        <v>7900709389</v>
      </c>
      <c r="P10" s="8"/>
      <c r="Q10" s="8">
        <f t="shared" si="1"/>
        <v>-500007102</v>
      </c>
    </row>
    <row r="11" spans="1:17" x14ac:dyDescent="0.55000000000000004">
      <c r="A11" s="1" t="s">
        <v>90</v>
      </c>
      <c r="C11" s="8">
        <v>4400000</v>
      </c>
      <c r="D11" s="8"/>
      <c r="E11" s="8">
        <v>18985957517</v>
      </c>
      <c r="F11" s="8"/>
      <c r="G11" s="8">
        <v>22108512232</v>
      </c>
      <c r="I11" s="8">
        <f t="shared" si="0"/>
        <v>-3122554715</v>
      </c>
      <c r="K11" s="8">
        <v>8269638</v>
      </c>
      <c r="L11" s="8"/>
      <c r="M11" s="8">
        <v>36699074639</v>
      </c>
      <c r="N11" s="8"/>
      <c r="O11" s="8">
        <v>41584830172</v>
      </c>
      <c r="P11" s="8"/>
      <c r="Q11" s="8">
        <f t="shared" si="1"/>
        <v>-4885755533</v>
      </c>
    </row>
    <row r="12" spans="1:17" x14ac:dyDescent="0.55000000000000004">
      <c r="A12" s="1" t="s">
        <v>41</v>
      </c>
      <c r="C12" s="8">
        <v>200000</v>
      </c>
      <c r="D12" s="8"/>
      <c r="E12" s="8">
        <v>1355884205</v>
      </c>
      <c r="F12" s="8"/>
      <c r="G12" s="8">
        <v>1165026600</v>
      </c>
      <c r="I12" s="8">
        <f t="shared" si="0"/>
        <v>190857605</v>
      </c>
      <c r="K12" s="8">
        <v>17996925</v>
      </c>
      <c r="L12" s="8"/>
      <c r="M12" s="8">
        <v>123031090869</v>
      </c>
      <c r="N12" s="8"/>
      <c r="O12" s="8">
        <v>104834481708</v>
      </c>
      <c r="P12" s="8"/>
      <c r="Q12" s="8">
        <f t="shared" si="1"/>
        <v>18196609161</v>
      </c>
    </row>
    <row r="13" spans="1:17" x14ac:dyDescent="0.55000000000000004">
      <c r="A13" s="1" t="s">
        <v>25</v>
      </c>
      <c r="C13" s="8">
        <v>502636</v>
      </c>
      <c r="D13" s="8"/>
      <c r="E13" s="8">
        <v>2444366494</v>
      </c>
      <c r="F13" s="8"/>
      <c r="G13" s="8">
        <v>2689395615</v>
      </c>
      <c r="I13" s="8">
        <f t="shared" si="0"/>
        <v>-245029121</v>
      </c>
      <c r="K13" s="8">
        <v>12005539</v>
      </c>
      <c r="L13" s="8"/>
      <c r="M13" s="8">
        <v>163556800255</v>
      </c>
      <c r="N13" s="8"/>
      <c r="O13" s="8">
        <v>163114879547</v>
      </c>
      <c r="P13" s="8"/>
      <c r="Q13" s="8">
        <f t="shared" si="1"/>
        <v>441920708</v>
      </c>
    </row>
    <row r="14" spans="1:17" x14ac:dyDescent="0.55000000000000004">
      <c r="A14" s="1" t="s">
        <v>84</v>
      </c>
      <c r="C14" s="8">
        <v>37041</v>
      </c>
      <c r="D14" s="8"/>
      <c r="E14" s="8">
        <v>122720384</v>
      </c>
      <c r="F14" s="8"/>
      <c r="G14" s="8">
        <v>166457540</v>
      </c>
      <c r="I14" s="8">
        <f t="shared" si="0"/>
        <v>-43737156</v>
      </c>
      <c r="K14" s="8">
        <v>537041</v>
      </c>
      <c r="L14" s="8"/>
      <c r="M14" s="8">
        <v>2423269717</v>
      </c>
      <c r="N14" s="8"/>
      <c r="O14" s="8">
        <v>2426579751</v>
      </c>
      <c r="P14" s="8"/>
      <c r="Q14" s="8">
        <f t="shared" si="1"/>
        <v>-3310034</v>
      </c>
    </row>
    <row r="15" spans="1:17" x14ac:dyDescent="0.55000000000000004">
      <c r="A15" s="1" t="s">
        <v>94</v>
      </c>
      <c r="C15" s="8">
        <v>459594</v>
      </c>
      <c r="D15" s="8"/>
      <c r="E15" s="8">
        <v>16628316481</v>
      </c>
      <c r="F15" s="8"/>
      <c r="G15" s="8">
        <v>16242936284</v>
      </c>
      <c r="I15" s="8">
        <f t="shared" si="0"/>
        <v>385380197</v>
      </c>
      <c r="K15" s="8">
        <v>917195</v>
      </c>
      <c r="L15" s="8"/>
      <c r="M15" s="8">
        <v>30906585069</v>
      </c>
      <c r="N15" s="8"/>
      <c r="O15" s="8">
        <v>32444999497</v>
      </c>
      <c r="P15" s="8"/>
      <c r="Q15" s="8">
        <f t="shared" si="1"/>
        <v>-1538414428</v>
      </c>
    </row>
    <row r="16" spans="1:17" x14ac:dyDescent="0.55000000000000004">
      <c r="A16" s="1" t="s">
        <v>108</v>
      </c>
      <c r="C16" s="8">
        <v>1600000</v>
      </c>
      <c r="D16" s="8"/>
      <c r="E16" s="8">
        <v>4703049412</v>
      </c>
      <c r="F16" s="8"/>
      <c r="G16" s="8">
        <v>6999702481</v>
      </c>
      <c r="I16" s="8">
        <f t="shared" si="0"/>
        <v>-2296653069</v>
      </c>
      <c r="K16" s="8">
        <v>2226811</v>
      </c>
      <c r="L16" s="8"/>
      <c r="M16" s="8">
        <v>6523070438</v>
      </c>
      <c r="N16" s="8"/>
      <c r="O16" s="8">
        <v>9741884051</v>
      </c>
      <c r="P16" s="8"/>
      <c r="Q16" s="8">
        <f t="shared" si="1"/>
        <v>-3218813613</v>
      </c>
    </row>
    <row r="17" spans="1:17" x14ac:dyDescent="0.55000000000000004">
      <c r="A17" s="1" t="s">
        <v>59</v>
      </c>
      <c r="C17" s="8">
        <v>7600000</v>
      </c>
      <c r="D17" s="8"/>
      <c r="E17" s="8">
        <v>8803645060</v>
      </c>
      <c r="F17" s="8"/>
      <c r="G17" s="8">
        <v>8397089399</v>
      </c>
      <c r="I17" s="8">
        <f t="shared" si="0"/>
        <v>406555661</v>
      </c>
      <c r="K17" s="8">
        <v>11401451</v>
      </c>
      <c r="L17" s="8"/>
      <c r="M17" s="8">
        <v>13238784158</v>
      </c>
      <c r="N17" s="8"/>
      <c r="O17" s="8">
        <v>12597237280</v>
      </c>
      <c r="P17" s="8"/>
      <c r="Q17" s="8">
        <f t="shared" si="1"/>
        <v>641546878</v>
      </c>
    </row>
    <row r="18" spans="1:17" x14ac:dyDescent="0.55000000000000004">
      <c r="A18" s="1" t="s">
        <v>71</v>
      </c>
      <c r="C18" s="8">
        <v>263928</v>
      </c>
      <c r="D18" s="8"/>
      <c r="E18" s="8">
        <v>7903844776</v>
      </c>
      <c r="F18" s="8"/>
      <c r="G18" s="8">
        <v>8106850712</v>
      </c>
      <c r="I18" s="8">
        <f t="shared" si="0"/>
        <v>-203005936</v>
      </c>
      <c r="K18" s="8">
        <v>263928</v>
      </c>
      <c r="L18" s="8"/>
      <c r="M18" s="8">
        <v>7903844776</v>
      </c>
      <c r="N18" s="8"/>
      <c r="O18" s="8">
        <v>8106850712</v>
      </c>
      <c r="P18" s="8"/>
      <c r="Q18" s="8">
        <f t="shared" si="1"/>
        <v>-203005936</v>
      </c>
    </row>
    <row r="19" spans="1:17" x14ac:dyDescent="0.55000000000000004">
      <c r="A19" s="1" t="s">
        <v>100</v>
      </c>
      <c r="C19" s="8">
        <v>4278381</v>
      </c>
      <c r="D19" s="8"/>
      <c r="E19" s="8">
        <v>26389196331</v>
      </c>
      <c r="F19" s="8"/>
      <c r="G19" s="8">
        <v>30408411012</v>
      </c>
      <c r="I19" s="8">
        <f t="shared" si="0"/>
        <v>-4019214681</v>
      </c>
      <c r="K19" s="8">
        <v>48355585</v>
      </c>
      <c r="L19" s="8"/>
      <c r="M19" s="8">
        <v>322602812859</v>
      </c>
      <c r="N19" s="8"/>
      <c r="O19" s="8">
        <v>343685264534</v>
      </c>
      <c r="P19" s="8"/>
      <c r="Q19" s="8">
        <f t="shared" si="1"/>
        <v>-21082451675</v>
      </c>
    </row>
    <row r="20" spans="1:17" x14ac:dyDescent="0.55000000000000004">
      <c r="A20" s="1" t="s">
        <v>66</v>
      </c>
      <c r="C20" s="8">
        <v>3344840</v>
      </c>
      <c r="D20" s="8"/>
      <c r="E20" s="8">
        <v>23686881458</v>
      </c>
      <c r="F20" s="8"/>
      <c r="G20" s="8">
        <v>23955028207</v>
      </c>
      <c r="I20" s="8">
        <f t="shared" si="0"/>
        <v>-268146749</v>
      </c>
      <c r="K20" s="8">
        <v>20180168</v>
      </c>
      <c r="L20" s="8"/>
      <c r="M20" s="8">
        <v>299734734906</v>
      </c>
      <c r="N20" s="8"/>
      <c r="O20" s="8">
        <v>324813367938</v>
      </c>
      <c r="P20" s="8"/>
      <c r="Q20" s="8">
        <f t="shared" si="1"/>
        <v>-25078633032</v>
      </c>
    </row>
    <row r="21" spans="1:17" x14ac:dyDescent="0.55000000000000004">
      <c r="A21" s="1" t="s">
        <v>48</v>
      </c>
      <c r="C21" s="8">
        <v>1443033</v>
      </c>
      <c r="D21" s="8"/>
      <c r="E21" s="8">
        <v>8360933202</v>
      </c>
      <c r="F21" s="8"/>
      <c r="G21" s="8">
        <v>8360933202</v>
      </c>
      <c r="I21" s="8">
        <f t="shared" si="0"/>
        <v>0</v>
      </c>
      <c r="K21" s="8">
        <v>1443033</v>
      </c>
      <c r="L21" s="8"/>
      <c r="M21" s="8">
        <v>8360933202</v>
      </c>
      <c r="N21" s="8"/>
      <c r="O21" s="8">
        <v>8360933202</v>
      </c>
      <c r="P21" s="8"/>
      <c r="Q21" s="8">
        <f t="shared" si="1"/>
        <v>0</v>
      </c>
    </row>
    <row r="22" spans="1:17" x14ac:dyDescent="0.55000000000000004">
      <c r="A22" s="1" t="s">
        <v>49</v>
      </c>
      <c r="C22" s="8">
        <v>1553000</v>
      </c>
      <c r="D22" s="8"/>
      <c r="E22" s="8">
        <v>6076238005</v>
      </c>
      <c r="F22" s="8"/>
      <c r="G22" s="8">
        <v>5364564780</v>
      </c>
      <c r="I22" s="8">
        <f t="shared" si="0"/>
        <v>711673225</v>
      </c>
      <c r="K22" s="8">
        <v>1553000</v>
      </c>
      <c r="L22" s="8"/>
      <c r="M22" s="8">
        <v>6076238005</v>
      </c>
      <c r="N22" s="8"/>
      <c r="O22" s="8">
        <v>5364564780</v>
      </c>
      <c r="P22" s="8"/>
      <c r="Q22" s="8">
        <f t="shared" si="1"/>
        <v>711673225</v>
      </c>
    </row>
    <row r="23" spans="1:17" x14ac:dyDescent="0.55000000000000004">
      <c r="A23" s="1" t="s">
        <v>30</v>
      </c>
      <c r="C23" s="8">
        <v>0</v>
      </c>
      <c r="D23" s="8"/>
      <c r="E23" s="8">
        <v>0</v>
      </c>
      <c r="F23" s="8"/>
      <c r="G23" s="8">
        <v>0</v>
      </c>
      <c r="I23" s="8">
        <f t="shared" si="0"/>
        <v>0</v>
      </c>
      <c r="K23" s="8">
        <v>79770</v>
      </c>
      <c r="L23" s="8"/>
      <c r="M23" s="8">
        <v>1022117319</v>
      </c>
      <c r="N23" s="8"/>
      <c r="O23" s="8">
        <v>1008637085</v>
      </c>
      <c r="P23" s="8"/>
      <c r="Q23" s="8">
        <f t="shared" si="1"/>
        <v>13480234</v>
      </c>
    </row>
    <row r="24" spans="1:17" x14ac:dyDescent="0.55000000000000004">
      <c r="A24" s="1" t="s">
        <v>93</v>
      </c>
      <c r="C24" s="8">
        <v>0</v>
      </c>
      <c r="D24" s="8"/>
      <c r="E24" s="8">
        <v>0</v>
      </c>
      <c r="F24" s="8"/>
      <c r="G24" s="8">
        <v>0</v>
      </c>
      <c r="I24" s="8">
        <f t="shared" si="0"/>
        <v>0</v>
      </c>
      <c r="K24" s="8">
        <v>8487079</v>
      </c>
      <c r="L24" s="8"/>
      <c r="M24" s="8">
        <v>14882423251</v>
      </c>
      <c r="N24" s="8"/>
      <c r="O24" s="8">
        <v>12874222424</v>
      </c>
      <c r="P24" s="8"/>
      <c r="Q24" s="8">
        <f t="shared" si="1"/>
        <v>2008200827</v>
      </c>
    </row>
    <row r="25" spans="1:17" x14ac:dyDescent="0.55000000000000004">
      <c r="A25" s="1" t="s">
        <v>88</v>
      </c>
      <c r="C25" s="8">
        <v>0</v>
      </c>
      <c r="D25" s="8"/>
      <c r="E25" s="8">
        <v>0</v>
      </c>
      <c r="F25" s="8"/>
      <c r="G25" s="8">
        <v>0</v>
      </c>
      <c r="I25" s="8">
        <f t="shared" si="0"/>
        <v>0</v>
      </c>
      <c r="K25" s="8">
        <v>34000000</v>
      </c>
      <c r="L25" s="8"/>
      <c r="M25" s="8">
        <v>99569148840</v>
      </c>
      <c r="N25" s="8"/>
      <c r="O25" s="8">
        <v>132486984000</v>
      </c>
      <c r="P25" s="8"/>
      <c r="Q25" s="8">
        <f t="shared" si="1"/>
        <v>-32917835160</v>
      </c>
    </row>
    <row r="26" spans="1:17" x14ac:dyDescent="0.55000000000000004">
      <c r="A26" s="1" t="s">
        <v>24</v>
      </c>
      <c r="C26" s="8">
        <v>0</v>
      </c>
      <c r="D26" s="8"/>
      <c r="E26" s="8">
        <v>0</v>
      </c>
      <c r="F26" s="8"/>
      <c r="G26" s="8">
        <v>0</v>
      </c>
      <c r="I26" s="8">
        <f t="shared" si="0"/>
        <v>0</v>
      </c>
      <c r="K26" s="8">
        <v>500000</v>
      </c>
      <c r="L26" s="8"/>
      <c r="M26" s="8">
        <v>1751516160</v>
      </c>
      <c r="N26" s="8"/>
      <c r="O26" s="8">
        <v>1306181694</v>
      </c>
      <c r="P26" s="8"/>
      <c r="Q26" s="8">
        <f t="shared" si="1"/>
        <v>445334466</v>
      </c>
    </row>
    <row r="27" spans="1:17" x14ac:dyDescent="0.55000000000000004">
      <c r="A27" s="1" t="s">
        <v>67</v>
      </c>
      <c r="C27" s="8">
        <v>0</v>
      </c>
      <c r="D27" s="8"/>
      <c r="E27" s="8">
        <v>0</v>
      </c>
      <c r="F27" s="8"/>
      <c r="G27" s="8">
        <v>0</v>
      </c>
      <c r="I27" s="8">
        <f t="shared" si="0"/>
        <v>0</v>
      </c>
      <c r="K27" s="8">
        <v>318782</v>
      </c>
      <c r="L27" s="8"/>
      <c r="M27" s="8">
        <v>8017590281</v>
      </c>
      <c r="N27" s="8"/>
      <c r="O27" s="8">
        <v>9547752416</v>
      </c>
      <c r="P27" s="8"/>
      <c r="Q27" s="8">
        <f t="shared" si="1"/>
        <v>-1530162135</v>
      </c>
    </row>
    <row r="28" spans="1:17" x14ac:dyDescent="0.55000000000000004">
      <c r="A28" s="1" t="s">
        <v>33</v>
      </c>
      <c r="C28" s="8">
        <v>0</v>
      </c>
      <c r="D28" s="8"/>
      <c r="E28" s="8">
        <v>0</v>
      </c>
      <c r="F28" s="8"/>
      <c r="G28" s="8">
        <v>0</v>
      </c>
      <c r="I28" s="8">
        <f t="shared" si="0"/>
        <v>0</v>
      </c>
      <c r="K28" s="8">
        <v>7643407</v>
      </c>
      <c r="L28" s="8"/>
      <c r="M28" s="8">
        <v>117325228008</v>
      </c>
      <c r="N28" s="8"/>
      <c r="O28" s="8">
        <v>134787255500</v>
      </c>
      <c r="P28" s="8"/>
      <c r="Q28" s="8">
        <f t="shared" si="1"/>
        <v>-17462027492</v>
      </c>
    </row>
    <row r="29" spans="1:17" x14ac:dyDescent="0.55000000000000004">
      <c r="A29" s="1" t="s">
        <v>76</v>
      </c>
      <c r="C29" s="8">
        <v>0</v>
      </c>
      <c r="D29" s="8"/>
      <c r="E29" s="8">
        <v>0</v>
      </c>
      <c r="F29" s="8"/>
      <c r="G29" s="8">
        <v>0</v>
      </c>
      <c r="I29" s="8">
        <f t="shared" si="0"/>
        <v>0</v>
      </c>
      <c r="K29" s="8">
        <v>1000131</v>
      </c>
      <c r="L29" s="8"/>
      <c r="M29" s="8">
        <v>21299717638</v>
      </c>
      <c r="N29" s="8"/>
      <c r="O29" s="8">
        <v>25948103673</v>
      </c>
      <c r="P29" s="8"/>
      <c r="Q29" s="8">
        <f t="shared" si="1"/>
        <v>-4648386035</v>
      </c>
    </row>
    <row r="30" spans="1:17" x14ac:dyDescent="0.55000000000000004">
      <c r="A30" s="1" t="s">
        <v>50</v>
      </c>
      <c r="C30" s="8">
        <v>0</v>
      </c>
      <c r="D30" s="8"/>
      <c r="E30" s="8">
        <v>0</v>
      </c>
      <c r="F30" s="8"/>
      <c r="G30" s="8">
        <v>0</v>
      </c>
      <c r="I30" s="8">
        <f t="shared" si="0"/>
        <v>0</v>
      </c>
      <c r="K30" s="8">
        <v>1571859</v>
      </c>
      <c r="L30" s="8"/>
      <c r="M30" s="8">
        <v>5875142688</v>
      </c>
      <c r="N30" s="8"/>
      <c r="O30" s="8">
        <v>7342217722</v>
      </c>
      <c r="P30" s="8"/>
      <c r="Q30" s="8">
        <f t="shared" si="1"/>
        <v>-1467075034</v>
      </c>
    </row>
    <row r="31" spans="1:17" x14ac:dyDescent="0.55000000000000004">
      <c r="A31" s="1" t="s">
        <v>107</v>
      </c>
      <c r="C31" s="8">
        <v>0</v>
      </c>
      <c r="D31" s="8"/>
      <c r="E31" s="8">
        <v>0</v>
      </c>
      <c r="F31" s="8"/>
      <c r="G31" s="8">
        <v>0</v>
      </c>
      <c r="I31" s="8">
        <f t="shared" si="0"/>
        <v>0</v>
      </c>
      <c r="K31" s="8">
        <v>100000</v>
      </c>
      <c r="L31" s="8"/>
      <c r="M31" s="8">
        <v>1133217005</v>
      </c>
      <c r="N31" s="8"/>
      <c r="O31" s="8">
        <v>1024865551</v>
      </c>
      <c r="P31" s="8"/>
      <c r="Q31" s="8">
        <f t="shared" si="1"/>
        <v>108351454</v>
      </c>
    </row>
    <row r="32" spans="1:17" x14ac:dyDescent="0.55000000000000004">
      <c r="A32" s="1" t="s">
        <v>16</v>
      </c>
      <c r="C32" s="8">
        <v>0</v>
      </c>
      <c r="D32" s="8"/>
      <c r="E32" s="8">
        <v>0</v>
      </c>
      <c r="F32" s="8"/>
      <c r="G32" s="8">
        <v>0</v>
      </c>
      <c r="I32" s="8">
        <f t="shared" si="0"/>
        <v>0</v>
      </c>
      <c r="K32" s="8">
        <v>30384832</v>
      </c>
      <c r="L32" s="8"/>
      <c r="M32" s="8">
        <v>247326362883</v>
      </c>
      <c r="N32" s="8"/>
      <c r="O32" s="8">
        <v>266097612047</v>
      </c>
      <c r="P32" s="8"/>
      <c r="Q32" s="8">
        <f t="shared" si="1"/>
        <v>-18771249164</v>
      </c>
    </row>
    <row r="33" spans="1:17" x14ac:dyDescent="0.55000000000000004">
      <c r="A33" s="1" t="s">
        <v>65</v>
      </c>
      <c r="C33" s="8">
        <v>0</v>
      </c>
      <c r="D33" s="8"/>
      <c r="E33" s="8">
        <v>0</v>
      </c>
      <c r="F33" s="8"/>
      <c r="G33" s="8">
        <v>0</v>
      </c>
      <c r="I33" s="8">
        <f t="shared" si="0"/>
        <v>0</v>
      </c>
      <c r="K33" s="8">
        <v>1700000</v>
      </c>
      <c r="L33" s="8"/>
      <c r="M33" s="8">
        <v>29291655544</v>
      </c>
      <c r="N33" s="8"/>
      <c r="O33" s="8">
        <v>30772805777</v>
      </c>
      <c r="P33" s="8"/>
      <c r="Q33" s="8">
        <f t="shared" si="1"/>
        <v>-1481150233</v>
      </c>
    </row>
    <row r="34" spans="1:17" x14ac:dyDescent="0.55000000000000004">
      <c r="A34" s="1" t="s">
        <v>160</v>
      </c>
      <c r="C34" s="8">
        <v>0</v>
      </c>
      <c r="D34" s="8"/>
      <c r="E34" s="8">
        <v>0</v>
      </c>
      <c r="F34" s="8"/>
      <c r="G34" s="8">
        <v>0</v>
      </c>
      <c r="I34" s="8">
        <f t="shared" si="0"/>
        <v>0</v>
      </c>
      <c r="K34" s="8">
        <v>8831842</v>
      </c>
      <c r="L34" s="8"/>
      <c r="M34" s="8">
        <v>45689959230</v>
      </c>
      <c r="N34" s="8"/>
      <c r="O34" s="8">
        <v>37338331173</v>
      </c>
      <c r="P34" s="8"/>
      <c r="Q34" s="8">
        <f t="shared" si="1"/>
        <v>8351628057</v>
      </c>
    </row>
    <row r="35" spans="1:17" x14ac:dyDescent="0.55000000000000004">
      <c r="A35" s="1" t="s">
        <v>69</v>
      </c>
      <c r="C35" s="8">
        <v>0</v>
      </c>
      <c r="D35" s="8"/>
      <c r="E35" s="8">
        <v>0</v>
      </c>
      <c r="F35" s="8"/>
      <c r="G35" s="8">
        <v>0</v>
      </c>
      <c r="I35" s="8">
        <f t="shared" si="0"/>
        <v>0</v>
      </c>
      <c r="K35" s="8">
        <v>81998</v>
      </c>
      <c r="L35" s="8"/>
      <c r="M35" s="8">
        <v>13018540712</v>
      </c>
      <c r="N35" s="8"/>
      <c r="O35" s="8">
        <v>12837691965</v>
      </c>
      <c r="P35" s="8"/>
      <c r="Q35" s="8">
        <f t="shared" si="1"/>
        <v>180848747</v>
      </c>
    </row>
    <row r="36" spans="1:17" x14ac:dyDescent="0.55000000000000004">
      <c r="A36" s="1" t="s">
        <v>36</v>
      </c>
      <c r="C36" s="8">
        <v>0</v>
      </c>
      <c r="D36" s="8"/>
      <c r="E36" s="8">
        <v>0</v>
      </c>
      <c r="F36" s="8"/>
      <c r="G36" s="8">
        <v>0</v>
      </c>
      <c r="I36" s="8">
        <f t="shared" si="0"/>
        <v>0</v>
      </c>
      <c r="K36" s="8">
        <v>1301110</v>
      </c>
      <c r="L36" s="8"/>
      <c r="M36" s="8">
        <v>36901261913</v>
      </c>
      <c r="N36" s="8"/>
      <c r="O36" s="8">
        <v>39965083413</v>
      </c>
      <c r="P36" s="8"/>
      <c r="Q36" s="8">
        <f t="shared" si="1"/>
        <v>-3063821500</v>
      </c>
    </row>
    <row r="37" spans="1:17" x14ac:dyDescent="0.55000000000000004">
      <c r="A37" s="1" t="s">
        <v>193</v>
      </c>
      <c r="C37" s="8">
        <v>0</v>
      </c>
      <c r="D37" s="8"/>
      <c r="E37" s="8">
        <v>0</v>
      </c>
      <c r="F37" s="8"/>
      <c r="G37" s="8">
        <v>0</v>
      </c>
      <c r="I37" s="8">
        <f t="shared" si="0"/>
        <v>0</v>
      </c>
      <c r="K37" s="8">
        <v>17667741</v>
      </c>
      <c r="L37" s="8"/>
      <c r="M37" s="8">
        <v>164463876736</v>
      </c>
      <c r="N37" s="8"/>
      <c r="O37" s="8">
        <v>152267897548</v>
      </c>
      <c r="P37" s="8"/>
      <c r="Q37" s="8">
        <f t="shared" si="1"/>
        <v>12195979188</v>
      </c>
    </row>
    <row r="38" spans="1:17" x14ac:dyDescent="0.55000000000000004">
      <c r="A38" s="1" t="s">
        <v>194</v>
      </c>
      <c r="C38" s="8">
        <v>0</v>
      </c>
      <c r="D38" s="8"/>
      <c r="E38" s="8">
        <v>0</v>
      </c>
      <c r="F38" s="8"/>
      <c r="G38" s="8">
        <v>0</v>
      </c>
      <c r="I38" s="8">
        <f t="shared" si="0"/>
        <v>0</v>
      </c>
      <c r="K38" s="8">
        <v>15857397</v>
      </c>
      <c r="L38" s="8"/>
      <c r="M38" s="8">
        <v>17680996541</v>
      </c>
      <c r="N38" s="8"/>
      <c r="O38" s="8">
        <v>17680997655</v>
      </c>
      <c r="P38" s="8"/>
      <c r="Q38" s="8">
        <f t="shared" si="1"/>
        <v>-1114</v>
      </c>
    </row>
    <row r="39" spans="1:17" x14ac:dyDescent="0.55000000000000004">
      <c r="A39" s="1" t="s">
        <v>186</v>
      </c>
      <c r="C39" s="8">
        <v>0</v>
      </c>
      <c r="D39" s="8"/>
      <c r="E39" s="8">
        <v>0</v>
      </c>
      <c r="F39" s="8"/>
      <c r="G39" s="8">
        <v>0</v>
      </c>
      <c r="I39" s="8">
        <f t="shared" si="0"/>
        <v>0</v>
      </c>
      <c r="K39" s="8">
        <v>572500</v>
      </c>
      <c r="L39" s="8"/>
      <c r="M39" s="8">
        <v>6941219026</v>
      </c>
      <c r="N39" s="8"/>
      <c r="O39" s="8">
        <v>9065661446</v>
      </c>
      <c r="P39" s="8"/>
      <c r="Q39" s="8">
        <f t="shared" si="1"/>
        <v>-2124442420</v>
      </c>
    </row>
    <row r="40" spans="1:17" x14ac:dyDescent="0.55000000000000004">
      <c r="A40" s="1" t="s">
        <v>102</v>
      </c>
      <c r="C40" s="8">
        <v>0</v>
      </c>
      <c r="D40" s="8"/>
      <c r="E40" s="8">
        <v>0</v>
      </c>
      <c r="F40" s="8"/>
      <c r="G40" s="8">
        <v>0</v>
      </c>
      <c r="I40" s="8">
        <f t="shared" si="0"/>
        <v>0</v>
      </c>
      <c r="K40" s="8">
        <v>1646212</v>
      </c>
      <c r="L40" s="8"/>
      <c r="M40" s="8">
        <v>122330288442</v>
      </c>
      <c r="N40" s="8"/>
      <c r="O40" s="8">
        <v>130422437646</v>
      </c>
      <c r="P40" s="8"/>
      <c r="Q40" s="8">
        <f t="shared" si="1"/>
        <v>-8092149204</v>
      </c>
    </row>
    <row r="41" spans="1:17" x14ac:dyDescent="0.55000000000000004">
      <c r="A41" s="1" t="s">
        <v>28</v>
      </c>
      <c r="C41" s="8">
        <v>0</v>
      </c>
      <c r="D41" s="8"/>
      <c r="E41" s="8">
        <v>0</v>
      </c>
      <c r="F41" s="8"/>
      <c r="G41" s="8">
        <v>0</v>
      </c>
      <c r="I41" s="8">
        <f t="shared" si="0"/>
        <v>0</v>
      </c>
      <c r="K41" s="8">
        <v>200000</v>
      </c>
      <c r="L41" s="8"/>
      <c r="M41" s="8">
        <v>2601113846</v>
      </c>
      <c r="N41" s="8"/>
      <c r="O41" s="8">
        <v>2506994105</v>
      </c>
      <c r="P41" s="8"/>
      <c r="Q41" s="8">
        <f t="shared" si="1"/>
        <v>94119741</v>
      </c>
    </row>
    <row r="42" spans="1:17" x14ac:dyDescent="0.55000000000000004">
      <c r="A42" s="1" t="s">
        <v>68</v>
      </c>
      <c r="C42" s="8">
        <v>0</v>
      </c>
      <c r="D42" s="8"/>
      <c r="E42" s="8">
        <v>0</v>
      </c>
      <c r="F42" s="8"/>
      <c r="G42" s="8">
        <v>0</v>
      </c>
      <c r="I42" s="8">
        <f t="shared" si="0"/>
        <v>0</v>
      </c>
      <c r="K42" s="8">
        <v>290017</v>
      </c>
      <c r="L42" s="8"/>
      <c r="M42" s="8">
        <v>11412625457</v>
      </c>
      <c r="N42" s="8"/>
      <c r="O42" s="8">
        <v>14844124126</v>
      </c>
      <c r="P42" s="8"/>
      <c r="Q42" s="8">
        <f t="shared" si="1"/>
        <v>-3431498669</v>
      </c>
    </row>
    <row r="43" spans="1:17" x14ac:dyDescent="0.55000000000000004">
      <c r="A43" s="1" t="s">
        <v>195</v>
      </c>
      <c r="C43" s="8">
        <v>0</v>
      </c>
      <c r="D43" s="8"/>
      <c r="E43" s="8">
        <v>0</v>
      </c>
      <c r="F43" s="8"/>
      <c r="G43" s="8">
        <v>0</v>
      </c>
      <c r="I43" s="8">
        <f t="shared" si="0"/>
        <v>0</v>
      </c>
      <c r="K43" s="8">
        <v>17408214</v>
      </c>
      <c r="L43" s="8"/>
      <c r="M43" s="8">
        <v>76126119822</v>
      </c>
      <c r="N43" s="8"/>
      <c r="O43" s="8">
        <v>76126119822</v>
      </c>
      <c r="P43" s="8"/>
      <c r="Q43" s="8">
        <f t="shared" si="1"/>
        <v>0</v>
      </c>
    </row>
    <row r="44" spans="1:17" x14ac:dyDescent="0.55000000000000004">
      <c r="A44" s="1" t="s">
        <v>60</v>
      </c>
      <c r="C44" s="8">
        <v>0</v>
      </c>
      <c r="D44" s="8"/>
      <c r="E44" s="8">
        <v>0</v>
      </c>
      <c r="F44" s="8"/>
      <c r="G44" s="8">
        <v>0</v>
      </c>
      <c r="I44" s="8">
        <f t="shared" si="0"/>
        <v>0</v>
      </c>
      <c r="K44" s="8">
        <v>4854</v>
      </c>
      <c r="L44" s="8"/>
      <c r="M44" s="8">
        <v>127672650</v>
      </c>
      <c r="N44" s="8"/>
      <c r="O44" s="8">
        <v>136213098</v>
      </c>
      <c r="P44" s="8"/>
      <c r="Q44" s="8">
        <f t="shared" si="1"/>
        <v>-8540448</v>
      </c>
    </row>
    <row r="45" spans="1:17" x14ac:dyDescent="0.55000000000000004">
      <c r="A45" s="1" t="s">
        <v>47</v>
      </c>
      <c r="C45" s="8">
        <v>0</v>
      </c>
      <c r="D45" s="8"/>
      <c r="E45" s="8">
        <v>0</v>
      </c>
      <c r="F45" s="8"/>
      <c r="G45" s="8">
        <v>0</v>
      </c>
      <c r="I45" s="8">
        <f t="shared" si="0"/>
        <v>0</v>
      </c>
      <c r="K45" s="8">
        <v>238540</v>
      </c>
      <c r="L45" s="8"/>
      <c r="M45" s="8">
        <v>625524378</v>
      </c>
      <c r="N45" s="8"/>
      <c r="O45" s="8">
        <v>774910404</v>
      </c>
      <c r="P45" s="8"/>
      <c r="Q45" s="8">
        <f t="shared" si="1"/>
        <v>-149386026</v>
      </c>
    </row>
    <row r="46" spans="1:17" x14ac:dyDescent="0.55000000000000004">
      <c r="A46" s="1" t="s">
        <v>85</v>
      </c>
      <c r="C46" s="8">
        <v>0</v>
      </c>
      <c r="D46" s="8"/>
      <c r="E46" s="8">
        <v>0</v>
      </c>
      <c r="F46" s="8"/>
      <c r="G46" s="8">
        <v>0</v>
      </c>
      <c r="I46" s="8">
        <f t="shared" si="0"/>
        <v>0</v>
      </c>
      <c r="K46" s="8">
        <v>4491786</v>
      </c>
      <c r="L46" s="8"/>
      <c r="M46" s="8">
        <v>96786475938</v>
      </c>
      <c r="N46" s="8"/>
      <c r="O46" s="8">
        <v>100195942760</v>
      </c>
      <c r="P46" s="8"/>
      <c r="Q46" s="8">
        <f t="shared" si="1"/>
        <v>-3409466822</v>
      </c>
    </row>
    <row r="47" spans="1:17" x14ac:dyDescent="0.55000000000000004">
      <c r="A47" s="1" t="s">
        <v>42</v>
      </c>
      <c r="C47" s="8">
        <v>0</v>
      </c>
      <c r="D47" s="8"/>
      <c r="E47" s="8">
        <v>0</v>
      </c>
      <c r="F47" s="8"/>
      <c r="G47" s="8">
        <v>0</v>
      </c>
      <c r="I47" s="8">
        <f t="shared" si="0"/>
        <v>0</v>
      </c>
      <c r="K47" s="8">
        <v>819330</v>
      </c>
      <c r="L47" s="8"/>
      <c r="M47" s="8">
        <v>7228118124</v>
      </c>
      <c r="N47" s="8"/>
      <c r="O47" s="8">
        <v>7476696750</v>
      </c>
      <c r="P47" s="8"/>
      <c r="Q47" s="8">
        <f t="shared" si="1"/>
        <v>-248578626</v>
      </c>
    </row>
    <row r="48" spans="1:17" x14ac:dyDescent="0.55000000000000004">
      <c r="A48" s="1" t="s">
        <v>54</v>
      </c>
      <c r="C48" s="8">
        <v>0</v>
      </c>
      <c r="D48" s="8"/>
      <c r="E48" s="8">
        <v>0</v>
      </c>
      <c r="F48" s="8"/>
      <c r="G48" s="8">
        <v>0</v>
      </c>
      <c r="I48" s="8">
        <f t="shared" si="0"/>
        <v>0</v>
      </c>
      <c r="K48" s="8">
        <v>500000</v>
      </c>
      <c r="L48" s="8"/>
      <c r="M48" s="8">
        <v>6481206035</v>
      </c>
      <c r="N48" s="8"/>
      <c r="O48" s="8">
        <v>6307247252</v>
      </c>
      <c r="P48" s="8"/>
      <c r="Q48" s="8">
        <f t="shared" si="1"/>
        <v>173958783</v>
      </c>
    </row>
    <row r="49" spans="1:17" x14ac:dyDescent="0.55000000000000004">
      <c r="A49" s="1" t="s">
        <v>26</v>
      </c>
      <c r="C49" s="8">
        <v>0</v>
      </c>
      <c r="D49" s="8"/>
      <c r="E49" s="8">
        <v>0</v>
      </c>
      <c r="F49" s="8"/>
      <c r="G49" s="8">
        <v>0</v>
      </c>
      <c r="I49" s="8">
        <f t="shared" si="0"/>
        <v>0</v>
      </c>
      <c r="K49" s="8">
        <v>400000</v>
      </c>
      <c r="L49" s="8"/>
      <c r="M49" s="8">
        <v>2107386046</v>
      </c>
      <c r="N49" s="8"/>
      <c r="O49" s="8">
        <v>2282338776</v>
      </c>
      <c r="P49" s="8"/>
      <c r="Q49" s="8">
        <f t="shared" si="1"/>
        <v>-174952730</v>
      </c>
    </row>
    <row r="50" spans="1:17" x14ac:dyDescent="0.55000000000000004">
      <c r="A50" s="1" t="s">
        <v>31</v>
      </c>
      <c r="C50" s="8">
        <v>0</v>
      </c>
      <c r="D50" s="8"/>
      <c r="E50" s="8">
        <v>0</v>
      </c>
      <c r="F50" s="8"/>
      <c r="G50" s="8">
        <v>0</v>
      </c>
      <c r="I50" s="8">
        <f t="shared" si="0"/>
        <v>0</v>
      </c>
      <c r="K50" s="8">
        <v>1470557</v>
      </c>
      <c r="L50" s="8"/>
      <c r="M50" s="8">
        <v>88099292369</v>
      </c>
      <c r="N50" s="8"/>
      <c r="O50" s="8">
        <v>101259382901</v>
      </c>
      <c r="P50" s="8"/>
      <c r="Q50" s="8">
        <f t="shared" si="1"/>
        <v>-13160090532</v>
      </c>
    </row>
    <row r="51" spans="1:17" x14ac:dyDescent="0.55000000000000004">
      <c r="A51" s="1" t="s">
        <v>196</v>
      </c>
      <c r="C51" s="8">
        <v>0</v>
      </c>
      <c r="D51" s="8"/>
      <c r="E51" s="8">
        <v>0</v>
      </c>
      <c r="F51" s="8"/>
      <c r="G51" s="8">
        <v>0</v>
      </c>
      <c r="I51" s="8">
        <f t="shared" si="0"/>
        <v>0</v>
      </c>
      <c r="K51" s="8">
        <v>4500</v>
      </c>
      <c r="L51" s="8"/>
      <c r="M51" s="8">
        <v>17644500000</v>
      </c>
      <c r="N51" s="8"/>
      <c r="O51" s="8">
        <v>20174867353</v>
      </c>
      <c r="P51" s="8"/>
      <c r="Q51" s="8">
        <f t="shared" si="1"/>
        <v>-2530367353</v>
      </c>
    </row>
    <row r="52" spans="1:17" x14ac:dyDescent="0.55000000000000004">
      <c r="A52" s="1" t="s">
        <v>27</v>
      </c>
      <c r="C52" s="8">
        <v>0</v>
      </c>
      <c r="D52" s="8"/>
      <c r="E52" s="8">
        <v>0</v>
      </c>
      <c r="F52" s="8"/>
      <c r="G52" s="8">
        <v>0</v>
      </c>
      <c r="I52" s="8">
        <f t="shared" si="0"/>
        <v>0</v>
      </c>
      <c r="K52" s="8">
        <v>266607</v>
      </c>
      <c r="L52" s="8"/>
      <c r="M52" s="8">
        <v>2655507341</v>
      </c>
      <c r="N52" s="8"/>
      <c r="O52" s="8">
        <v>2854272797</v>
      </c>
      <c r="P52" s="8"/>
      <c r="Q52" s="8">
        <f t="shared" si="1"/>
        <v>-198765456</v>
      </c>
    </row>
    <row r="53" spans="1:17" x14ac:dyDescent="0.55000000000000004">
      <c r="A53" s="1" t="s">
        <v>91</v>
      </c>
      <c r="C53" s="8">
        <v>0</v>
      </c>
      <c r="D53" s="8"/>
      <c r="E53" s="8">
        <v>0</v>
      </c>
      <c r="F53" s="8"/>
      <c r="G53" s="8">
        <v>0</v>
      </c>
      <c r="I53" s="8">
        <f t="shared" si="0"/>
        <v>0</v>
      </c>
      <c r="K53" s="8">
        <v>555384</v>
      </c>
      <c r="L53" s="8"/>
      <c r="M53" s="8">
        <v>6408238631</v>
      </c>
      <c r="N53" s="8"/>
      <c r="O53" s="8">
        <v>6404121746</v>
      </c>
      <c r="P53" s="8"/>
      <c r="Q53" s="8">
        <f t="shared" si="1"/>
        <v>4116885</v>
      </c>
    </row>
    <row r="54" spans="1:17" x14ac:dyDescent="0.55000000000000004">
      <c r="A54" s="1" t="s">
        <v>37</v>
      </c>
      <c r="C54" s="8">
        <v>0</v>
      </c>
      <c r="D54" s="8"/>
      <c r="E54" s="8">
        <v>0</v>
      </c>
      <c r="F54" s="8"/>
      <c r="G54" s="8">
        <v>0</v>
      </c>
      <c r="I54" s="8">
        <f t="shared" si="0"/>
        <v>0</v>
      </c>
      <c r="K54" s="8">
        <v>2357586</v>
      </c>
      <c r="L54" s="8"/>
      <c r="M54" s="8">
        <v>404639281845</v>
      </c>
      <c r="N54" s="8"/>
      <c r="O54" s="8">
        <v>408552528438</v>
      </c>
      <c r="P54" s="8"/>
      <c r="Q54" s="8">
        <f t="shared" si="1"/>
        <v>-3913246593</v>
      </c>
    </row>
    <row r="55" spans="1:17" x14ac:dyDescent="0.55000000000000004">
      <c r="A55" s="1" t="s">
        <v>56</v>
      </c>
      <c r="C55" s="8">
        <v>0</v>
      </c>
      <c r="D55" s="8"/>
      <c r="E55" s="8">
        <v>0</v>
      </c>
      <c r="F55" s="8"/>
      <c r="G55" s="8">
        <v>0</v>
      </c>
      <c r="I55" s="8">
        <f t="shared" si="0"/>
        <v>0</v>
      </c>
      <c r="K55" s="8">
        <v>527250</v>
      </c>
      <c r="L55" s="8"/>
      <c r="M55" s="8">
        <v>854327381</v>
      </c>
      <c r="N55" s="8"/>
      <c r="O55" s="8">
        <v>880509609</v>
      </c>
      <c r="P55" s="8"/>
      <c r="Q55" s="8">
        <f t="shared" si="1"/>
        <v>-26182228</v>
      </c>
    </row>
    <row r="56" spans="1:17" x14ac:dyDescent="0.55000000000000004">
      <c r="A56" s="1" t="s">
        <v>32</v>
      </c>
      <c r="C56" s="8">
        <v>0</v>
      </c>
      <c r="D56" s="8"/>
      <c r="E56" s="8">
        <v>0</v>
      </c>
      <c r="F56" s="8"/>
      <c r="G56" s="8">
        <v>0</v>
      </c>
      <c r="I56" s="8">
        <f t="shared" si="0"/>
        <v>0</v>
      </c>
      <c r="K56" s="8">
        <v>100000</v>
      </c>
      <c r="L56" s="8"/>
      <c r="M56" s="8">
        <v>19354153530</v>
      </c>
      <c r="N56" s="8"/>
      <c r="O56" s="8">
        <v>15608573102</v>
      </c>
      <c r="P56" s="8"/>
      <c r="Q56" s="8">
        <f t="shared" si="1"/>
        <v>3745580428</v>
      </c>
    </row>
    <row r="57" spans="1:17" x14ac:dyDescent="0.55000000000000004">
      <c r="A57" s="1" t="s">
        <v>104</v>
      </c>
      <c r="C57" s="8">
        <v>0</v>
      </c>
      <c r="D57" s="8"/>
      <c r="E57" s="8">
        <v>0</v>
      </c>
      <c r="F57" s="8"/>
      <c r="G57" s="8">
        <v>0</v>
      </c>
      <c r="I57" s="8">
        <f t="shared" si="0"/>
        <v>0</v>
      </c>
      <c r="K57" s="8">
        <v>600000</v>
      </c>
      <c r="L57" s="8"/>
      <c r="M57" s="8">
        <v>7234695943</v>
      </c>
      <c r="N57" s="8"/>
      <c r="O57" s="8">
        <v>9119414683</v>
      </c>
      <c r="P57" s="8"/>
      <c r="Q57" s="8">
        <f t="shared" si="1"/>
        <v>-1884718740</v>
      </c>
    </row>
    <row r="58" spans="1:17" x14ac:dyDescent="0.55000000000000004">
      <c r="A58" s="1" t="s">
        <v>39</v>
      </c>
      <c r="C58" s="8">
        <v>0</v>
      </c>
      <c r="D58" s="8"/>
      <c r="E58" s="8">
        <v>0</v>
      </c>
      <c r="F58" s="8"/>
      <c r="G58" s="8">
        <v>0</v>
      </c>
      <c r="I58" s="8">
        <f t="shared" si="0"/>
        <v>0</v>
      </c>
      <c r="K58" s="8">
        <v>72750</v>
      </c>
      <c r="L58" s="8"/>
      <c r="M58" s="8">
        <v>1751667698</v>
      </c>
      <c r="N58" s="8"/>
      <c r="O58" s="8">
        <v>1893262655</v>
      </c>
      <c r="P58" s="8"/>
      <c r="Q58" s="8">
        <f t="shared" si="1"/>
        <v>-141594957</v>
      </c>
    </row>
    <row r="59" spans="1:17" x14ac:dyDescent="0.55000000000000004">
      <c r="A59" s="1" t="s">
        <v>136</v>
      </c>
      <c r="C59" s="8">
        <v>0</v>
      </c>
      <c r="D59" s="8"/>
      <c r="E59" s="8">
        <v>0</v>
      </c>
      <c r="F59" s="8"/>
      <c r="G59" s="8">
        <v>0</v>
      </c>
      <c r="I59" s="8">
        <f t="shared" si="0"/>
        <v>0</v>
      </c>
      <c r="K59" s="8">
        <v>53116</v>
      </c>
      <c r="L59" s="8"/>
      <c r="M59" s="8">
        <v>46495941209</v>
      </c>
      <c r="N59" s="8"/>
      <c r="O59" s="8">
        <v>47505243593</v>
      </c>
      <c r="P59" s="8"/>
      <c r="Q59" s="8">
        <f t="shared" si="1"/>
        <v>-1009302384</v>
      </c>
    </row>
    <row r="60" spans="1:17" x14ac:dyDescent="0.55000000000000004">
      <c r="A60" s="1" t="s">
        <v>197</v>
      </c>
      <c r="C60" s="8">
        <v>0</v>
      </c>
      <c r="D60" s="8"/>
      <c r="E60" s="8">
        <v>0</v>
      </c>
      <c r="F60" s="8"/>
      <c r="G60" s="8">
        <v>0</v>
      </c>
      <c r="I60" s="8">
        <f t="shared" si="0"/>
        <v>0</v>
      </c>
      <c r="K60" s="8">
        <v>100000</v>
      </c>
      <c r="L60" s="8"/>
      <c r="M60" s="8">
        <v>87337467221</v>
      </c>
      <c r="N60" s="8"/>
      <c r="O60" s="8">
        <v>87054219968</v>
      </c>
      <c r="P60" s="8"/>
      <c r="Q60" s="8">
        <f t="shared" si="1"/>
        <v>283247253</v>
      </c>
    </row>
    <row r="61" spans="1:17" ht="24.75" thickBot="1" x14ac:dyDescent="0.6">
      <c r="A61" s="1" t="s">
        <v>109</v>
      </c>
      <c r="C61" s="8" t="s">
        <v>109</v>
      </c>
      <c r="D61" s="8"/>
      <c r="E61" s="11">
        <f>SUM(E8:E60)</f>
        <v>131852075992</v>
      </c>
      <c r="F61" s="8"/>
      <c r="G61" s="11">
        <f>SUM(G8:G60)</f>
        <v>140836488754</v>
      </c>
      <c r="I61" s="11">
        <f>SUM(I8:I60)</f>
        <v>-8984412762</v>
      </c>
      <c r="K61" s="8" t="s">
        <v>109</v>
      </c>
      <c r="L61" s="8"/>
      <c r="M61" s="11">
        <f>SUM(M8:M60)</f>
        <v>2974994024213</v>
      </c>
      <c r="N61" s="8"/>
      <c r="O61" s="11">
        <f>SUM(O8:O60)</f>
        <v>3120192890849</v>
      </c>
      <c r="P61" s="8"/>
      <c r="Q61" s="11">
        <f>SUM(Q8:Q60)</f>
        <v>-145198866636</v>
      </c>
    </row>
    <row r="62" spans="1:17" ht="24.75" thickTop="1" x14ac:dyDescent="0.55000000000000004">
      <c r="C62" s="8"/>
      <c r="D62" s="8"/>
      <c r="E62" s="8"/>
      <c r="F62" s="8"/>
      <c r="G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55000000000000004">
      <c r="Q63" s="4"/>
    </row>
    <row r="64" spans="1:17" x14ac:dyDescent="0.55000000000000004">
      <c r="Q64" s="4"/>
    </row>
    <row r="65" spans="9:17" x14ac:dyDescent="0.55000000000000004">
      <c r="Q65" s="4"/>
    </row>
    <row r="66" spans="9:17" x14ac:dyDescent="0.55000000000000004">
      <c r="I66" s="10"/>
      <c r="J66" s="10"/>
      <c r="K66" s="10"/>
      <c r="L66" s="10"/>
      <c r="M66" s="10"/>
      <c r="N66" s="10"/>
      <c r="O66" s="10"/>
      <c r="P66" s="10"/>
      <c r="Q66" s="15"/>
    </row>
    <row r="67" spans="9:17" x14ac:dyDescent="0.55000000000000004">
      <c r="Q67" s="4"/>
    </row>
    <row r="68" spans="9:17" x14ac:dyDescent="0.55000000000000004">
      <c r="Q68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2"/>
  <sheetViews>
    <sheetView rightToLeft="1" tabSelected="1" workbookViewId="0">
      <selection activeCell="I114" sqref="I114"/>
    </sheetView>
  </sheetViews>
  <sheetFormatPr defaultRowHeight="24" x14ac:dyDescent="0.55000000000000004"/>
  <cols>
    <col min="1" max="1" width="44.57031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9.57031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</row>
    <row r="3" spans="1:17" ht="24.75" x14ac:dyDescent="0.55000000000000004">
      <c r="A3" s="18" t="s">
        <v>128</v>
      </c>
      <c r="B3" s="18" t="s">
        <v>128</v>
      </c>
      <c r="C3" s="18" t="s">
        <v>128</v>
      </c>
      <c r="D3" s="18" t="s">
        <v>128</v>
      </c>
      <c r="E3" s="18" t="s">
        <v>128</v>
      </c>
      <c r="F3" s="18" t="s">
        <v>128</v>
      </c>
      <c r="G3" s="18" t="s">
        <v>128</v>
      </c>
      <c r="H3" s="18" t="s">
        <v>128</v>
      </c>
      <c r="I3" s="18" t="s">
        <v>128</v>
      </c>
      <c r="J3" s="18" t="s">
        <v>128</v>
      </c>
      <c r="K3" s="18" t="s">
        <v>128</v>
      </c>
      <c r="L3" s="18" t="s">
        <v>128</v>
      </c>
      <c r="M3" s="18" t="s">
        <v>128</v>
      </c>
      <c r="N3" s="18" t="s">
        <v>128</v>
      </c>
      <c r="O3" s="18" t="s">
        <v>128</v>
      </c>
      <c r="P3" s="18" t="s">
        <v>128</v>
      </c>
      <c r="Q3" s="18" t="s">
        <v>128</v>
      </c>
    </row>
    <row r="4" spans="1:17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</row>
    <row r="6" spans="1:17" ht="24.75" x14ac:dyDescent="0.55000000000000004">
      <c r="A6" s="17" t="s">
        <v>3</v>
      </c>
      <c r="C6" s="17" t="s">
        <v>130</v>
      </c>
      <c r="D6" s="17" t="s">
        <v>130</v>
      </c>
      <c r="E6" s="17" t="s">
        <v>130</v>
      </c>
      <c r="F6" s="17" t="s">
        <v>130</v>
      </c>
      <c r="G6" s="17" t="s">
        <v>130</v>
      </c>
      <c r="H6" s="17" t="s">
        <v>130</v>
      </c>
      <c r="I6" s="17" t="s">
        <v>130</v>
      </c>
      <c r="K6" s="17" t="s">
        <v>131</v>
      </c>
      <c r="L6" s="17" t="s">
        <v>131</v>
      </c>
      <c r="M6" s="17" t="s">
        <v>131</v>
      </c>
      <c r="N6" s="17" t="s">
        <v>131</v>
      </c>
      <c r="O6" s="17" t="s">
        <v>131</v>
      </c>
      <c r="P6" s="17" t="s">
        <v>131</v>
      </c>
      <c r="Q6" s="17" t="s">
        <v>131</v>
      </c>
    </row>
    <row r="7" spans="1:17" ht="24.75" x14ac:dyDescent="0.55000000000000004">
      <c r="A7" s="17" t="s">
        <v>3</v>
      </c>
      <c r="C7" s="17" t="s">
        <v>7</v>
      </c>
      <c r="E7" s="17" t="s">
        <v>189</v>
      </c>
      <c r="G7" s="17" t="s">
        <v>190</v>
      </c>
      <c r="I7" s="17" t="s">
        <v>191</v>
      </c>
      <c r="K7" s="17" t="s">
        <v>7</v>
      </c>
      <c r="M7" s="17" t="s">
        <v>189</v>
      </c>
      <c r="O7" s="17" t="s">
        <v>190</v>
      </c>
      <c r="Q7" s="17" t="s">
        <v>191</v>
      </c>
    </row>
    <row r="8" spans="1:17" x14ac:dyDescent="0.55000000000000004">
      <c r="A8" s="1" t="s">
        <v>76</v>
      </c>
      <c r="C8" s="8">
        <v>44861843</v>
      </c>
      <c r="D8" s="8"/>
      <c r="E8" s="8">
        <v>750978369175</v>
      </c>
      <c r="F8" s="8"/>
      <c r="G8" s="8">
        <v>801370623163</v>
      </c>
      <c r="I8" s="8">
        <f>E8-G8</f>
        <v>-50392253988</v>
      </c>
      <c r="J8" s="8"/>
      <c r="K8" s="8">
        <v>44861843</v>
      </c>
      <c r="L8" s="8"/>
      <c r="M8" s="8">
        <v>750978369175</v>
      </c>
      <c r="O8" s="8">
        <v>1163927282474</v>
      </c>
      <c r="P8" s="8"/>
      <c r="Q8" s="8">
        <f>M8-O8</f>
        <v>-412948913299</v>
      </c>
    </row>
    <row r="9" spans="1:17" x14ac:dyDescent="0.55000000000000004">
      <c r="A9" s="1" t="s">
        <v>62</v>
      </c>
      <c r="C9" s="8">
        <v>141290388</v>
      </c>
      <c r="D9" s="8"/>
      <c r="E9" s="8">
        <v>577669658017</v>
      </c>
      <c r="F9" s="8"/>
      <c r="G9" s="8">
        <v>604636002373</v>
      </c>
      <c r="I9" s="8">
        <f t="shared" ref="I9:I72" si="0">E9-G9</f>
        <v>-26966344356</v>
      </c>
      <c r="J9" s="8"/>
      <c r="K9" s="8">
        <v>141290388</v>
      </c>
      <c r="L9" s="8"/>
      <c r="M9" s="8">
        <v>577669658017</v>
      </c>
      <c r="O9" s="8">
        <v>601546108749</v>
      </c>
      <c r="P9" s="8"/>
      <c r="Q9" s="8">
        <f t="shared" ref="Q9:Q72" si="1">M9-O9</f>
        <v>-23876450732</v>
      </c>
    </row>
    <row r="10" spans="1:17" x14ac:dyDescent="0.55000000000000004">
      <c r="A10" s="1" t="s">
        <v>92</v>
      </c>
      <c r="C10" s="8">
        <v>251822218</v>
      </c>
      <c r="D10" s="8"/>
      <c r="E10" s="8">
        <v>658351793361</v>
      </c>
      <c r="F10" s="8"/>
      <c r="G10" s="8">
        <v>799284135438</v>
      </c>
      <c r="I10" s="8">
        <f t="shared" si="0"/>
        <v>-140932342077</v>
      </c>
      <c r="J10" s="8"/>
      <c r="K10" s="8">
        <v>251822218</v>
      </c>
      <c r="L10" s="8"/>
      <c r="M10" s="8">
        <v>658351793361</v>
      </c>
      <c r="O10" s="8">
        <v>752510967791</v>
      </c>
      <c r="P10" s="8"/>
      <c r="Q10" s="8">
        <f t="shared" si="1"/>
        <v>-94159174430</v>
      </c>
    </row>
    <row r="11" spans="1:17" x14ac:dyDescent="0.55000000000000004">
      <c r="A11" s="1" t="s">
        <v>50</v>
      </c>
      <c r="C11" s="8">
        <v>44800000</v>
      </c>
      <c r="D11" s="8"/>
      <c r="E11" s="8">
        <v>170117740800</v>
      </c>
      <c r="F11" s="8"/>
      <c r="G11" s="8">
        <v>171186543360</v>
      </c>
      <c r="I11" s="8">
        <f t="shared" si="0"/>
        <v>-1068802560</v>
      </c>
      <c r="J11" s="8"/>
      <c r="K11" s="8">
        <v>44800000</v>
      </c>
      <c r="L11" s="8"/>
      <c r="M11" s="8">
        <v>170117740800</v>
      </c>
      <c r="O11" s="8">
        <v>209262634594</v>
      </c>
      <c r="P11" s="8"/>
      <c r="Q11" s="8">
        <f t="shared" si="1"/>
        <v>-39144893794</v>
      </c>
    </row>
    <row r="12" spans="1:17" x14ac:dyDescent="0.55000000000000004">
      <c r="A12" s="1" t="s">
        <v>107</v>
      </c>
      <c r="C12" s="8">
        <v>13733515</v>
      </c>
      <c r="D12" s="8"/>
      <c r="E12" s="8">
        <v>98429482223</v>
      </c>
      <c r="F12" s="8"/>
      <c r="G12" s="8">
        <v>110170030727</v>
      </c>
      <c r="I12" s="8">
        <f t="shared" si="0"/>
        <v>-11740548504</v>
      </c>
      <c r="J12" s="8"/>
      <c r="K12" s="8">
        <v>13733515</v>
      </c>
      <c r="L12" s="8"/>
      <c r="M12" s="8">
        <v>98429482223</v>
      </c>
      <c r="O12" s="8">
        <v>140750064038</v>
      </c>
      <c r="P12" s="8"/>
      <c r="Q12" s="8">
        <f t="shared" si="1"/>
        <v>-42320581815</v>
      </c>
    </row>
    <row r="13" spans="1:17" x14ac:dyDescent="0.55000000000000004">
      <c r="A13" s="1" t="s">
        <v>16</v>
      </c>
      <c r="C13" s="8">
        <v>8658201</v>
      </c>
      <c r="D13" s="8"/>
      <c r="E13" s="8">
        <v>53189311471</v>
      </c>
      <c r="F13" s="8"/>
      <c r="G13" s="8">
        <v>56351789202</v>
      </c>
      <c r="I13" s="8">
        <f t="shared" si="0"/>
        <v>-3162477731</v>
      </c>
      <c r="J13" s="8"/>
      <c r="K13" s="8">
        <v>8658201</v>
      </c>
      <c r="L13" s="8"/>
      <c r="M13" s="8">
        <v>53189311471</v>
      </c>
      <c r="O13" s="8">
        <v>64630447753</v>
      </c>
      <c r="P13" s="8"/>
      <c r="Q13" s="8">
        <f t="shared" si="1"/>
        <v>-11441136282</v>
      </c>
    </row>
    <row r="14" spans="1:17" x14ac:dyDescent="0.55000000000000004">
      <c r="A14" s="1" t="s">
        <v>51</v>
      </c>
      <c r="C14" s="8">
        <v>29540974</v>
      </c>
      <c r="D14" s="8"/>
      <c r="E14" s="8">
        <v>382041319713</v>
      </c>
      <c r="F14" s="8"/>
      <c r="G14" s="8">
        <v>372644454047</v>
      </c>
      <c r="I14" s="8">
        <f t="shared" si="0"/>
        <v>9396865666</v>
      </c>
      <c r="J14" s="8"/>
      <c r="K14" s="8">
        <v>29540974</v>
      </c>
      <c r="L14" s="8"/>
      <c r="M14" s="8">
        <v>382041319713</v>
      </c>
      <c r="O14" s="8">
        <v>499101707546</v>
      </c>
      <c r="P14" s="8"/>
      <c r="Q14" s="8">
        <f t="shared" si="1"/>
        <v>-117060387833</v>
      </c>
    </row>
    <row r="15" spans="1:17" x14ac:dyDescent="0.55000000000000004">
      <c r="A15" s="1" t="s">
        <v>97</v>
      </c>
      <c r="C15" s="8">
        <v>32200000</v>
      </c>
      <c r="D15" s="8"/>
      <c r="E15" s="8">
        <v>238782738600</v>
      </c>
      <c r="F15" s="8"/>
      <c r="G15" s="8">
        <v>262148877900</v>
      </c>
      <c r="I15" s="8">
        <f t="shared" si="0"/>
        <v>-23366139300</v>
      </c>
      <c r="J15" s="8"/>
      <c r="K15" s="8">
        <v>32200000</v>
      </c>
      <c r="L15" s="8"/>
      <c r="M15" s="8">
        <v>238782738600</v>
      </c>
      <c r="O15" s="8">
        <v>306320483700</v>
      </c>
      <c r="P15" s="8"/>
      <c r="Q15" s="8">
        <f t="shared" si="1"/>
        <v>-67537745100</v>
      </c>
    </row>
    <row r="16" spans="1:17" x14ac:dyDescent="0.55000000000000004">
      <c r="A16" s="1" t="s">
        <v>65</v>
      </c>
      <c r="C16" s="8">
        <v>48251230</v>
      </c>
      <c r="D16" s="8"/>
      <c r="E16" s="8">
        <v>805317829697</v>
      </c>
      <c r="F16" s="8"/>
      <c r="G16" s="8">
        <v>823544201066</v>
      </c>
      <c r="I16" s="8">
        <f t="shared" si="0"/>
        <v>-18226371369</v>
      </c>
      <c r="J16" s="8"/>
      <c r="K16" s="8">
        <v>48251230</v>
      </c>
      <c r="L16" s="8"/>
      <c r="M16" s="8">
        <v>805317829697</v>
      </c>
      <c r="O16" s="8">
        <v>873426901728</v>
      </c>
      <c r="P16" s="8"/>
      <c r="Q16" s="8">
        <f t="shared" si="1"/>
        <v>-68109072031</v>
      </c>
    </row>
    <row r="17" spans="1:17" x14ac:dyDescent="0.55000000000000004">
      <c r="A17" s="1" t="s">
        <v>30</v>
      </c>
      <c r="C17" s="8">
        <v>23336597</v>
      </c>
      <c r="D17" s="8"/>
      <c r="E17" s="8">
        <v>255407164168</v>
      </c>
      <c r="F17" s="8"/>
      <c r="G17" s="8">
        <v>262134510000</v>
      </c>
      <c r="I17" s="8">
        <f t="shared" si="0"/>
        <v>-6727345832</v>
      </c>
      <c r="J17" s="8"/>
      <c r="K17" s="8">
        <v>23336597</v>
      </c>
      <c r="L17" s="8"/>
      <c r="M17" s="8">
        <v>255407164168</v>
      </c>
      <c r="O17" s="8">
        <v>295075306834</v>
      </c>
      <c r="P17" s="8"/>
      <c r="Q17" s="8">
        <f t="shared" si="1"/>
        <v>-39668142666</v>
      </c>
    </row>
    <row r="18" spans="1:17" x14ac:dyDescent="0.55000000000000004">
      <c r="A18" s="1" t="s">
        <v>96</v>
      </c>
      <c r="C18" s="8">
        <v>150945796</v>
      </c>
      <c r="D18" s="8"/>
      <c r="E18" s="8">
        <v>1056335586337</v>
      </c>
      <c r="F18" s="8"/>
      <c r="G18" s="8">
        <v>1174873244463</v>
      </c>
      <c r="I18" s="8">
        <f t="shared" si="0"/>
        <v>-118537658126</v>
      </c>
      <c r="J18" s="8"/>
      <c r="K18" s="8">
        <v>150945796</v>
      </c>
      <c r="L18" s="8"/>
      <c r="M18" s="8">
        <v>1056335586337</v>
      </c>
      <c r="O18" s="8">
        <v>1275405182367</v>
      </c>
      <c r="P18" s="8"/>
      <c r="Q18" s="8">
        <f t="shared" si="1"/>
        <v>-219069596030</v>
      </c>
    </row>
    <row r="19" spans="1:17" x14ac:dyDescent="0.55000000000000004">
      <c r="A19" s="1" t="s">
        <v>89</v>
      </c>
      <c r="C19" s="8">
        <v>235941759</v>
      </c>
      <c r="D19" s="8"/>
      <c r="E19" s="8">
        <v>737856250809</v>
      </c>
      <c r="F19" s="8"/>
      <c r="G19" s="8">
        <v>889367737784</v>
      </c>
      <c r="I19" s="8">
        <f t="shared" si="0"/>
        <v>-151511486975</v>
      </c>
      <c r="J19" s="8"/>
      <c r="K19" s="8">
        <v>235941759</v>
      </c>
      <c r="L19" s="8"/>
      <c r="M19" s="8">
        <v>737856250809</v>
      </c>
      <c r="O19" s="8">
        <v>1245253682802</v>
      </c>
      <c r="P19" s="8"/>
      <c r="Q19" s="8">
        <f t="shared" si="1"/>
        <v>-507397431993</v>
      </c>
    </row>
    <row r="20" spans="1:17" x14ac:dyDescent="0.55000000000000004">
      <c r="A20" s="1" t="s">
        <v>75</v>
      </c>
      <c r="C20" s="8">
        <v>119643414</v>
      </c>
      <c r="D20" s="8"/>
      <c r="E20" s="8">
        <v>151399844929</v>
      </c>
      <c r="F20" s="8"/>
      <c r="G20" s="8">
        <v>175186152066</v>
      </c>
      <c r="I20" s="8">
        <f t="shared" si="0"/>
        <v>-23786307137</v>
      </c>
      <c r="J20" s="8"/>
      <c r="K20" s="8">
        <v>119643414</v>
      </c>
      <c r="L20" s="8"/>
      <c r="M20" s="8">
        <v>151399844929</v>
      </c>
      <c r="O20" s="8">
        <v>176934683400</v>
      </c>
      <c r="P20" s="8"/>
      <c r="Q20" s="8">
        <f t="shared" si="1"/>
        <v>-25534838471</v>
      </c>
    </row>
    <row r="21" spans="1:17" x14ac:dyDescent="0.55000000000000004">
      <c r="A21" s="1" t="s">
        <v>81</v>
      </c>
      <c r="C21" s="8">
        <v>21000000</v>
      </c>
      <c r="D21" s="8"/>
      <c r="E21" s="8">
        <v>71559671400</v>
      </c>
      <c r="F21" s="8"/>
      <c r="G21" s="8">
        <v>75588556050</v>
      </c>
      <c r="I21" s="8">
        <f t="shared" si="0"/>
        <v>-4028884650</v>
      </c>
      <c r="J21" s="8"/>
      <c r="K21" s="8">
        <v>21000000</v>
      </c>
      <c r="L21" s="8"/>
      <c r="M21" s="8">
        <v>71559671400</v>
      </c>
      <c r="O21" s="8">
        <v>80076691800</v>
      </c>
      <c r="P21" s="8"/>
      <c r="Q21" s="8">
        <f t="shared" si="1"/>
        <v>-8517020400</v>
      </c>
    </row>
    <row r="22" spans="1:17" x14ac:dyDescent="0.55000000000000004">
      <c r="A22" s="1" t="s">
        <v>44</v>
      </c>
      <c r="C22" s="8">
        <v>361300</v>
      </c>
      <c r="D22" s="8"/>
      <c r="E22" s="8">
        <v>1943325468418</v>
      </c>
      <c r="F22" s="8"/>
      <c r="G22" s="8">
        <v>1586332036608</v>
      </c>
      <c r="I22" s="8">
        <f t="shared" si="0"/>
        <v>356993431810</v>
      </c>
      <c r="J22" s="8"/>
      <c r="K22" s="8">
        <v>361300</v>
      </c>
      <c r="L22" s="8"/>
      <c r="M22" s="8">
        <v>1943325468418</v>
      </c>
      <c r="O22" s="8">
        <v>1601905891624</v>
      </c>
      <c r="P22" s="8"/>
      <c r="Q22" s="8">
        <f t="shared" si="1"/>
        <v>341419576794</v>
      </c>
    </row>
    <row r="23" spans="1:17" x14ac:dyDescent="0.55000000000000004">
      <c r="A23" s="1" t="s">
        <v>38</v>
      </c>
      <c r="C23" s="8">
        <v>3890102</v>
      </c>
      <c r="D23" s="8"/>
      <c r="E23" s="8">
        <v>214886738979</v>
      </c>
      <c r="F23" s="8"/>
      <c r="G23" s="8">
        <v>191878351415</v>
      </c>
      <c r="I23" s="8">
        <f t="shared" si="0"/>
        <v>23008387564</v>
      </c>
      <c r="J23" s="8"/>
      <c r="K23" s="8">
        <v>3890102</v>
      </c>
      <c r="L23" s="8"/>
      <c r="M23" s="8">
        <v>214886738979</v>
      </c>
      <c r="O23" s="8">
        <v>191414316708</v>
      </c>
      <c r="P23" s="8"/>
      <c r="Q23" s="8">
        <f t="shared" si="1"/>
        <v>23472422271</v>
      </c>
    </row>
    <row r="24" spans="1:17" x14ac:dyDescent="0.55000000000000004">
      <c r="A24" s="1" t="s">
        <v>64</v>
      </c>
      <c r="C24" s="8">
        <v>67000000</v>
      </c>
      <c r="D24" s="8"/>
      <c r="E24" s="8">
        <v>207796212000</v>
      </c>
      <c r="F24" s="8"/>
      <c r="G24" s="8">
        <v>225845177850</v>
      </c>
      <c r="I24" s="8">
        <f t="shared" si="0"/>
        <v>-18048965850</v>
      </c>
      <c r="J24" s="8"/>
      <c r="K24" s="8">
        <v>67000000</v>
      </c>
      <c r="L24" s="8"/>
      <c r="M24" s="8">
        <v>207796212000</v>
      </c>
      <c r="O24" s="8">
        <v>201592836712</v>
      </c>
      <c r="P24" s="8"/>
      <c r="Q24" s="8">
        <f t="shared" si="1"/>
        <v>6203375288</v>
      </c>
    </row>
    <row r="25" spans="1:17" x14ac:dyDescent="0.55000000000000004">
      <c r="A25" s="1" t="s">
        <v>98</v>
      </c>
      <c r="C25" s="8">
        <v>2439009</v>
      </c>
      <c r="D25" s="8"/>
      <c r="E25" s="8">
        <v>33555037046</v>
      </c>
      <c r="F25" s="8"/>
      <c r="G25" s="8">
        <v>34039936426</v>
      </c>
      <c r="I25" s="8">
        <f t="shared" si="0"/>
        <v>-484899380</v>
      </c>
      <c r="J25" s="8"/>
      <c r="K25" s="8">
        <v>2439009</v>
      </c>
      <c r="L25" s="8"/>
      <c r="M25" s="8">
        <v>33555037046</v>
      </c>
      <c r="O25" s="8">
        <v>36956045532</v>
      </c>
      <c r="P25" s="8"/>
      <c r="Q25" s="8">
        <f t="shared" si="1"/>
        <v>-3401008486</v>
      </c>
    </row>
    <row r="26" spans="1:17" x14ac:dyDescent="0.55000000000000004">
      <c r="A26" s="1" t="s">
        <v>102</v>
      </c>
      <c r="C26" s="8">
        <v>15218593</v>
      </c>
      <c r="D26" s="8"/>
      <c r="E26" s="8">
        <v>1036270902458</v>
      </c>
      <c r="F26" s="8"/>
      <c r="G26" s="8">
        <v>1072578204149</v>
      </c>
      <c r="I26" s="8">
        <f t="shared" si="0"/>
        <v>-36307301691</v>
      </c>
      <c r="J26" s="8"/>
      <c r="K26" s="8">
        <v>15218593</v>
      </c>
      <c r="L26" s="8"/>
      <c r="M26" s="8">
        <v>1036270902458</v>
      </c>
      <c r="O26" s="8">
        <v>1205704977350</v>
      </c>
      <c r="P26" s="8"/>
      <c r="Q26" s="8">
        <f t="shared" si="1"/>
        <v>-169434074892</v>
      </c>
    </row>
    <row r="27" spans="1:17" x14ac:dyDescent="0.55000000000000004">
      <c r="A27" s="1" t="s">
        <v>28</v>
      </c>
      <c r="C27" s="8">
        <v>13718781</v>
      </c>
      <c r="D27" s="8"/>
      <c r="E27" s="8">
        <v>143326491199</v>
      </c>
      <c r="F27" s="8"/>
      <c r="G27" s="8">
        <v>153690728431</v>
      </c>
      <c r="I27" s="8">
        <f t="shared" si="0"/>
        <v>-10364237232</v>
      </c>
      <c r="J27" s="8"/>
      <c r="K27" s="8">
        <v>13718781</v>
      </c>
      <c r="L27" s="8"/>
      <c r="M27" s="8">
        <v>143326491199</v>
      </c>
      <c r="O27" s="8">
        <v>171773513190</v>
      </c>
      <c r="P27" s="8"/>
      <c r="Q27" s="8">
        <f t="shared" si="1"/>
        <v>-28447021991</v>
      </c>
    </row>
    <row r="28" spans="1:17" x14ac:dyDescent="0.55000000000000004">
      <c r="A28" s="1" t="s">
        <v>63</v>
      </c>
      <c r="C28" s="8">
        <v>17439506</v>
      </c>
      <c r="D28" s="8"/>
      <c r="E28" s="8">
        <v>66309209092</v>
      </c>
      <c r="F28" s="8"/>
      <c r="G28" s="8">
        <v>68337490782</v>
      </c>
      <c r="I28" s="8">
        <f t="shared" si="0"/>
        <v>-2028281690</v>
      </c>
      <c r="J28" s="8"/>
      <c r="K28" s="8">
        <v>17439506</v>
      </c>
      <c r="L28" s="8"/>
      <c r="M28" s="8">
        <v>66309209092</v>
      </c>
      <c r="O28" s="8">
        <v>74647700484</v>
      </c>
      <c r="P28" s="8"/>
      <c r="Q28" s="8">
        <f t="shared" si="1"/>
        <v>-8338491392</v>
      </c>
    </row>
    <row r="29" spans="1:17" x14ac:dyDescent="0.55000000000000004">
      <c r="A29" s="1" t="s">
        <v>79</v>
      </c>
      <c r="C29" s="8">
        <v>7841567</v>
      </c>
      <c r="D29" s="8"/>
      <c r="E29" s="8">
        <v>38413314885</v>
      </c>
      <c r="F29" s="8"/>
      <c r="G29" s="8">
        <v>37984594852</v>
      </c>
      <c r="I29" s="8">
        <f t="shared" si="0"/>
        <v>428720033</v>
      </c>
      <c r="J29" s="8"/>
      <c r="K29" s="8">
        <v>7841567</v>
      </c>
      <c r="L29" s="8"/>
      <c r="M29" s="8">
        <v>38413314885</v>
      </c>
      <c r="O29" s="8">
        <v>47948944245</v>
      </c>
      <c r="P29" s="8"/>
      <c r="Q29" s="8">
        <f t="shared" si="1"/>
        <v>-9535629360</v>
      </c>
    </row>
    <row r="30" spans="1:17" x14ac:dyDescent="0.55000000000000004">
      <c r="A30" s="1" t="s">
        <v>82</v>
      </c>
      <c r="C30" s="8">
        <v>4638077</v>
      </c>
      <c r="D30" s="8"/>
      <c r="E30" s="8">
        <v>91103093530</v>
      </c>
      <c r="F30" s="8"/>
      <c r="G30" s="8">
        <v>83556342278</v>
      </c>
      <c r="I30" s="8">
        <f t="shared" si="0"/>
        <v>7546751252</v>
      </c>
      <c r="J30" s="8"/>
      <c r="K30" s="8">
        <v>4638077</v>
      </c>
      <c r="L30" s="8"/>
      <c r="M30" s="8">
        <v>91103093530</v>
      </c>
      <c r="O30" s="8">
        <v>91610246390</v>
      </c>
      <c r="P30" s="8"/>
      <c r="Q30" s="8">
        <f t="shared" si="1"/>
        <v>-507152860</v>
      </c>
    </row>
    <row r="31" spans="1:17" x14ac:dyDescent="0.55000000000000004">
      <c r="A31" s="1" t="s">
        <v>36</v>
      </c>
      <c r="C31" s="8">
        <v>7805168</v>
      </c>
      <c r="D31" s="8"/>
      <c r="E31" s="8">
        <v>177752441306</v>
      </c>
      <c r="F31" s="8"/>
      <c r="G31" s="8">
        <v>183571486744</v>
      </c>
      <c r="I31" s="8">
        <f t="shared" si="0"/>
        <v>-5819045438</v>
      </c>
      <c r="J31" s="8"/>
      <c r="K31" s="8">
        <v>7805168</v>
      </c>
      <c r="L31" s="8"/>
      <c r="M31" s="8">
        <v>177752441306</v>
      </c>
      <c r="O31" s="8">
        <v>236029012152</v>
      </c>
      <c r="P31" s="8"/>
      <c r="Q31" s="8">
        <f t="shared" si="1"/>
        <v>-58276570846</v>
      </c>
    </row>
    <row r="32" spans="1:17" x14ac:dyDescent="0.55000000000000004">
      <c r="A32" s="1" t="s">
        <v>35</v>
      </c>
      <c r="C32" s="8">
        <v>999790</v>
      </c>
      <c r="D32" s="8"/>
      <c r="E32" s="8">
        <v>110763607256</v>
      </c>
      <c r="F32" s="8"/>
      <c r="G32" s="8">
        <v>119111873752</v>
      </c>
      <c r="I32" s="8">
        <f t="shared" si="0"/>
        <v>-8348266496</v>
      </c>
      <c r="J32" s="8"/>
      <c r="K32" s="8">
        <v>999790</v>
      </c>
      <c r="L32" s="8"/>
      <c r="M32" s="8">
        <v>110763607256</v>
      </c>
      <c r="O32" s="8">
        <v>128752133872</v>
      </c>
      <c r="P32" s="8"/>
      <c r="Q32" s="8">
        <f t="shared" si="1"/>
        <v>-17988526616</v>
      </c>
    </row>
    <row r="33" spans="1:17" x14ac:dyDescent="0.55000000000000004">
      <c r="A33" s="1" t="s">
        <v>108</v>
      </c>
      <c r="C33" s="8">
        <v>14000000</v>
      </c>
      <c r="D33" s="8"/>
      <c r="E33" s="8">
        <v>45215358300</v>
      </c>
      <c r="F33" s="8"/>
      <c r="G33" s="8">
        <v>36482430239</v>
      </c>
      <c r="I33" s="8">
        <f t="shared" si="0"/>
        <v>8732928061</v>
      </c>
      <c r="J33" s="8"/>
      <c r="K33" s="8">
        <v>14000000</v>
      </c>
      <c r="L33" s="8"/>
      <c r="M33" s="8">
        <v>45215358300</v>
      </c>
      <c r="O33" s="8">
        <v>61247396698</v>
      </c>
      <c r="P33" s="8"/>
      <c r="Q33" s="8">
        <f t="shared" si="1"/>
        <v>-16032038398</v>
      </c>
    </row>
    <row r="34" spans="1:17" x14ac:dyDescent="0.55000000000000004">
      <c r="A34" s="1" t="s">
        <v>42</v>
      </c>
      <c r="C34" s="8">
        <v>27600000</v>
      </c>
      <c r="D34" s="8"/>
      <c r="E34" s="8">
        <v>283960323000</v>
      </c>
      <c r="F34" s="8"/>
      <c r="G34" s="8">
        <v>291093625800</v>
      </c>
      <c r="I34" s="8">
        <f t="shared" si="0"/>
        <v>-7133302800</v>
      </c>
      <c r="J34" s="8"/>
      <c r="K34" s="8">
        <v>27600000</v>
      </c>
      <c r="L34" s="8"/>
      <c r="M34" s="8">
        <v>283960323000</v>
      </c>
      <c r="O34" s="8">
        <v>251860460426</v>
      </c>
      <c r="P34" s="8"/>
      <c r="Q34" s="8">
        <f t="shared" si="1"/>
        <v>32099862574</v>
      </c>
    </row>
    <row r="35" spans="1:17" x14ac:dyDescent="0.55000000000000004">
      <c r="A35" s="1" t="s">
        <v>59</v>
      </c>
      <c r="C35" s="8">
        <v>1640400000</v>
      </c>
      <c r="D35" s="8"/>
      <c r="E35" s="8">
        <v>1534431882420</v>
      </c>
      <c r="F35" s="8"/>
      <c r="G35" s="8">
        <v>1878802859401</v>
      </c>
      <c r="I35" s="8">
        <f t="shared" si="0"/>
        <v>-344370976981</v>
      </c>
      <c r="J35" s="8"/>
      <c r="K35" s="8">
        <v>1640400000</v>
      </c>
      <c r="L35" s="8"/>
      <c r="M35" s="8">
        <v>1534431882420</v>
      </c>
      <c r="O35" s="8">
        <v>1812445454597</v>
      </c>
      <c r="P35" s="8"/>
      <c r="Q35" s="8">
        <f t="shared" si="1"/>
        <v>-278013572177</v>
      </c>
    </row>
    <row r="36" spans="1:17" x14ac:dyDescent="0.55000000000000004">
      <c r="A36" s="1" t="s">
        <v>70</v>
      </c>
      <c r="C36" s="8">
        <v>6601911</v>
      </c>
      <c r="D36" s="8"/>
      <c r="E36" s="8">
        <v>228445137404</v>
      </c>
      <c r="F36" s="8"/>
      <c r="G36" s="8">
        <v>230217047404</v>
      </c>
      <c r="I36" s="8">
        <f t="shared" si="0"/>
        <v>-1771910000</v>
      </c>
      <c r="J36" s="8"/>
      <c r="K36" s="8">
        <v>6601911</v>
      </c>
      <c r="L36" s="8"/>
      <c r="M36" s="8">
        <v>228445137404</v>
      </c>
      <c r="O36" s="8">
        <v>244786085182</v>
      </c>
      <c r="P36" s="8"/>
      <c r="Q36" s="8">
        <f t="shared" si="1"/>
        <v>-16340947778</v>
      </c>
    </row>
    <row r="37" spans="1:17" x14ac:dyDescent="0.55000000000000004">
      <c r="A37" s="1" t="s">
        <v>54</v>
      </c>
      <c r="C37" s="8">
        <v>3000000</v>
      </c>
      <c r="D37" s="8"/>
      <c r="E37" s="8">
        <v>35845443000</v>
      </c>
      <c r="F37" s="8"/>
      <c r="G37" s="8">
        <v>37575090000</v>
      </c>
      <c r="I37" s="8">
        <f t="shared" si="0"/>
        <v>-1729647000</v>
      </c>
      <c r="J37" s="8"/>
      <c r="K37" s="8">
        <v>3000000</v>
      </c>
      <c r="L37" s="8"/>
      <c r="M37" s="8">
        <v>35845443000</v>
      </c>
      <c r="O37" s="8">
        <v>37843483498</v>
      </c>
      <c r="P37" s="8"/>
      <c r="Q37" s="8">
        <f t="shared" si="1"/>
        <v>-1998040498</v>
      </c>
    </row>
    <row r="38" spans="1:17" x14ac:dyDescent="0.55000000000000004">
      <c r="A38" s="1" t="s">
        <v>78</v>
      </c>
      <c r="C38" s="8">
        <v>119221</v>
      </c>
      <c r="D38" s="8"/>
      <c r="E38" s="8">
        <v>691693208113</v>
      </c>
      <c r="F38" s="8"/>
      <c r="G38" s="8">
        <v>591050521458</v>
      </c>
      <c r="I38" s="8">
        <f t="shared" si="0"/>
        <v>100642686655</v>
      </c>
      <c r="J38" s="8"/>
      <c r="K38" s="8">
        <v>119221</v>
      </c>
      <c r="L38" s="8"/>
      <c r="M38" s="8">
        <v>691693208113</v>
      </c>
      <c r="O38" s="8">
        <v>615164447334</v>
      </c>
      <c r="P38" s="8"/>
      <c r="Q38" s="8">
        <f t="shared" si="1"/>
        <v>76528760779</v>
      </c>
    </row>
    <row r="39" spans="1:17" x14ac:dyDescent="0.55000000000000004">
      <c r="A39" s="1" t="s">
        <v>15</v>
      </c>
      <c r="C39" s="8">
        <v>45</v>
      </c>
      <c r="D39" s="8"/>
      <c r="E39" s="8">
        <v>24494885232</v>
      </c>
      <c r="F39" s="8"/>
      <c r="G39" s="8">
        <v>19569744703</v>
      </c>
      <c r="I39" s="8">
        <f t="shared" si="0"/>
        <v>4925140529</v>
      </c>
      <c r="J39" s="8"/>
      <c r="K39" s="8">
        <v>45</v>
      </c>
      <c r="L39" s="8"/>
      <c r="M39" s="8">
        <v>24494885232</v>
      </c>
      <c r="O39" s="8">
        <v>17644500000</v>
      </c>
      <c r="P39" s="8"/>
      <c r="Q39" s="8">
        <f t="shared" si="1"/>
        <v>6850385232</v>
      </c>
    </row>
    <row r="40" spans="1:17" x14ac:dyDescent="0.55000000000000004">
      <c r="A40" s="1" t="s">
        <v>71</v>
      </c>
      <c r="C40" s="8">
        <v>6206072</v>
      </c>
      <c r="D40" s="8"/>
      <c r="E40" s="8">
        <v>183532089680</v>
      </c>
      <c r="F40" s="8"/>
      <c r="G40" s="8">
        <v>194807084713</v>
      </c>
      <c r="I40" s="8">
        <f t="shared" si="0"/>
        <v>-11274995033</v>
      </c>
      <c r="J40" s="8"/>
      <c r="K40" s="8">
        <v>6206072</v>
      </c>
      <c r="L40" s="8"/>
      <c r="M40" s="8">
        <v>183532089680</v>
      </c>
      <c r="O40" s="8">
        <v>190626607438</v>
      </c>
      <c r="P40" s="8"/>
      <c r="Q40" s="8">
        <f t="shared" si="1"/>
        <v>-7094517758</v>
      </c>
    </row>
    <row r="41" spans="1:17" x14ac:dyDescent="0.55000000000000004">
      <c r="A41" s="1" t="s">
        <v>26</v>
      </c>
      <c r="C41" s="8">
        <v>255421848</v>
      </c>
      <c r="D41" s="8"/>
      <c r="E41" s="8">
        <v>830513729862</v>
      </c>
      <c r="F41" s="8"/>
      <c r="G41" s="8">
        <v>1028303456417</v>
      </c>
      <c r="I41" s="8">
        <f t="shared" si="0"/>
        <v>-197789726555</v>
      </c>
      <c r="J41" s="8"/>
      <c r="K41" s="8">
        <v>255421848</v>
      </c>
      <c r="L41" s="8"/>
      <c r="M41" s="8">
        <v>830513729862</v>
      </c>
      <c r="O41" s="8">
        <v>1457397985169</v>
      </c>
      <c r="P41" s="8"/>
      <c r="Q41" s="8">
        <f t="shared" si="1"/>
        <v>-626884255307</v>
      </c>
    </row>
    <row r="42" spans="1:17" x14ac:dyDescent="0.55000000000000004">
      <c r="A42" s="1" t="s">
        <v>31</v>
      </c>
      <c r="C42" s="8">
        <v>8729443</v>
      </c>
      <c r="D42" s="8"/>
      <c r="E42" s="8">
        <v>459994424178</v>
      </c>
      <c r="F42" s="8"/>
      <c r="G42" s="8">
        <v>530021871888</v>
      </c>
      <c r="I42" s="8">
        <f t="shared" si="0"/>
        <v>-70027447710</v>
      </c>
      <c r="J42" s="8"/>
      <c r="K42" s="8">
        <v>8729443</v>
      </c>
      <c r="L42" s="8"/>
      <c r="M42" s="8">
        <v>459994424178</v>
      </c>
      <c r="O42" s="8">
        <v>601090620799</v>
      </c>
      <c r="P42" s="8"/>
      <c r="Q42" s="8">
        <f t="shared" si="1"/>
        <v>-141096196621</v>
      </c>
    </row>
    <row r="43" spans="1:17" x14ac:dyDescent="0.55000000000000004">
      <c r="A43" s="1" t="s">
        <v>100</v>
      </c>
      <c r="C43" s="8">
        <v>142721619</v>
      </c>
      <c r="D43" s="8"/>
      <c r="E43" s="8">
        <v>817185170113</v>
      </c>
      <c r="F43" s="8"/>
      <c r="G43" s="8">
        <v>875568758988</v>
      </c>
      <c r="I43" s="8">
        <f t="shared" si="0"/>
        <v>-58383588875</v>
      </c>
      <c r="J43" s="8"/>
      <c r="K43" s="8">
        <v>142721619</v>
      </c>
      <c r="L43" s="8"/>
      <c r="M43" s="8">
        <v>817185170113</v>
      </c>
      <c r="O43" s="8">
        <v>1014387842114</v>
      </c>
      <c r="P43" s="8"/>
      <c r="Q43" s="8">
        <f t="shared" si="1"/>
        <v>-197202672001</v>
      </c>
    </row>
    <row r="44" spans="1:17" x14ac:dyDescent="0.55000000000000004">
      <c r="A44" s="1" t="s">
        <v>29</v>
      </c>
      <c r="C44" s="8">
        <v>36648453</v>
      </c>
      <c r="D44" s="8"/>
      <c r="E44" s="8">
        <v>72059320725</v>
      </c>
      <c r="F44" s="8"/>
      <c r="G44" s="8">
        <v>82004818480</v>
      </c>
      <c r="I44" s="8">
        <f t="shared" si="0"/>
        <v>-9945497755</v>
      </c>
      <c r="J44" s="8"/>
      <c r="K44" s="8">
        <v>36648453</v>
      </c>
      <c r="L44" s="8"/>
      <c r="M44" s="8">
        <v>72059320725</v>
      </c>
      <c r="O44" s="8">
        <v>108380424246</v>
      </c>
      <c r="P44" s="8"/>
      <c r="Q44" s="8">
        <f t="shared" si="1"/>
        <v>-36321103521</v>
      </c>
    </row>
    <row r="45" spans="1:17" x14ac:dyDescent="0.55000000000000004">
      <c r="A45" s="1" t="s">
        <v>66</v>
      </c>
      <c r="C45" s="8">
        <v>283756444</v>
      </c>
      <c r="D45" s="8"/>
      <c r="E45" s="8">
        <v>1915242352544</v>
      </c>
      <c r="F45" s="8"/>
      <c r="G45" s="8">
        <v>1959526539746</v>
      </c>
      <c r="I45" s="8">
        <f t="shared" si="0"/>
        <v>-44284187202</v>
      </c>
      <c r="J45" s="8"/>
      <c r="K45" s="8">
        <v>283756444</v>
      </c>
      <c r="L45" s="8"/>
      <c r="M45" s="8">
        <v>1915242352544</v>
      </c>
      <c r="O45" s="8">
        <v>2032202929060</v>
      </c>
      <c r="P45" s="8"/>
      <c r="Q45" s="8">
        <f t="shared" si="1"/>
        <v>-116960576516</v>
      </c>
    </row>
    <row r="46" spans="1:17" x14ac:dyDescent="0.55000000000000004">
      <c r="A46" s="1" t="s">
        <v>77</v>
      </c>
      <c r="C46" s="8">
        <v>59638785</v>
      </c>
      <c r="D46" s="8"/>
      <c r="E46" s="8">
        <v>217749890424</v>
      </c>
      <c r="F46" s="8"/>
      <c r="G46" s="8">
        <v>224508258926</v>
      </c>
      <c r="I46" s="8">
        <f t="shared" si="0"/>
        <v>-6758368502</v>
      </c>
      <c r="J46" s="8"/>
      <c r="K46" s="8">
        <v>59638785</v>
      </c>
      <c r="L46" s="8"/>
      <c r="M46" s="8">
        <v>217749890424</v>
      </c>
      <c r="O46" s="8">
        <v>243688594739</v>
      </c>
      <c r="P46" s="8"/>
      <c r="Q46" s="8">
        <f t="shared" si="1"/>
        <v>-25938704315</v>
      </c>
    </row>
    <row r="47" spans="1:17" x14ac:dyDescent="0.55000000000000004">
      <c r="A47" s="1" t="s">
        <v>83</v>
      </c>
      <c r="C47" s="8">
        <v>62370972</v>
      </c>
      <c r="D47" s="8"/>
      <c r="E47" s="8">
        <v>72725841312</v>
      </c>
      <c r="F47" s="8"/>
      <c r="G47" s="8">
        <v>76135833871</v>
      </c>
      <c r="I47" s="8">
        <f t="shared" si="0"/>
        <v>-3409992559</v>
      </c>
      <c r="J47" s="8"/>
      <c r="K47" s="8">
        <v>62370972</v>
      </c>
      <c r="L47" s="8"/>
      <c r="M47" s="8">
        <v>72725841312</v>
      </c>
      <c r="O47" s="8">
        <v>134353706840</v>
      </c>
      <c r="P47" s="8"/>
      <c r="Q47" s="8">
        <f t="shared" si="1"/>
        <v>-61627865528</v>
      </c>
    </row>
    <row r="48" spans="1:17" x14ac:dyDescent="0.55000000000000004">
      <c r="A48" s="1" t="s">
        <v>25</v>
      </c>
      <c r="C48" s="8">
        <v>24650295</v>
      </c>
      <c r="D48" s="8"/>
      <c r="E48" s="8">
        <v>114750479362</v>
      </c>
      <c r="F48" s="8"/>
      <c r="G48" s="8">
        <v>129327875584</v>
      </c>
      <c r="I48" s="8">
        <f t="shared" si="0"/>
        <v>-14577396222</v>
      </c>
      <c r="J48" s="8"/>
      <c r="K48" s="8">
        <v>24650295</v>
      </c>
      <c r="L48" s="8"/>
      <c r="M48" s="8">
        <v>114750479362</v>
      </c>
      <c r="O48" s="8">
        <v>131893449101</v>
      </c>
      <c r="P48" s="8"/>
      <c r="Q48" s="8">
        <f t="shared" si="1"/>
        <v>-17142969739</v>
      </c>
    </row>
    <row r="49" spans="1:17" x14ac:dyDescent="0.55000000000000004">
      <c r="A49" s="1" t="s">
        <v>73</v>
      </c>
      <c r="C49" s="8">
        <v>11741531</v>
      </c>
      <c r="D49" s="8"/>
      <c r="E49" s="8">
        <v>305564291554</v>
      </c>
      <c r="F49" s="8"/>
      <c r="G49" s="8">
        <v>311983709444</v>
      </c>
      <c r="I49" s="8">
        <f t="shared" si="0"/>
        <v>-6419417890</v>
      </c>
      <c r="J49" s="8"/>
      <c r="K49" s="8">
        <v>11741531</v>
      </c>
      <c r="L49" s="8"/>
      <c r="M49" s="8">
        <v>305564291554</v>
      </c>
      <c r="O49" s="8">
        <v>263546283548</v>
      </c>
      <c r="P49" s="8"/>
      <c r="Q49" s="8">
        <f t="shared" si="1"/>
        <v>42018008006</v>
      </c>
    </row>
    <row r="50" spans="1:17" x14ac:dyDescent="0.55000000000000004">
      <c r="A50" s="1" t="s">
        <v>60</v>
      </c>
      <c r="C50" s="8">
        <v>5815146</v>
      </c>
      <c r="D50" s="8"/>
      <c r="E50" s="8">
        <v>118154357813</v>
      </c>
      <c r="F50" s="8"/>
      <c r="G50" s="8">
        <v>115437501249</v>
      </c>
      <c r="I50" s="8">
        <f t="shared" si="0"/>
        <v>2716856564</v>
      </c>
      <c r="J50" s="8"/>
      <c r="K50" s="8">
        <v>5815146</v>
      </c>
      <c r="L50" s="8"/>
      <c r="M50" s="8">
        <v>118154357813</v>
      </c>
      <c r="O50" s="8">
        <v>160737534179</v>
      </c>
      <c r="P50" s="8"/>
      <c r="Q50" s="8">
        <f t="shared" si="1"/>
        <v>-42583176366</v>
      </c>
    </row>
    <row r="51" spans="1:17" x14ac:dyDescent="0.55000000000000004">
      <c r="A51" s="1" t="s">
        <v>17</v>
      </c>
      <c r="C51" s="8">
        <v>686284</v>
      </c>
      <c r="D51" s="8"/>
      <c r="E51" s="8">
        <v>5225656674</v>
      </c>
      <c r="F51" s="8"/>
      <c r="G51" s="8">
        <v>5218834668</v>
      </c>
      <c r="I51" s="8">
        <f t="shared" si="0"/>
        <v>6822006</v>
      </c>
      <c r="J51" s="8"/>
      <c r="K51" s="8">
        <v>686284</v>
      </c>
      <c r="L51" s="8"/>
      <c r="M51" s="8">
        <v>5225656674</v>
      </c>
      <c r="O51" s="8">
        <v>4959568667</v>
      </c>
      <c r="P51" s="8"/>
      <c r="Q51" s="8">
        <f t="shared" si="1"/>
        <v>266088007</v>
      </c>
    </row>
    <row r="52" spans="1:17" x14ac:dyDescent="0.55000000000000004">
      <c r="A52" s="1" t="s">
        <v>84</v>
      </c>
      <c r="C52" s="8">
        <v>3378654</v>
      </c>
      <c r="D52" s="8"/>
      <c r="E52" s="8">
        <v>10398073922</v>
      </c>
      <c r="F52" s="8"/>
      <c r="G52" s="8">
        <v>10885477066</v>
      </c>
      <c r="I52" s="8">
        <f t="shared" si="0"/>
        <v>-487403144</v>
      </c>
      <c r="J52" s="8"/>
      <c r="K52" s="8">
        <v>3378654</v>
      </c>
      <c r="L52" s="8"/>
      <c r="M52" s="8">
        <v>10398073922</v>
      </c>
      <c r="O52" s="8">
        <v>15183242439</v>
      </c>
      <c r="P52" s="8"/>
      <c r="Q52" s="8">
        <f t="shared" si="1"/>
        <v>-4785168517</v>
      </c>
    </row>
    <row r="53" spans="1:17" x14ac:dyDescent="0.55000000000000004">
      <c r="A53" s="1" t="s">
        <v>94</v>
      </c>
      <c r="C53" s="8">
        <v>46620406</v>
      </c>
      <c r="D53" s="8"/>
      <c r="E53" s="8">
        <v>1679470848535</v>
      </c>
      <c r="F53" s="8"/>
      <c r="G53" s="8">
        <v>1748112313516</v>
      </c>
      <c r="I53" s="8">
        <f t="shared" si="0"/>
        <v>-68641464981</v>
      </c>
      <c r="J53" s="8"/>
      <c r="K53" s="8">
        <v>46620406</v>
      </c>
      <c r="L53" s="8"/>
      <c r="M53" s="8">
        <v>1679470848535</v>
      </c>
      <c r="O53" s="8">
        <v>1647654852056</v>
      </c>
      <c r="P53" s="8"/>
      <c r="Q53" s="8">
        <f t="shared" si="1"/>
        <v>31815996479</v>
      </c>
    </row>
    <row r="54" spans="1:17" x14ac:dyDescent="0.55000000000000004">
      <c r="A54" s="1" t="s">
        <v>27</v>
      </c>
      <c r="C54" s="8">
        <v>40133393</v>
      </c>
      <c r="D54" s="8"/>
      <c r="E54" s="8">
        <v>269687491346</v>
      </c>
      <c r="F54" s="8"/>
      <c r="G54" s="8">
        <v>313970496582</v>
      </c>
      <c r="I54" s="8">
        <f t="shared" si="0"/>
        <v>-44283005236</v>
      </c>
      <c r="J54" s="8"/>
      <c r="K54" s="8">
        <v>40133393</v>
      </c>
      <c r="L54" s="8"/>
      <c r="M54" s="8">
        <v>269687491346</v>
      </c>
      <c r="O54" s="8">
        <v>429664834603</v>
      </c>
      <c r="P54" s="8"/>
      <c r="Q54" s="8">
        <f t="shared" si="1"/>
        <v>-159977343257</v>
      </c>
    </row>
    <row r="55" spans="1:17" x14ac:dyDescent="0.55000000000000004">
      <c r="A55" s="1" t="s">
        <v>106</v>
      </c>
      <c r="C55" s="8">
        <v>2639418</v>
      </c>
      <c r="D55" s="8"/>
      <c r="E55" s="8">
        <v>38358690827</v>
      </c>
      <c r="F55" s="8"/>
      <c r="G55" s="8">
        <v>37125545500</v>
      </c>
      <c r="I55" s="8">
        <f t="shared" si="0"/>
        <v>1233145327</v>
      </c>
      <c r="J55" s="8"/>
      <c r="K55" s="8">
        <v>2639418</v>
      </c>
      <c r="L55" s="8"/>
      <c r="M55" s="8">
        <v>38358690827</v>
      </c>
      <c r="O55" s="8">
        <v>60634018127</v>
      </c>
      <c r="P55" s="8"/>
      <c r="Q55" s="8">
        <f t="shared" si="1"/>
        <v>-22275327300</v>
      </c>
    </row>
    <row r="56" spans="1:17" x14ac:dyDescent="0.55000000000000004">
      <c r="A56" s="1" t="s">
        <v>91</v>
      </c>
      <c r="C56" s="8">
        <v>24204616</v>
      </c>
      <c r="D56" s="8"/>
      <c r="E56" s="8">
        <v>162649646095</v>
      </c>
      <c r="F56" s="8"/>
      <c r="G56" s="8">
        <v>161687222153</v>
      </c>
      <c r="I56" s="8">
        <f t="shared" si="0"/>
        <v>962423942</v>
      </c>
      <c r="J56" s="8"/>
      <c r="K56" s="8">
        <v>24204616</v>
      </c>
      <c r="L56" s="8"/>
      <c r="M56" s="8">
        <v>162649646095</v>
      </c>
      <c r="O56" s="8">
        <v>279102943054</v>
      </c>
      <c r="P56" s="8"/>
      <c r="Q56" s="8">
        <f t="shared" si="1"/>
        <v>-116453296959</v>
      </c>
    </row>
    <row r="57" spans="1:17" x14ac:dyDescent="0.55000000000000004">
      <c r="A57" s="1" t="s">
        <v>37</v>
      </c>
      <c r="C57" s="8">
        <v>2188193</v>
      </c>
      <c r="D57" s="8"/>
      <c r="E57" s="8">
        <v>377414310893</v>
      </c>
      <c r="F57" s="8"/>
      <c r="G57" s="8">
        <v>404930252527</v>
      </c>
      <c r="I57" s="8">
        <f t="shared" si="0"/>
        <v>-27515941634</v>
      </c>
      <c r="J57" s="8"/>
      <c r="K57" s="8">
        <v>2188193</v>
      </c>
      <c r="L57" s="8"/>
      <c r="M57" s="8">
        <v>377414310893</v>
      </c>
      <c r="O57" s="8">
        <v>379197953996</v>
      </c>
      <c r="P57" s="8"/>
      <c r="Q57" s="8">
        <f t="shared" si="1"/>
        <v>-1783643103</v>
      </c>
    </row>
    <row r="58" spans="1:17" x14ac:dyDescent="0.55000000000000004">
      <c r="A58" s="1" t="s">
        <v>55</v>
      </c>
      <c r="C58" s="8">
        <v>5779305</v>
      </c>
      <c r="D58" s="8"/>
      <c r="E58" s="8">
        <v>80716099800</v>
      </c>
      <c r="F58" s="8"/>
      <c r="G58" s="8">
        <v>85312034308</v>
      </c>
      <c r="I58" s="8">
        <f t="shared" si="0"/>
        <v>-4595934508</v>
      </c>
      <c r="J58" s="8"/>
      <c r="K58" s="8">
        <v>5779305</v>
      </c>
      <c r="L58" s="8"/>
      <c r="M58" s="8">
        <v>80716099800</v>
      </c>
      <c r="O58" s="8">
        <v>130122395763</v>
      </c>
      <c r="P58" s="8"/>
      <c r="Q58" s="8">
        <f t="shared" si="1"/>
        <v>-49406295963</v>
      </c>
    </row>
    <row r="59" spans="1:17" x14ac:dyDescent="0.55000000000000004">
      <c r="A59" s="1" t="s">
        <v>49</v>
      </c>
      <c r="C59" s="8">
        <v>138000000</v>
      </c>
      <c r="D59" s="8"/>
      <c r="E59" s="8">
        <v>529784911800</v>
      </c>
      <c r="F59" s="8"/>
      <c r="G59" s="8">
        <v>560623886592</v>
      </c>
      <c r="I59" s="8">
        <f t="shared" si="0"/>
        <v>-30838974792</v>
      </c>
      <c r="J59" s="8"/>
      <c r="K59" s="8">
        <v>138000000</v>
      </c>
      <c r="L59" s="8"/>
      <c r="M59" s="8">
        <v>529784911800</v>
      </c>
      <c r="O59" s="8">
        <v>476696677503</v>
      </c>
      <c r="P59" s="8"/>
      <c r="Q59" s="8">
        <f t="shared" si="1"/>
        <v>53088234297</v>
      </c>
    </row>
    <row r="60" spans="1:17" x14ac:dyDescent="0.55000000000000004">
      <c r="A60" s="1" t="s">
        <v>93</v>
      </c>
      <c r="C60" s="8">
        <v>43712921</v>
      </c>
      <c r="D60" s="8"/>
      <c r="E60" s="8">
        <v>70871564294</v>
      </c>
      <c r="F60" s="8"/>
      <c r="G60" s="8">
        <v>81256790454</v>
      </c>
      <c r="I60" s="8">
        <f t="shared" si="0"/>
        <v>-10385226160</v>
      </c>
      <c r="J60" s="8"/>
      <c r="K60" s="8">
        <v>43712921</v>
      </c>
      <c r="L60" s="8"/>
      <c r="M60" s="8">
        <v>70871564294</v>
      </c>
      <c r="O60" s="8">
        <v>66309017236</v>
      </c>
      <c r="P60" s="8"/>
      <c r="Q60" s="8">
        <f t="shared" si="1"/>
        <v>4562547058</v>
      </c>
    </row>
    <row r="61" spans="1:17" x14ac:dyDescent="0.55000000000000004">
      <c r="A61" s="1" t="s">
        <v>40</v>
      </c>
      <c r="C61" s="8">
        <v>16189409</v>
      </c>
      <c r="D61" s="8"/>
      <c r="E61" s="8">
        <v>399913088108</v>
      </c>
      <c r="F61" s="8"/>
      <c r="G61" s="8">
        <v>385429314293</v>
      </c>
      <c r="I61" s="8">
        <f t="shared" si="0"/>
        <v>14483773815</v>
      </c>
      <c r="J61" s="8"/>
      <c r="K61" s="8">
        <v>16189409</v>
      </c>
      <c r="L61" s="8"/>
      <c r="M61" s="8">
        <v>399913088108</v>
      </c>
      <c r="O61" s="8">
        <v>429685289839</v>
      </c>
      <c r="P61" s="8"/>
      <c r="Q61" s="8">
        <f t="shared" si="1"/>
        <v>-29772201731</v>
      </c>
    </row>
    <row r="62" spans="1:17" x14ac:dyDescent="0.55000000000000004">
      <c r="A62" s="1" t="s">
        <v>72</v>
      </c>
      <c r="C62" s="8">
        <v>3083596</v>
      </c>
      <c r="D62" s="8"/>
      <c r="E62" s="8">
        <v>172849368768</v>
      </c>
      <c r="F62" s="8"/>
      <c r="G62" s="8">
        <v>162642090917</v>
      </c>
      <c r="I62" s="8">
        <f t="shared" si="0"/>
        <v>10207277851</v>
      </c>
      <c r="J62" s="8"/>
      <c r="K62" s="8">
        <v>3083596</v>
      </c>
      <c r="L62" s="8"/>
      <c r="M62" s="8">
        <v>172849368768</v>
      </c>
      <c r="O62" s="8">
        <v>168619325695</v>
      </c>
      <c r="P62" s="8"/>
      <c r="Q62" s="8">
        <f t="shared" si="1"/>
        <v>4230043073</v>
      </c>
    </row>
    <row r="63" spans="1:17" x14ac:dyDescent="0.55000000000000004">
      <c r="A63" s="1" t="s">
        <v>88</v>
      </c>
      <c r="C63" s="8">
        <v>312399418</v>
      </c>
      <c r="D63" s="8"/>
      <c r="E63" s="8">
        <v>725733479098</v>
      </c>
      <c r="F63" s="8"/>
      <c r="G63" s="8">
        <v>812995399349</v>
      </c>
      <c r="I63" s="8">
        <f t="shared" si="0"/>
        <v>-87261920251</v>
      </c>
      <c r="J63" s="8"/>
      <c r="K63" s="8">
        <v>312399418</v>
      </c>
      <c r="L63" s="8"/>
      <c r="M63" s="8">
        <v>725733479098</v>
      </c>
      <c r="O63" s="8">
        <v>1217319314534</v>
      </c>
      <c r="P63" s="8"/>
      <c r="Q63" s="8">
        <f t="shared" si="1"/>
        <v>-491585835436</v>
      </c>
    </row>
    <row r="64" spans="1:17" x14ac:dyDescent="0.55000000000000004">
      <c r="A64" s="1" t="s">
        <v>34</v>
      </c>
      <c r="C64" s="8">
        <v>1958310</v>
      </c>
      <c r="D64" s="8"/>
      <c r="E64" s="8">
        <v>321237512318</v>
      </c>
      <c r="F64" s="8"/>
      <c r="G64" s="8">
        <v>329138466992</v>
      </c>
      <c r="I64" s="8">
        <f t="shared" si="0"/>
        <v>-7900954674</v>
      </c>
      <c r="J64" s="8"/>
      <c r="K64" s="8">
        <v>1958310</v>
      </c>
      <c r="L64" s="8"/>
      <c r="M64" s="8">
        <v>321237512318</v>
      </c>
      <c r="O64" s="8">
        <v>352033643709</v>
      </c>
      <c r="P64" s="8"/>
      <c r="Q64" s="8">
        <f t="shared" si="1"/>
        <v>-30796131391</v>
      </c>
    </row>
    <row r="65" spans="1:17" x14ac:dyDescent="0.55000000000000004">
      <c r="A65" s="1" t="s">
        <v>24</v>
      </c>
      <c r="C65" s="8">
        <v>26704196</v>
      </c>
      <c r="D65" s="8"/>
      <c r="E65" s="8">
        <v>65301452843</v>
      </c>
      <c r="F65" s="8"/>
      <c r="G65" s="8">
        <v>65885449575</v>
      </c>
      <c r="I65" s="8">
        <f t="shared" si="0"/>
        <v>-583996732</v>
      </c>
      <c r="J65" s="8"/>
      <c r="K65" s="8">
        <v>26704196</v>
      </c>
      <c r="L65" s="8"/>
      <c r="M65" s="8">
        <v>65301452843</v>
      </c>
      <c r="O65" s="8">
        <v>69761064262</v>
      </c>
      <c r="P65" s="8"/>
      <c r="Q65" s="8">
        <f t="shared" si="1"/>
        <v>-4459611419</v>
      </c>
    </row>
    <row r="66" spans="1:17" x14ac:dyDescent="0.55000000000000004">
      <c r="A66" s="1" t="s">
        <v>22</v>
      </c>
      <c r="C66" s="8">
        <v>57363734</v>
      </c>
      <c r="D66" s="8"/>
      <c r="E66" s="8">
        <v>214062163864</v>
      </c>
      <c r="F66" s="8"/>
      <c r="G66" s="8">
        <v>198038863905</v>
      </c>
      <c r="I66" s="8">
        <f t="shared" si="0"/>
        <v>16023299959</v>
      </c>
      <c r="J66" s="8"/>
      <c r="K66" s="8">
        <v>57363734</v>
      </c>
      <c r="L66" s="8"/>
      <c r="M66" s="8">
        <v>214062163864</v>
      </c>
      <c r="O66" s="8">
        <v>171637483545</v>
      </c>
      <c r="P66" s="8"/>
      <c r="Q66" s="8">
        <f t="shared" si="1"/>
        <v>42424680319</v>
      </c>
    </row>
    <row r="67" spans="1:17" x14ac:dyDescent="0.55000000000000004">
      <c r="A67" s="1" t="s">
        <v>67</v>
      </c>
      <c r="C67" s="8">
        <v>3072902</v>
      </c>
      <c r="D67" s="8"/>
      <c r="E67" s="8">
        <v>88431197848</v>
      </c>
      <c r="F67" s="8"/>
      <c r="G67" s="8">
        <v>86903888731</v>
      </c>
      <c r="I67" s="8">
        <f t="shared" si="0"/>
        <v>1527309117</v>
      </c>
      <c r="J67" s="8"/>
      <c r="K67" s="8">
        <v>3072902</v>
      </c>
      <c r="L67" s="8"/>
      <c r="M67" s="8">
        <v>88431197848</v>
      </c>
      <c r="O67" s="8">
        <v>92035647442</v>
      </c>
      <c r="P67" s="8"/>
      <c r="Q67" s="8">
        <f t="shared" si="1"/>
        <v>-3604449594</v>
      </c>
    </row>
    <row r="68" spans="1:17" x14ac:dyDescent="0.55000000000000004">
      <c r="A68" s="1" t="s">
        <v>87</v>
      </c>
      <c r="C68" s="8">
        <v>20909376</v>
      </c>
      <c r="D68" s="8"/>
      <c r="E68" s="8">
        <v>78733448226</v>
      </c>
      <c r="F68" s="8"/>
      <c r="G68" s="8">
        <v>95171293415</v>
      </c>
      <c r="I68" s="8">
        <f t="shared" si="0"/>
        <v>-16437845189</v>
      </c>
      <c r="J68" s="8"/>
      <c r="K68" s="8">
        <v>20909376</v>
      </c>
      <c r="L68" s="8"/>
      <c r="M68" s="8">
        <v>78733448226</v>
      </c>
      <c r="O68" s="8">
        <v>112478107088</v>
      </c>
      <c r="P68" s="8"/>
      <c r="Q68" s="8">
        <f t="shared" si="1"/>
        <v>-33744658862</v>
      </c>
    </row>
    <row r="69" spans="1:17" x14ac:dyDescent="0.55000000000000004">
      <c r="A69" s="1" t="s">
        <v>57</v>
      </c>
      <c r="C69" s="8">
        <v>13359573</v>
      </c>
      <c r="D69" s="8"/>
      <c r="E69" s="8">
        <v>79282098737</v>
      </c>
      <c r="F69" s="8"/>
      <c r="G69" s="8">
        <v>82336517952</v>
      </c>
      <c r="I69" s="8">
        <f t="shared" si="0"/>
        <v>-3054419215</v>
      </c>
      <c r="J69" s="8"/>
      <c r="K69" s="8">
        <v>13359573</v>
      </c>
      <c r="L69" s="8"/>
      <c r="M69" s="8">
        <v>79282098737</v>
      </c>
      <c r="O69" s="8">
        <v>100264630731</v>
      </c>
      <c r="P69" s="8"/>
      <c r="Q69" s="8">
        <f t="shared" si="1"/>
        <v>-20982531994</v>
      </c>
    </row>
    <row r="70" spans="1:17" x14ac:dyDescent="0.55000000000000004">
      <c r="A70" s="1" t="s">
        <v>90</v>
      </c>
      <c r="C70" s="8">
        <v>631184291</v>
      </c>
      <c r="D70" s="8"/>
      <c r="E70" s="8">
        <v>2414973237459</v>
      </c>
      <c r="F70" s="8"/>
      <c r="G70" s="8">
        <v>2616930799553</v>
      </c>
      <c r="I70" s="8">
        <f t="shared" si="0"/>
        <v>-201957562094</v>
      </c>
      <c r="J70" s="8"/>
      <c r="K70" s="8">
        <v>631184291</v>
      </c>
      <c r="L70" s="8"/>
      <c r="M70" s="8">
        <v>2414973237459</v>
      </c>
      <c r="O70" s="8">
        <v>3171487648743</v>
      </c>
      <c r="P70" s="8"/>
      <c r="Q70" s="8">
        <f t="shared" si="1"/>
        <v>-756514411284</v>
      </c>
    </row>
    <row r="71" spans="1:17" x14ac:dyDescent="0.55000000000000004">
      <c r="A71" s="1" t="s">
        <v>101</v>
      </c>
      <c r="C71" s="8">
        <v>2140332</v>
      </c>
      <c r="D71" s="8"/>
      <c r="E71" s="8">
        <v>8093379081</v>
      </c>
      <c r="F71" s="8"/>
      <c r="G71" s="8">
        <v>8957183473</v>
      </c>
      <c r="I71" s="8">
        <f t="shared" si="0"/>
        <v>-863804392</v>
      </c>
      <c r="J71" s="8"/>
      <c r="K71" s="8">
        <v>2140332</v>
      </c>
      <c r="L71" s="8"/>
      <c r="M71" s="8">
        <v>8093379081</v>
      </c>
      <c r="O71" s="8">
        <v>9729334721</v>
      </c>
      <c r="P71" s="8"/>
      <c r="Q71" s="8">
        <f t="shared" si="1"/>
        <v>-1635955640</v>
      </c>
    </row>
    <row r="72" spans="1:17" x14ac:dyDescent="0.55000000000000004">
      <c r="A72" s="1" t="s">
        <v>46</v>
      </c>
      <c r="C72" s="8">
        <v>25100</v>
      </c>
      <c r="D72" s="8"/>
      <c r="E72" s="8">
        <v>135033101170</v>
      </c>
      <c r="F72" s="8"/>
      <c r="G72" s="8">
        <v>110428646830</v>
      </c>
      <c r="I72" s="8">
        <f t="shared" si="0"/>
        <v>24604454340</v>
      </c>
      <c r="J72" s="8"/>
      <c r="K72" s="8">
        <v>25100</v>
      </c>
      <c r="L72" s="8"/>
      <c r="M72" s="8">
        <v>135033101170</v>
      </c>
      <c r="O72" s="8">
        <v>111625523262</v>
      </c>
      <c r="P72" s="8"/>
      <c r="Q72" s="8">
        <f t="shared" si="1"/>
        <v>23407577908</v>
      </c>
    </row>
    <row r="73" spans="1:17" x14ac:dyDescent="0.55000000000000004">
      <c r="A73" s="1" t="s">
        <v>21</v>
      </c>
      <c r="C73" s="8">
        <v>148211648</v>
      </c>
      <c r="D73" s="8"/>
      <c r="E73" s="8">
        <v>288471726263</v>
      </c>
      <c r="F73" s="8"/>
      <c r="G73" s="8">
        <v>296132875275</v>
      </c>
      <c r="I73" s="8">
        <f t="shared" ref="I73:I100" si="2">E73-G73</f>
        <v>-7661149012</v>
      </c>
      <c r="J73" s="8"/>
      <c r="K73" s="8">
        <v>148211648</v>
      </c>
      <c r="L73" s="8"/>
      <c r="M73" s="8">
        <v>288471726263</v>
      </c>
      <c r="O73" s="8">
        <v>294594689522</v>
      </c>
      <c r="P73" s="8"/>
      <c r="Q73" s="8">
        <f t="shared" ref="Q73:Q100" si="3">M73-O73</f>
        <v>-6122963259</v>
      </c>
    </row>
    <row r="74" spans="1:17" x14ac:dyDescent="0.55000000000000004">
      <c r="A74" s="1" t="s">
        <v>52</v>
      </c>
      <c r="C74" s="8">
        <v>5000000</v>
      </c>
      <c r="D74" s="8"/>
      <c r="E74" s="8">
        <v>98162437500</v>
      </c>
      <c r="F74" s="8"/>
      <c r="G74" s="8">
        <v>97913925000</v>
      </c>
      <c r="I74" s="8">
        <f t="shared" si="2"/>
        <v>248512500</v>
      </c>
      <c r="J74" s="8"/>
      <c r="K74" s="8">
        <v>5000000</v>
      </c>
      <c r="L74" s="8"/>
      <c r="M74" s="8">
        <v>98162437500</v>
      </c>
      <c r="O74" s="8">
        <v>98839615000</v>
      </c>
      <c r="P74" s="8"/>
      <c r="Q74" s="8">
        <f t="shared" si="3"/>
        <v>-677177500</v>
      </c>
    </row>
    <row r="75" spans="1:17" x14ac:dyDescent="0.55000000000000004">
      <c r="A75" s="1" t="s">
        <v>53</v>
      </c>
      <c r="C75" s="8">
        <v>21644108</v>
      </c>
      <c r="D75" s="8"/>
      <c r="E75" s="8">
        <v>475488694818</v>
      </c>
      <c r="F75" s="8"/>
      <c r="G75" s="8">
        <v>500231319209</v>
      </c>
      <c r="I75" s="8">
        <f t="shared" si="2"/>
        <v>-24742624391</v>
      </c>
      <c r="J75" s="8"/>
      <c r="K75" s="8">
        <v>21644108</v>
      </c>
      <c r="L75" s="8"/>
      <c r="M75" s="8">
        <v>475488694818</v>
      </c>
      <c r="O75" s="8">
        <v>457200668094</v>
      </c>
      <c r="P75" s="8"/>
      <c r="Q75" s="8">
        <f t="shared" si="3"/>
        <v>18288026724</v>
      </c>
    </row>
    <row r="76" spans="1:17" x14ac:dyDescent="0.55000000000000004">
      <c r="A76" s="1" t="s">
        <v>68</v>
      </c>
      <c r="C76" s="8">
        <v>5827983</v>
      </c>
      <c r="D76" s="8"/>
      <c r="E76" s="8">
        <v>201143601719</v>
      </c>
      <c r="F76" s="8"/>
      <c r="G76" s="8">
        <v>213019880047</v>
      </c>
      <c r="I76" s="8">
        <f t="shared" si="2"/>
        <v>-11876278328</v>
      </c>
      <c r="J76" s="8"/>
      <c r="K76" s="8">
        <v>5827983</v>
      </c>
      <c r="L76" s="8"/>
      <c r="M76" s="8">
        <v>201143601719</v>
      </c>
      <c r="O76" s="8">
        <v>298297351745</v>
      </c>
      <c r="P76" s="8"/>
      <c r="Q76" s="8">
        <f t="shared" si="3"/>
        <v>-97153750026</v>
      </c>
    </row>
    <row r="77" spans="1:17" x14ac:dyDescent="0.55000000000000004">
      <c r="A77" s="1" t="s">
        <v>103</v>
      </c>
      <c r="C77" s="8">
        <v>55256136</v>
      </c>
      <c r="D77" s="8"/>
      <c r="E77" s="8">
        <v>243602850429</v>
      </c>
      <c r="F77" s="8"/>
      <c r="G77" s="8">
        <v>249864569696</v>
      </c>
      <c r="I77" s="8">
        <f t="shared" si="2"/>
        <v>-6261719267</v>
      </c>
      <c r="J77" s="8"/>
      <c r="K77" s="8">
        <v>55256136</v>
      </c>
      <c r="L77" s="8"/>
      <c r="M77" s="8">
        <v>243602850429</v>
      </c>
      <c r="O77" s="8">
        <v>267715962343</v>
      </c>
      <c r="P77" s="8"/>
      <c r="Q77" s="8">
        <f t="shared" si="3"/>
        <v>-24113111914</v>
      </c>
    </row>
    <row r="78" spans="1:17" x14ac:dyDescent="0.55000000000000004">
      <c r="A78" s="1" t="s">
        <v>99</v>
      </c>
      <c r="C78" s="8">
        <v>124021537</v>
      </c>
      <c r="D78" s="8"/>
      <c r="E78" s="8">
        <v>371206946261</v>
      </c>
      <c r="F78" s="8"/>
      <c r="G78" s="8">
        <v>356659480417</v>
      </c>
      <c r="I78" s="8">
        <f t="shared" si="2"/>
        <v>14547465844</v>
      </c>
      <c r="J78" s="8"/>
      <c r="K78" s="8">
        <v>124021537</v>
      </c>
      <c r="L78" s="8"/>
      <c r="M78" s="8">
        <v>371206946261</v>
      </c>
      <c r="O78" s="8">
        <v>509699346995</v>
      </c>
      <c r="P78" s="8"/>
      <c r="Q78" s="8">
        <f t="shared" si="3"/>
        <v>-138492400734</v>
      </c>
    </row>
    <row r="79" spans="1:17" x14ac:dyDescent="0.55000000000000004">
      <c r="A79" s="1" t="s">
        <v>41</v>
      </c>
      <c r="C79" s="8">
        <v>83934109</v>
      </c>
      <c r="D79" s="8"/>
      <c r="E79" s="8">
        <v>574865090244</v>
      </c>
      <c r="F79" s="8"/>
      <c r="G79" s="8">
        <v>626086306285</v>
      </c>
      <c r="I79" s="8">
        <f t="shared" si="2"/>
        <v>-51221216041</v>
      </c>
      <c r="J79" s="8"/>
      <c r="K79" s="8">
        <v>83934109</v>
      </c>
      <c r="L79" s="8"/>
      <c r="M79" s="8">
        <v>574865090244</v>
      </c>
      <c r="O79" s="8">
        <v>488927348169</v>
      </c>
      <c r="P79" s="8"/>
      <c r="Q79" s="8">
        <f t="shared" si="3"/>
        <v>85937742075</v>
      </c>
    </row>
    <row r="80" spans="1:17" x14ac:dyDescent="0.55000000000000004">
      <c r="A80" s="1" t="s">
        <v>80</v>
      </c>
      <c r="C80" s="8">
        <v>89707193</v>
      </c>
      <c r="D80" s="8"/>
      <c r="E80" s="8">
        <v>203315432259</v>
      </c>
      <c r="F80" s="8"/>
      <c r="G80" s="8">
        <v>223468628615</v>
      </c>
      <c r="I80" s="8">
        <f t="shared" si="2"/>
        <v>-20153196356</v>
      </c>
      <c r="J80" s="8"/>
      <c r="K80" s="8">
        <v>89707193</v>
      </c>
      <c r="L80" s="8"/>
      <c r="M80" s="8">
        <v>203315432259</v>
      </c>
      <c r="O80" s="8">
        <v>261188991705</v>
      </c>
      <c r="P80" s="8"/>
      <c r="Q80" s="8">
        <f t="shared" si="3"/>
        <v>-57873559446</v>
      </c>
    </row>
    <row r="81" spans="1:17" x14ac:dyDescent="0.55000000000000004">
      <c r="A81" s="1" t="s">
        <v>86</v>
      </c>
      <c r="C81" s="8">
        <v>1721275</v>
      </c>
      <c r="D81" s="8"/>
      <c r="E81" s="8">
        <v>22294765381</v>
      </c>
      <c r="F81" s="8"/>
      <c r="G81" s="8">
        <v>25032418843</v>
      </c>
      <c r="I81" s="8">
        <f t="shared" si="2"/>
        <v>-2737653462</v>
      </c>
      <c r="J81" s="8"/>
      <c r="K81" s="8">
        <v>1721275</v>
      </c>
      <c r="L81" s="8"/>
      <c r="M81" s="8">
        <v>22294765381</v>
      </c>
      <c r="O81" s="8">
        <v>29104678367</v>
      </c>
      <c r="P81" s="8"/>
      <c r="Q81" s="8">
        <f t="shared" si="3"/>
        <v>-6809912986</v>
      </c>
    </row>
    <row r="82" spans="1:17" x14ac:dyDescent="0.55000000000000004">
      <c r="A82" s="1" t="s">
        <v>23</v>
      </c>
      <c r="C82" s="8">
        <v>31125000</v>
      </c>
      <c r="D82" s="8"/>
      <c r="E82" s="8">
        <v>79391542837</v>
      </c>
      <c r="F82" s="8"/>
      <c r="G82" s="8">
        <v>81155111793</v>
      </c>
      <c r="I82" s="8">
        <f t="shared" si="2"/>
        <v>-1763568956</v>
      </c>
      <c r="J82" s="8"/>
      <c r="K82" s="8">
        <v>31125000</v>
      </c>
      <c r="L82" s="8"/>
      <c r="M82" s="8">
        <v>79391542837</v>
      </c>
      <c r="O82" s="8">
        <v>95789640150</v>
      </c>
      <c r="P82" s="8"/>
      <c r="Q82" s="8">
        <f t="shared" si="3"/>
        <v>-16398097313</v>
      </c>
    </row>
    <row r="83" spans="1:17" x14ac:dyDescent="0.55000000000000004">
      <c r="A83" s="1" t="s">
        <v>47</v>
      </c>
      <c r="C83" s="8">
        <v>68200000</v>
      </c>
      <c r="D83" s="8"/>
      <c r="E83" s="8">
        <v>181078334910</v>
      </c>
      <c r="F83" s="8"/>
      <c r="G83" s="8">
        <v>186524132152</v>
      </c>
      <c r="I83" s="8">
        <f t="shared" si="2"/>
        <v>-5445797242</v>
      </c>
      <c r="J83" s="8"/>
      <c r="K83" s="8">
        <v>68200000</v>
      </c>
      <c r="L83" s="8"/>
      <c r="M83" s="8">
        <v>181078334910</v>
      </c>
      <c r="O83" s="8">
        <v>218194565153</v>
      </c>
      <c r="P83" s="8"/>
      <c r="Q83" s="8">
        <f t="shared" si="3"/>
        <v>-37116230243</v>
      </c>
    </row>
    <row r="84" spans="1:17" x14ac:dyDescent="0.55000000000000004">
      <c r="A84" s="1" t="s">
        <v>85</v>
      </c>
      <c r="C84" s="8">
        <v>34816428</v>
      </c>
      <c r="D84" s="8"/>
      <c r="E84" s="8">
        <v>355091112799</v>
      </c>
      <c r="F84" s="8"/>
      <c r="G84" s="8">
        <v>438153361408</v>
      </c>
      <c r="I84" s="8">
        <f t="shared" si="2"/>
        <v>-83062248609</v>
      </c>
      <c r="J84" s="8"/>
      <c r="K84" s="8">
        <v>34816428</v>
      </c>
      <c r="L84" s="8"/>
      <c r="M84" s="8">
        <v>355091112799</v>
      </c>
      <c r="O84" s="8">
        <v>405724227040</v>
      </c>
      <c r="P84" s="8"/>
      <c r="Q84" s="8">
        <f t="shared" si="3"/>
        <v>-50633114241</v>
      </c>
    </row>
    <row r="85" spans="1:17" x14ac:dyDescent="0.55000000000000004">
      <c r="A85" s="1" t="s">
        <v>43</v>
      </c>
      <c r="C85" s="8">
        <v>375100</v>
      </c>
      <c r="D85" s="8"/>
      <c r="E85" s="8">
        <v>2017964790795</v>
      </c>
      <c r="F85" s="8"/>
      <c r="G85" s="8">
        <v>1646971708650</v>
      </c>
      <c r="I85" s="8">
        <f t="shared" si="2"/>
        <v>370993082145</v>
      </c>
      <c r="J85" s="8"/>
      <c r="K85" s="8">
        <v>375100</v>
      </c>
      <c r="L85" s="8"/>
      <c r="M85" s="8">
        <v>2017964790795</v>
      </c>
      <c r="O85" s="8">
        <v>1665105353624</v>
      </c>
      <c r="P85" s="8"/>
      <c r="Q85" s="8">
        <f t="shared" si="3"/>
        <v>352859437171</v>
      </c>
    </row>
    <row r="86" spans="1:17" x14ac:dyDescent="0.55000000000000004">
      <c r="A86" s="1" t="s">
        <v>56</v>
      </c>
      <c r="C86" s="8">
        <v>139867225</v>
      </c>
      <c r="D86" s="8"/>
      <c r="E86" s="8">
        <v>223568304138</v>
      </c>
      <c r="F86" s="8"/>
      <c r="G86" s="8">
        <v>226209969423</v>
      </c>
      <c r="I86" s="8">
        <f t="shared" si="2"/>
        <v>-2641665285</v>
      </c>
      <c r="J86" s="8"/>
      <c r="K86" s="8">
        <v>139867225</v>
      </c>
      <c r="L86" s="8"/>
      <c r="M86" s="8">
        <v>223568304138</v>
      </c>
      <c r="O86" s="8">
        <v>233578825218</v>
      </c>
      <c r="P86" s="8"/>
      <c r="Q86" s="8">
        <f t="shared" si="3"/>
        <v>-10010521080</v>
      </c>
    </row>
    <row r="87" spans="1:17" x14ac:dyDescent="0.55000000000000004">
      <c r="A87" s="1" t="s">
        <v>32</v>
      </c>
      <c r="C87" s="8">
        <v>13467513</v>
      </c>
      <c r="D87" s="8"/>
      <c r="E87" s="8">
        <v>2700904176800</v>
      </c>
      <c r="F87" s="8"/>
      <c r="G87" s="8">
        <v>2605586021961</v>
      </c>
      <c r="I87" s="8">
        <f t="shared" si="2"/>
        <v>95318154839</v>
      </c>
      <c r="J87" s="8"/>
      <c r="K87" s="8">
        <v>13467513</v>
      </c>
      <c r="L87" s="8"/>
      <c r="M87" s="8">
        <v>2700904176800</v>
      </c>
      <c r="O87" s="8">
        <v>2102086611355</v>
      </c>
      <c r="P87" s="8"/>
      <c r="Q87" s="8">
        <f t="shared" si="3"/>
        <v>598817565445</v>
      </c>
    </row>
    <row r="88" spans="1:17" x14ac:dyDescent="0.55000000000000004">
      <c r="A88" s="1" t="s">
        <v>58</v>
      </c>
      <c r="C88" s="8">
        <v>11359792</v>
      </c>
      <c r="D88" s="8"/>
      <c r="E88" s="8">
        <v>43960539417</v>
      </c>
      <c r="F88" s="8"/>
      <c r="G88" s="8">
        <v>47596628216</v>
      </c>
      <c r="I88" s="8">
        <f t="shared" si="2"/>
        <v>-3636088799</v>
      </c>
      <c r="J88" s="8"/>
      <c r="K88" s="8">
        <v>11359792</v>
      </c>
      <c r="L88" s="8"/>
      <c r="M88" s="8">
        <v>43960539417</v>
      </c>
      <c r="O88" s="8">
        <v>59284056497</v>
      </c>
      <c r="P88" s="8"/>
      <c r="Q88" s="8">
        <f t="shared" si="3"/>
        <v>-15323517080</v>
      </c>
    </row>
    <row r="89" spans="1:17" x14ac:dyDescent="0.55000000000000004">
      <c r="A89" s="1" t="s">
        <v>61</v>
      </c>
      <c r="C89" s="8">
        <v>151342699</v>
      </c>
      <c r="D89" s="8"/>
      <c r="E89" s="8">
        <v>632308608381</v>
      </c>
      <c r="F89" s="8"/>
      <c r="G89" s="8">
        <v>711140326390</v>
      </c>
      <c r="I89" s="8">
        <f t="shared" si="2"/>
        <v>-78831718009</v>
      </c>
      <c r="J89" s="8"/>
      <c r="K89" s="8">
        <v>151342699</v>
      </c>
      <c r="L89" s="8"/>
      <c r="M89" s="8">
        <v>632308608381</v>
      </c>
      <c r="O89" s="8">
        <v>664273486699</v>
      </c>
      <c r="P89" s="8"/>
      <c r="Q89" s="8">
        <f t="shared" si="3"/>
        <v>-31964878318</v>
      </c>
    </row>
    <row r="90" spans="1:17" x14ac:dyDescent="0.55000000000000004">
      <c r="A90" s="1" t="s">
        <v>104</v>
      </c>
      <c r="C90" s="8">
        <v>2050933</v>
      </c>
      <c r="D90" s="8"/>
      <c r="E90" s="8">
        <v>24158949891</v>
      </c>
      <c r="F90" s="8"/>
      <c r="G90" s="8">
        <v>26054968743</v>
      </c>
      <c r="I90" s="8">
        <f t="shared" si="2"/>
        <v>-1896018852</v>
      </c>
      <c r="J90" s="8"/>
      <c r="K90" s="8">
        <v>2050933</v>
      </c>
      <c r="L90" s="8"/>
      <c r="M90" s="8">
        <v>24158949891</v>
      </c>
      <c r="O90" s="8">
        <v>31172180931</v>
      </c>
      <c r="P90" s="8"/>
      <c r="Q90" s="8">
        <f t="shared" si="3"/>
        <v>-7013231040</v>
      </c>
    </row>
    <row r="91" spans="1:17" x14ac:dyDescent="0.55000000000000004">
      <c r="A91" s="1" t="s">
        <v>18</v>
      </c>
      <c r="C91" s="8">
        <v>141231714</v>
      </c>
      <c r="D91" s="8"/>
      <c r="E91" s="8">
        <v>194863242798</v>
      </c>
      <c r="F91" s="8"/>
      <c r="G91" s="8">
        <v>195845982495</v>
      </c>
      <c r="I91" s="8">
        <f t="shared" si="2"/>
        <v>-982739697</v>
      </c>
      <c r="J91" s="8"/>
      <c r="K91" s="8">
        <v>141231714</v>
      </c>
      <c r="L91" s="8"/>
      <c r="M91" s="8">
        <v>194863242798</v>
      </c>
      <c r="O91" s="8">
        <v>197530679119</v>
      </c>
      <c r="P91" s="8"/>
      <c r="Q91" s="8">
        <f t="shared" si="3"/>
        <v>-2667436321</v>
      </c>
    </row>
    <row r="92" spans="1:17" x14ac:dyDescent="0.55000000000000004">
      <c r="A92" s="1" t="s">
        <v>39</v>
      </c>
      <c r="C92" s="8">
        <v>31546557</v>
      </c>
      <c r="D92" s="8"/>
      <c r="E92" s="8">
        <v>857037506763</v>
      </c>
      <c r="F92" s="8"/>
      <c r="G92" s="8">
        <v>786166494495</v>
      </c>
      <c r="I92" s="8">
        <f t="shared" si="2"/>
        <v>70871012268</v>
      </c>
      <c r="J92" s="8"/>
      <c r="K92" s="8">
        <v>31546557</v>
      </c>
      <c r="L92" s="8"/>
      <c r="M92" s="8">
        <v>857037506763</v>
      </c>
      <c r="O92" s="8">
        <v>820974823534</v>
      </c>
      <c r="P92" s="8"/>
      <c r="Q92" s="8">
        <f t="shared" si="3"/>
        <v>36062683229</v>
      </c>
    </row>
    <row r="93" spans="1:17" x14ac:dyDescent="0.55000000000000004">
      <c r="A93" s="1" t="s">
        <v>20</v>
      </c>
      <c r="C93" s="8">
        <v>141275282</v>
      </c>
      <c r="D93" s="8"/>
      <c r="E93" s="8">
        <v>263174616691</v>
      </c>
      <c r="F93" s="8"/>
      <c r="G93" s="8">
        <v>244356367685</v>
      </c>
      <c r="I93" s="8">
        <f t="shared" si="2"/>
        <v>18818249006</v>
      </c>
      <c r="J93" s="8"/>
      <c r="K93" s="8">
        <v>141275282</v>
      </c>
      <c r="L93" s="8"/>
      <c r="M93" s="8">
        <v>263174616691</v>
      </c>
      <c r="O93" s="8">
        <v>248569408507</v>
      </c>
      <c r="P93" s="8"/>
      <c r="Q93" s="8">
        <f t="shared" si="3"/>
        <v>14605208184</v>
      </c>
    </row>
    <row r="94" spans="1:17" x14ac:dyDescent="0.55000000000000004">
      <c r="A94" s="1" t="s">
        <v>74</v>
      </c>
      <c r="C94" s="8">
        <v>10348616</v>
      </c>
      <c r="D94" s="8"/>
      <c r="E94" s="8">
        <v>652712798073</v>
      </c>
      <c r="F94" s="8"/>
      <c r="G94" s="8">
        <v>634195873961</v>
      </c>
      <c r="I94" s="8">
        <f t="shared" si="2"/>
        <v>18516924112</v>
      </c>
      <c r="J94" s="8"/>
      <c r="K94" s="8">
        <v>10348616</v>
      </c>
      <c r="L94" s="8"/>
      <c r="M94" s="8">
        <v>652712798073</v>
      </c>
      <c r="O94" s="8">
        <v>717315420252</v>
      </c>
      <c r="P94" s="8"/>
      <c r="Q94" s="8">
        <f t="shared" si="3"/>
        <v>-64602622179</v>
      </c>
    </row>
    <row r="95" spans="1:17" x14ac:dyDescent="0.55000000000000004">
      <c r="A95" s="1" t="s">
        <v>69</v>
      </c>
      <c r="C95" s="8">
        <v>112991797</v>
      </c>
      <c r="D95" s="8"/>
      <c r="E95" s="8">
        <v>615510837027</v>
      </c>
      <c r="F95" s="8"/>
      <c r="G95" s="8">
        <v>675040169805</v>
      </c>
      <c r="I95" s="8">
        <f t="shared" si="2"/>
        <v>-59529332778</v>
      </c>
      <c r="J95" s="8"/>
      <c r="K95" s="8">
        <v>112991797</v>
      </c>
      <c r="L95" s="8"/>
      <c r="M95" s="8">
        <v>615510837027</v>
      </c>
      <c r="O95" s="8">
        <v>669265421811</v>
      </c>
      <c r="P95" s="8"/>
      <c r="Q95" s="8">
        <f t="shared" si="3"/>
        <v>-53754584784</v>
      </c>
    </row>
    <row r="96" spans="1:17" x14ac:dyDescent="0.55000000000000004">
      <c r="A96" s="1" t="s">
        <v>95</v>
      </c>
      <c r="C96" s="8">
        <v>38033483</v>
      </c>
      <c r="D96" s="8"/>
      <c r="E96" s="8">
        <v>300567111020</v>
      </c>
      <c r="F96" s="8"/>
      <c r="G96" s="8">
        <v>261625711730</v>
      </c>
      <c r="I96" s="8">
        <f t="shared" si="2"/>
        <v>38941399290</v>
      </c>
      <c r="J96" s="8"/>
      <c r="K96" s="8">
        <v>38033483</v>
      </c>
      <c r="L96" s="8"/>
      <c r="M96" s="8">
        <v>300567111020</v>
      </c>
      <c r="O96" s="8">
        <v>278717035800</v>
      </c>
      <c r="P96" s="8"/>
      <c r="Q96" s="8">
        <f t="shared" si="3"/>
        <v>21850075220</v>
      </c>
    </row>
    <row r="97" spans="1:17" x14ac:dyDescent="0.55000000000000004">
      <c r="A97" s="1" t="s">
        <v>19</v>
      </c>
      <c r="C97" s="8">
        <v>42871753</v>
      </c>
      <c r="D97" s="8"/>
      <c r="E97" s="8">
        <v>113871731738</v>
      </c>
      <c r="F97" s="8"/>
      <c r="G97" s="8">
        <v>110973798445</v>
      </c>
      <c r="I97" s="8">
        <f t="shared" si="2"/>
        <v>2897933293</v>
      </c>
      <c r="J97" s="8"/>
      <c r="K97" s="8">
        <v>42871753</v>
      </c>
      <c r="L97" s="8"/>
      <c r="M97" s="8">
        <v>113871731738</v>
      </c>
      <c r="O97" s="8">
        <v>97364877549</v>
      </c>
      <c r="P97" s="8"/>
      <c r="Q97" s="8">
        <f t="shared" si="3"/>
        <v>16506854189</v>
      </c>
    </row>
    <row r="98" spans="1:17" x14ac:dyDescent="0.55000000000000004">
      <c r="A98" s="1" t="s">
        <v>105</v>
      </c>
      <c r="C98" s="8">
        <v>5050208</v>
      </c>
      <c r="D98" s="8"/>
      <c r="E98" s="8">
        <v>34588897317</v>
      </c>
      <c r="F98" s="8"/>
      <c r="G98" s="8">
        <v>36245549874</v>
      </c>
      <c r="I98" s="8">
        <f t="shared" si="2"/>
        <v>-1656652557</v>
      </c>
      <c r="J98" s="8"/>
      <c r="K98" s="8">
        <v>5050208</v>
      </c>
      <c r="L98" s="8"/>
      <c r="M98" s="8">
        <v>34588897317</v>
      </c>
      <c r="O98" s="8">
        <v>47402068766</v>
      </c>
      <c r="P98" s="8"/>
      <c r="Q98" s="8">
        <f t="shared" si="3"/>
        <v>-12813171449</v>
      </c>
    </row>
    <row r="99" spans="1:17" x14ac:dyDescent="0.55000000000000004">
      <c r="A99" s="1" t="s">
        <v>45</v>
      </c>
      <c r="C99" s="8">
        <v>4300</v>
      </c>
      <c r="D99" s="8"/>
      <c r="E99" s="8">
        <v>23124150635</v>
      </c>
      <c r="F99" s="8"/>
      <c r="G99" s="8">
        <v>18845012052</v>
      </c>
      <c r="I99" s="8">
        <f t="shared" si="2"/>
        <v>4279138583</v>
      </c>
      <c r="J99" s="8"/>
      <c r="K99" s="8">
        <v>4300</v>
      </c>
      <c r="L99" s="8"/>
      <c r="M99" s="8">
        <v>23124150635</v>
      </c>
      <c r="O99" s="8">
        <v>19023964781</v>
      </c>
      <c r="P99" s="8"/>
      <c r="Q99" s="8">
        <f t="shared" si="3"/>
        <v>4100185854</v>
      </c>
    </row>
    <row r="100" spans="1:17" x14ac:dyDescent="0.55000000000000004">
      <c r="A100" s="1" t="s">
        <v>33</v>
      </c>
      <c r="C100" s="8">
        <v>14961097</v>
      </c>
      <c r="D100" s="8"/>
      <c r="E100" s="8">
        <v>157792752596</v>
      </c>
      <c r="F100" s="8"/>
      <c r="G100" s="8">
        <v>165674954187</v>
      </c>
      <c r="I100" s="8">
        <f t="shared" si="2"/>
        <v>-7882201591</v>
      </c>
      <c r="J100" s="8"/>
      <c r="K100" s="8">
        <v>14961097</v>
      </c>
      <c r="L100" s="8"/>
      <c r="M100" s="8">
        <v>157792752596</v>
      </c>
      <c r="O100" s="8">
        <v>263830672249</v>
      </c>
      <c r="P100" s="8"/>
      <c r="Q100" s="8">
        <f t="shared" si="3"/>
        <v>-106037919653</v>
      </c>
    </row>
    <row r="101" spans="1:17" ht="24.75" thickBot="1" x14ac:dyDescent="0.6">
      <c r="A101" s="1" t="s">
        <v>109</v>
      </c>
      <c r="C101" s="8" t="s">
        <v>109</v>
      </c>
      <c r="D101" s="8"/>
      <c r="E101" s="11">
        <f>SUM(E8:E100)</f>
        <v>37900939833111</v>
      </c>
      <c r="F101" s="8"/>
      <c r="G101" s="11">
        <f>SUM(G8:G100)</f>
        <v>38998582424440</v>
      </c>
      <c r="I101" s="11">
        <f>SUM(I8:I100)</f>
        <v>-1097642591329</v>
      </c>
      <c r="J101" s="8"/>
      <c r="K101" s="8" t="s">
        <v>109</v>
      </c>
      <c r="L101" s="8"/>
      <c r="M101" s="11">
        <f>SUM(M8:M100)</f>
        <v>37900939833111</v>
      </c>
      <c r="O101" s="11">
        <f>SUM(O8:O100)</f>
        <v>42088830056793</v>
      </c>
      <c r="P101" s="8"/>
      <c r="Q101" s="11">
        <f>SUM(Q8:Q100)</f>
        <v>-4187890223682</v>
      </c>
    </row>
    <row r="102" spans="1:17" ht="24.75" thickTop="1" x14ac:dyDescent="0.5500000000000000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8"/>
  <sheetViews>
    <sheetView rightToLeft="1" workbookViewId="0">
      <selection activeCell="A20" sqref="A20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</row>
    <row r="3" spans="1:11" ht="24.75" x14ac:dyDescent="0.55000000000000004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</row>
    <row r="4" spans="1:11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</row>
    <row r="6" spans="1:11" ht="25.5" thickBot="1" x14ac:dyDescent="0.6">
      <c r="A6" s="17" t="s">
        <v>111</v>
      </c>
      <c r="C6" s="17" t="s">
        <v>188</v>
      </c>
      <c r="E6" s="17" t="s">
        <v>5</v>
      </c>
      <c r="F6" s="17" t="s">
        <v>5</v>
      </c>
      <c r="G6" s="17" t="s">
        <v>5</v>
      </c>
      <c r="I6" s="17" t="s">
        <v>6</v>
      </c>
      <c r="J6" s="17" t="s">
        <v>6</v>
      </c>
      <c r="K6" s="17" t="s">
        <v>6</v>
      </c>
    </row>
    <row r="7" spans="1:11" ht="25.5" thickBot="1" x14ac:dyDescent="0.6">
      <c r="A7" s="17" t="s">
        <v>111</v>
      </c>
      <c r="C7" s="17" t="s">
        <v>113</v>
      </c>
      <c r="E7" s="17" t="s">
        <v>114</v>
      </c>
      <c r="G7" s="17" t="s">
        <v>115</v>
      </c>
      <c r="I7" s="17" t="s">
        <v>113</v>
      </c>
      <c r="K7" s="17" t="s">
        <v>110</v>
      </c>
    </row>
    <row r="8" spans="1:11" x14ac:dyDescent="0.55000000000000004">
      <c r="A8" s="1" t="s">
        <v>116</v>
      </c>
      <c r="C8" s="8">
        <v>1408053557</v>
      </c>
      <c r="D8" s="8"/>
      <c r="E8" s="8">
        <v>4368356637</v>
      </c>
      <c r="F8" s="8"/>
      <c r="G8" s="8">
        <v>5750536400</v>
      </c>
      <c r="H8" s="8"/>
      <c r="I8" s="8">
        <v>25873794</v>
      </c>
      <c r="J8" s="4"/>
      <c r="K8" s="6">
        <v>6.4057129623454037E-7</v>
      </c>
    </row>
    <row r="9" spans="1:11" x14ac:dyDescent="0.55000000000000004">
      <c r="A9" s="1" t="s">
        <v>118</v>
      </c>
      <c r="C9" s="8">
        <v>1807181774</v>
      </c>
      <c r="D9" s="8"/>
      <c r="E9" s="8">
        <v>16889021979</v>
      </c>
      <c r="F9" s="8"/>
      <c r="G9" s="8">
        <v>18000718000</v>
      </c>
      <c r="H9" s="8"/>
      <c r="I9" s="8">
        <v>695485753</v>
      </c>
      <c r="J9" s="4"/>
      <c r="K9" s="6">
        <v>1.7218511143432051E-5</v>
      </c>
    </row>
    <row r="10" spans="1:11" x14ac:dyDescent="0.55000000000000004">
      <c r="A10" s="1" t="s">
        <v>120</v>
      </c>
      <c r="C10" s="8">
        <v>123203782438</v>
      </c>
      <c r="D10" s="8"/>
      <c r="E10" s="8">
        <v>1075699347635</v>
      </c>
      <c r="F10" s="8"/>
      <c r="G10" s="8">
        <v>1078384629314</v>
      </c>
      <c r="H10" s="8"/>
      <c r="I10" s="8">
        <v>120518500759</v>
      </c>
      <c r="J10" s="4"/>
      <c r="K10" s="6">
        <v>2.9837407011679873E-3</v>
      </c>
    </row>
    <row r="11" spans="1:11" x14ac:dyDescent="0.55000000000000004">
      <c r="A11" s="1" t="s">
        <v>118</v>
      </c>
      <c r="C11" s="8">
        <v>300000000000</v>
      </c>
      <c r="D11" s="8"/>
      <c r="E11" s="8">
        <v>0</v>
      </c>
      <c r="F11" s="8"/>
      <c r="G11" s="8">
        <v>0</v>
      </c>
      <c r="H11" s="8"/>
      <c r="I11" s="8">
        <v>300000000000</v>
      </c>
      <c r="J11" s="4"/>
      <c r="K11" s="6">
        <v>7.427259754420326E-3</v>
      </c>
    </row>
    <row r="12" spans="1:11" x14ac:dyDescent="0.55000000000000004">
      <c r="A12" s="1" t="s">
        <v>123</v>
      </c>
      <c r="C12" s="8">
        <v>9530436395</v>
      </c>
      <c r="D12" s="8"/>
      <c r="E12" s="8">
        <v>13340211838</v>
      </c>
      <c r="F12" s="8"/>
      <c r="G12" s="8">
        <v>22330900000</v>
      </c>
      <c r="H12" s="8"/>
      <c r="I12" s="8">
        <v>539748233</v>
      </c>
      <c r="J12" s="4"/>
      <c r="K12" s="6">
        <v>1.3362834428267949E-5</v>
      </c>
    </row>
    <row r="13" spans="1:11" x14ac:dyDescent="0.55000000000000004">
      <c r="A13" s="1" t="s">
        <v>123</v>
      </c>
      <c r="C13" s="8">
        <v>500000000000</v>
      </c>
      <c r="D13" s="8"/>
      <c r="E13" s="8">
        <v>0</v>
      </c>
      <c r="F13" s="8"/>
      <c r="G13" s="8">
        <v>0</v>
      </c>
      <c r="H13" s="8"/>
      <c r="I13" s="8">
        <v>500000000000</v>
      </c>
      <c r="J13" s="4"/>
      <c r="K13" s="6">
        <v>1.237876625736721E-2</v>
      </c>
    </row>
    <row r="14" spans="1:11" x14ac:dyDescent="0.55000000000000004">
      <c r="A14" s="1" t="s">
        <v>123</v>
      </c>
      <c r="C14" s="8">
        <v>200000000000</v>
      </c>
      <c r="D14" s="8"/>
      <c r="E14" s="8">
        <v>0</v>
      </c>
      <c r="F14" s="8"/>
      <c r="G14" s="8">
        <v>0</v>
      </c>
      <c r="H14" s="8"/>
      <c r="I14" s="8">
        <v>200000000000</v>
      </c>
      <c r="J14" s="4"/>
      <c r="K14" s="6">
        <v>4.9515065029468843E-3</v>
      </c>
    </row>
    <row r="15" spans="1:11" ht="24.75" thickBot="1" x14ac:dyDescent="0.6">
      <c r="A15" s="1" t="s">
        <v>118</v>
      </c>
      <c r="C15" s="8">
        <v>300000000000</v>
      </c>
      <c r="D15" s="8"/>
      <c r="E15" s="8">
        <v>0</v>
      </c>
      <c r="F15" s="8"/>
      <c r="G15" s="8">
        <v>0</v>
      </c>
      <c r="H15" s="8"/>
      <c r="I15" s="8">
        <v>300000000000</v>
      </c>
      <c r="J15" s="4"/>
      <c r="K15" s="6">
        <v>7.427259754420326E-3</v>
      </c>
    </row>
    <row r="16" spans="1:11" ht="24.75" thickBot="1" x14ac:dyDescent="0.6">
      <c r="A16" s="1" t="s">
        <v>109</v>
      </c>
      <c r="C16" s="5">
        <f>SUM(C8:C15)</f>
        <v>1435949454164</v>
      </c>
      <c r="D16" s="4"/>
      <c r="E16" s="5">
        <f>SUM(E8:E15)</f>
        <v>1110296938089</v>
      </c>
      <c r="F16" s="4"/>
      <c r="G16" s="5">
        <f>SUM(G8:G15)</f>
        <v>1124466783714</v>
      </c>
      <c r="H16" s="4"/>
      <c r="I16" s="5">
        <f>SUM(I8:I15)</f>
        <v>1421779608539</v>
      </c>
      <c r="J16" s="4"/>
      <c r="K16" s="7">
        <f>SUM(K8:K15)</f>
        <v>3.5199754887190668E-2</v>
      </c>
    </row>
    <row r="17" spans="3:11" ht="24.75" thickTop="1" x14ac:dyDescent="0.55000000000000004">
      <c r="C17" s="4"/>
      <c r="D17" s="4"/>
      <c r="E17" s="4"/>
      <c r="F17" s="4"/>
      <c r="G17" s="4"/>
      <c r="H17" s="4"/>
      <c r="I17" s="4"/>
      <c r="J17" s="4"/>
      <c r="K17" s="4"/>
    </row>
    <row r="18" spans="3:11" x14ac:dyDescent="0.55000000000000004">
      <c r="C18" s="4"/>
      <c r="D18" s="4"/>
      <c r="E18" s="4"/>
      <c r="F18" s="4"/>
      <c r="G18" s="4"/>
      <c r="H18" s="4"/>
      <c r="I18" s="4"/>
      <c r="J18" s="4"/>
      <c r="K18" s="4"/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G12" sqref="G12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</row>
    <row r="3" spans="1:7" ht="24.75" x14ac:dyDescent="0.55000000000000004">
      <c r="A3" s="18" t="s">
        <v>128</v>
      </c>
      <c r="B3" s="18" t="s">
        <v>128</v>
      </c>
      <c r="C3" s="18" t="s">
        <v>128</v>
      </c>
      <c r="D3" s="18" t="s">
        <v>128</v>
      </c>
      <c r="E3" s="18" t="s">
        <v>128</v>
      </c>
      <c r="F3" s="18" t="s">
        <v>128</v>
      </c>
      <c r="G3" s="18" t="s">
        <v>128</v>
      </c>
    </row>
    <row r="4" spans="1:7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</row>
    <row r="6" spans="1:7" ht="25.5" thickBot="1" x14ac:dyDescent="0.6">
      <c r="A6" s="17" t="s">
        <v>132</v>
      </c>
      <c r="C6" s="17" t="s">
        <v>113</v>
      </c>
      <c r="E6" s="17" t="s">
        <v>201</v>
      </c>
      <c r="G6" s="17" t="s">
        <v>13</v>
      </c>
    </row>
    <row r="7" spans="1:7" x14ac:dyDescent="0.55000000000000004">
      <c r="A7" s="1" t="s">
        <v>211</v>
      </c>
      <c r="C7" s="8">
        <v>-425043733578</v>
      </c>
      <c r="E7" s="6">
        <f>C7/$C$9</f>
        <v>1.0862183791323272</v>
      </c>
      <c r="G7" s="6">
        <v>-1.0523034054241449E-2</v>
      </c>
    </row>
    <row r="8" spans="1:7" ht="24.75" thickBot="1" x14ac:dyDescent="0.6">
      <c r="A8" s="1" t="s">
        <v>212</v>
      </c>
      <c r="C8" s="8">
        <v>33737766248</v>
      </c>
      <c r="E8" s="6">
        <f>C8/$C$9</f>
        <v>-8.6218379132327244E-2</v>
      </c>
      <c r="G8" s="6">
        <v>8.3526384485936946E-4</v>
      </c>
    </row>
    <row r="9" spans="1:7" ht="24.75" thickBot="1" x14ac:dyDescent="0.6">
      <c r="A9" s="1" t="s">
        <v>109</v>
      </c>
      <c r="C9" s="11">
        <f>SUM(C7:C8)</f>
        <v>-391305967330</v>
      </c>
      <c r="E9" s="16">
        <f>SUM(E7:E8)</f>
        <v>1</v>
      </c>
      <c r="G9" s="7">
        <f>SUM(G7:G8)</f>
        <v>-9.6877702093820794E-3</v>
      </c>
    </row>
    <row r="10" spans="1:7" ht="24.75" thickTop="1" x14ac:dyDescent="0.5500000000000000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9"/>
  <sheetViews>
    <sheetView rightToLeft="1" topLeftCell="A37" workbookViewId="0">
      <selection activeCell="E112" sqref="E112"/>
    </sheetView>
  </sheetViews>
  <sheetFormatPr defaultRowHeight="24" x14ac:dyDescent="0.55000000000000004"/>
  <cols>
    <col min="1" max="1" width="35.5703125" style="12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1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</row>
    <row r="3" spans="1:21" ht="24.75" x14ac:dyDescent="0.55000000000000004">
      <c r="A3" s="18" t="s">
        <v>128</v>
      </c>
      <c r="B3" s="18" t="s">
        <v>128</v>
      </c>
      <c r="C3" s="18" t="s">
        <v>128</v>
      </c>
      <c r="D3" s="18" t="s">
        <v>128</v>
      </c>
      <c r="E3" s="18" t="s">
        <v>128</v>
      </c>
      <c r="F3" s="18" t="s">
        <v>128</v>
      </c>
      <c r="G3" s="18" t="s">
        <v>128</v>
      </c>
      <c r="H3" s="18" t="s">
        <v>128</v>
      </c>
      <c r="I3" s="18" t="s">
        <v>128</v>
      </c>
      <c r="J3" s="18" t="s">
        <v>128</v>
      </c>
      <c r="K3" s="18" t="s">
        <v>128</v>
      </c>
      <c r="L3" s="18" t="s">
        <v>128</v>
      </c>
      <c r="M3" s="18" t="s">
        <v>128</v>
      </c>
      <c r="N3" s="18" t="s">
        <v>128</v>
      </c>
      <c r="O3" s="18" t="s">
        <v>128</v>
      </c>
      <c r="P3" s="18" t="s">
        <v>128</v>
      </c>
      <c r="Q3" s="18" t="s">
        <v>128</v>
      </c>
      <c r="R3" s="18" t="s">
        <v>128</v>
      </c>
      <c r="S3" s="18" t="s">
        <v>128</v>
      </c>
      <c r="T3" s="18" t="s">
        <v>128</v>
      </c>
      <c r="U3" s="18" t="s">
        <v>128</v>
      </c>
    </row>
    <row r="4" spans="1:21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</row>
    <row r="6" spans="1:21" ht="24.75" x14ac:dyDescent="0.55000000000000004">
      <c r="A6" s="19" t="s">
        <v>3</v>
      </c>
      <c r="C6" s="17" t="s">
        <v>130</v>
      </c>
      <c r="D6" s="17" t="s">
        <v>130</v>
      </c>
      <c r="E6" s="17" t="s">
        <v>130</v>
      </c>
      <c r="F6" s="17" t="s">
        <v>130</v>
      </c>
      <c r="G6" s="17" t="s">
        <v>130</v>
      </c>
      <c r="H6" s="17" t="s">
        <v>130</v>
      </c>
      <c r="I6" s="17" t="s">
        <v>130</v>
      </c>
      <c r="J6" s="17" t="s">
        <v>130</v>
      </c>
      <c r="K6" s="17" t="s">
        <v>130</v>
      </c>
      <c r="M6" s="17" t="s">
        <v>131</v>
      </c>
      <c r="N6" s="17" t="s">
        <v>131</v>
      </c>
      <c r="O6" s="17" t="s">
        <v>131</v>
      </c>
      <c r="P6" s="17" t="s">
        <v>131</v>
      </c>
      <c r="Q6" s="17" t="s">
        <v>131</v>
      </c>
      <c r="R6" s="17" t="s">
        <v>131</v>
      </c>
      <c r="S6" s="17" t="s">
        <v>131</v>
      </c>
      <c r="T6" s="17" t="s">
        <v>131</v>
      </c>
      <c r="U6" s="17" t="s">
        <v>131</v>
      </c>
    </row>
    <row r="7" spans="1:21" ht="24.75" x14ac:dyDescent="0.55000000000000004">
      <c r="A7" s="19" t="s">
        <v>3</v>
      </c>
      <c r="C7" s="17" t="s">
        <v>198</v>
      </c>
      <c r="E7" s="17" t="s">
        <v>199</v>
      </c>
      <c r="G7" s="17" t="s">
        <v>200</v>
      </c>
      <c r="I7" s="17" t="s">
        <v>113</v>
      </c>
      <c r="K7" s="17" t="s">
        <v>201</v>
      </c>
      <c r="M7" s="17" t="s">
        <v>198</v>
      </c>
      <c r="O7" s="17" t="s">
        <v>199</v>
      </c>
      <c r="Q7" s="17" t="s">
        <v>200</v>
      </c>
      <c r="S7" s="17" t="s">
        <v>113</v>
      </c>
      <c r="U7" s="17" t="s">
        <v>201</v>
      </c>
    </row>
    <row r="8" spans="1:21" x14ac:dyDescent="0.55000000000000004">
      <c r="A8" s="12" t="s">
        <v>34</v>
      </c>
      <c r="C8" s="8">
        <v>0</v>
      </c>
      <c r="D8" s="8"/>
      <c r="E8" s="8">
        <v>-7900954673</v>
      </c>
      <c r="F8" s="8"/>
      <c r="G8" s="8">
        <v>-370991328</v>
      </c>
      <c r="I8" s="8">
        <f>C8+E8+G8</f>
        <v>-8271946001</v>
      </c>
      <c r="K8" s="13">
        <f>I8/$I$106</f>
        <v>1.946139978041633E-2</v>
      </c>
      <c r="L8" s="8"/>
      <c r="M8" s="8">
        <v>53261396100</v>
      </c>
      <c r="N8" s="8"/>
      <c r="O8" s="8">
        <v>-30796131390</v>
      </c>
      <c r="Q8" s="8">
        <v>-2631509709</v>
      </c>
      <c r="R8" s="8"/>
      <c r="S8" s="8">
        <f>M8+O8+Q8</f>
        <v>19833755001</v>
      </c>
      <c r="U8" s="13">
        <f>S8/$S$106</f>
        <v>-1.9879118953648949E-2</v>
      </c>
    </row>
    <row r="9" spans="1:21" x14ac:dyDescent="0.55000000000000004">
      <c r="A9" s="12" t="s">
        <v>74</v>
      </c>
      <c r="C9" s="8">
        <v>0</v>
      </c>
      <c r="D9" s="8"/>
      <c r="E9" s="8">
        <v>18516924112</v>
      </c>
      <c r="F9" s="8"/>
      <c r="G9" s="8">
        <v>-201222</v>
      </c>
      <c r="I9" s="8">
        <f t="shared" ref="I9:I70" si="0">C9+E9+G9</f>
        <v>18516722890</v>
      </c>
      <c r="K9" s="13">
        <f t="shared" ref="K9:K72" si="1">I9/$I$106</f>
        <v>-4.3564276984147589E-2</v>
      </c>
      <c r="L9" s="8"/>
      <c r="M9" s="8">
        <v>86109157500</v>
      </c>
      <c r="N9" s="8"/>
      <c r="O9" s="8">
        <v>-64602622178</v>
      </c>
      <c r="Q9" s="8">
        <v>-11808570554</v>
      </c>
      <c r="R9" s="8"/>
      <c r="S9" s="8">
        <f t="shared" ref="S9:S70" si="2">M9+O9+Q9</f>
        <v>9697964768</v>
      </c>
      <c r="U9" s="13">
        <f t="shared" ref="U9:U72" si="3">S9/$S$106</f>
        <v>-9.7201460450453483E-3</v>
      </c>
    </row>
    <row r="10" spans="1:21" x14ac:dyDescent="0.55000000000000004">
      <c r="A10" s="12" t="s">
        <v>82</v>
      </c>
      <c r="C10" s="8">
        <v>0</v>
      </c>
      <c r="D10" s="8"/>
      <c r="E10" s="8">
        <v>7546751252</v>
      </c>
      <c r="F10" s="8"/>
      <c r="G10" s="8">
        <v>-109345473</v>
      </c>
      <c r="I10" s="8">
        <f t="shared" si="0"/>
        <v>7437405779</v>
      </c>
      <c r="K10" s="13">
        <f t="shared" si="1"/>
        <v>-1.7497977764458297E-2</v>
      </c>
      <c r="L10" s="8"/>
      <c r="M10" s="8">
        <v>10076154000</v>
      </c>
      <c r="N10" s="8"/>
      <c r="O10" s="8">
        <v>-507152859</v>
      </c>
      <c r="Q10" s="8">
        <v>-500007102</v>
      </c>
      <c r="R10" s="8"/>
      <c r="S10" s="8">
        <f t="shared" si="2"/>
        <v>9068994039</v>
      </c>
      <c r="U10" s="13">
        <f t="shared" si="3"/>
        <v>-9.0897367282254168E-3</v>
      </c>
    </row>
    <row r="11" spans="1:21" x14ac:dyDescent="0.55000000000000004">
      <c r="A11" s="12" t="s">
        <v>90</v>
      </c>
      <c r="C11" s="8">
        <v>0</v>
      </c>
      <c r="D11" s="8"/>
      <c r="E11" s="8">
        <v>-201957562093</v>
      </c>
      <c r="F11" s="8"/>
      <c r="G11" s="8">
        <v>-3122554715</v>
      </c>
      <c r="I11" s="8">
        <f t="shared" si="0"/>
        <v>-205080116808</v>
      </c>
      <c r="K11" s="13">
        <f t="shared" si="1"/>
        <v>0.48249180298474803</v>
      </c>
      <c r="L11" s="8"/>
      <c r="M11" s="8">
        <v>246259552800</v>
      </c>
      <c r="N11" s="8"/>
      <c r="O11" s="8">
        <v>-756514411283</v>
      </c>
      <c r="Q11" s="8">
        <v>-4885755533</v>
      </c>
      <c r="R11" s="8"/>
      <c r="S11" s="8">
        <f t="shared" si="2"/>
        <v>-515140614016</v>
      </c>
      <c r="U11" s="13">
        <f t="shared" si="3"/>
        <v>0.51631884851675869</v>
      </c>
    </row>
    <row r="12" spans="1:21" x14ac:dyDescent="0.55000000000000004">
      <c r="A12" s="12" t="s">
        <v>41</v>
      </c>
      <c r="C12" s="8">
        <v>0</v>
      </c>
      <c r="D12" s="8"/>
      <c r="E12" s="8">
        <v>-51221216040</v>
      </c>
      <c r="F12" s="8"/>
      <c r="G12" s="8">
        <v>190857605</v>
      </c>
      <c r="I12" s="8">
        <f t="shared" si="0"/>
        <v>-51030358435</v>
      </c>
      <c r="K12" s="13">
        <f t="shared" si="1"/>
        <v>0.12005907755217653</v>
      </c>
      <c r="L12" s="8"/>
      <c r="M12" s="8">
        <v>64123072020</v>
      </c>
      <c r="N12" s="8"/>
      <c r="O12" s="8">
        <v>85937742075</v>
      </c>
      <c r="Q12" s="8">
        <v>18196609161</v>
      </c>
      <c r="R12" s="8"/>
      <c r="S12" s="8">
        <f t="shared" si="2"/>
        <v>168257423256</v>
      </c>
      <c r="U12" s="13">
        <f t="shared" si="3"/>
        <v>-0.16864226323113504</v>
      </c>
    </row>
    <row r="13" spans="1:21" x14ac:dyDescent="0.55000000000000004">
      <c r="A13" s="12" t="s">
        <v>25</v>
      </c>
      <c r="C13" s="8">
        <v>0</v>
      </c>
      <c r="D13" s="8"/>
      <c r="E13" s="8">
        <v>-14577396221</v>
      </c>
      <c r="F13" s="8"/>
      <c r="G13" s="8">
        <v>-245029121</v>
      </c>
      <c r="I13" s="8">
        <f t="shared" si="0"/>
        <v>-14822425342</v>
      </c>
      <c r="K13" s="13">
        <f t="shared" si="1"/>
        <v>3.4872706526513052E-2</v>
      </c>
      <c r="L13" s="8"/>
      <c r="M13" s="8">
        <v>0</v>
      </c>
      <c r="N13" s="8"/>
      <c r="O13" s="8">
        <v>-17142969738</v>
      </c>
      <c r="Q13" s="8">
        <v>441920708</v>
      </c>
      <c r="R13" s="8"/>
      <c r="S13" s="8">
        <f t="shared" si="2"/>
        <v>-16701049030</v>
      </c>
      <c r="U13" s="13">
        <f t="shared" si="3"/>
        <v>1.6739247827824544E-2</v>
      </c>
    </row>
    <row r="14" spans="1:21" x14ac:dyDescent="0.55000000000000004">
      <c r="A14" s="12" t="s">
        <v>84</v>
      </c>
      <c r="C14" s="8">
        <v>0</v>
      </c>
      <c r="D14" s="8"/>
      <c r="E14" s="8">
        <v>-487403143</v>
      </c>
      <c r="F14" s="8"/>
      <c r="G14" s="8">
        <v>-43737156</v>
      </c>
      <c r="I14" s="8">
        <f t="shared" si="0"/>
        <v>-531140299</v>
      </c>
      <c r="K14" s="13">
        <f t="shared" si="1"/>
        <v>1.2496132949948234E-3</v>
      </c>
      <c r="L14" s="8"/>
      <c r="M14" s="8">
        <v>995586300</v>
      </c>
      <c r="N14" s="8"/>
      <c r="O14" s="8">
        <v>-4785168516</v>
      </c>
      <c r="Q14" s="8">
        <v>-3310034</v>
      </c>
      <c r="R14" s="8"/>
      <c r="S14" s="8">
        <f t="shared" si="2"/>
        <v>-3792892250</v>
      </c>
      <c r="U14" s="13">
        <f t="shared" si="3"/>
        <v>3.801567389146515E-3</v>
      </c>
    </row>
    <row r="15" spans="1:21" x14ac:dyDescent="0.55000000000000004">
      <c r="A15" s="12" t="s">
        <v>94</v>
      </c>
      <c r="C15" s="8">
        <v>0</v>
      </c>
      <c r="D15" s="8"/>
      <c r="E15" s="8">
        <v>-68641464980</v>
      </c>
      <c r="F15" s="8"/>
      <c r="G15" s="8">
        <v>385380197</v>
      </c>
      <c r="I15" s="8">
        <f t="shared" si="0"/>
        <v>-68256084783</v>
      </c>
      <c r="K15" s="13">
        <f t="shared" si="1"/>
        <v>0.16058602815436276</v>
      </c>
      <c r="L15" s="8"/>
      <c r="M15" s="8">
        <v>0</v>
      </c>
      <c r="N15" s="8"/>
      <c r="O15" s="8">
        <v>31815996479</v>
      </c>
      <c r="Q15" s="8">
        <v>-1538414428</v>
      </c>
      <c r="R15" s="8"/>
      <c r="S15" s="8">
        <f t="shared" si="2"/>
        <v>30277582051</v>
      </c>
      <c r="U15" s="13">
        <f t="shared" si="3"/>
        <v>-3.0346833223983481E-2</v>
      </c>
    </row>
    <row r="16" spans="1:21" x14ac:dyDescent="0.55000000000000004">
      <c r="A16" s="12" t="s">
        <v>108</v>
      </c>
      <c r="C16" s="8">
        <v>0</v>
      </c>
      <c r="D16" s="8"/>
      <c r="E16" s="8">
        <v>8732928061</v>
      </c>
      <c r="F16" s="8"/>
      <c r="G16" s="8">
        <v>-2296653069</v>
      </c>
      <c r="I16" s="8">
        <f t="shared" si="0"/>
        <v>6436274992</v>
      </c>
      <c r="K16" s="13">
        <f t="shared" si="1"/>
        <v>-1.5142618278802266E-2</v>
      </c>
      <c r="L16" s="8"/>
      <c r="M16" s="8">
        <v>6166188180</v>
      </c>
      <c r="N16" s="8"/>
      <c r="O16" s="8">
        <v>-16032038398</v>
      </c>
      <c r="Q16" s="8">
        <v>-3218813613</v>
      </c>
      <c r="R16" s="8"/>
      <c r="S16" s="8">
        <f t="shared" si="2"/>
        <v>-13084663831</v>
      </c>
      <c r="U16" s="13">
        <f t="shared" si="3"/>
        <v>1.3114591198280023E-2</v>
      </c>
    </row>
    <row r="17" spans="1:21" x14ac:dyDescent="0.55000000000000004">
      <c r="A17" s="12" t="s">
        <v>59</v>
      </c>
      <c r="C17" s="8">
        <v>241429838710</v>
      </c>
      <c r="D17" s="8"/>
      <c r="E17" s="8">
        <v>-344370976981</v>
      </c>
      <c r="F17" s="8"/>
      <c r="G17" s="8">
        <v>406555661</v>
      </c>
      <c r="I17" s="8">
        <f t="shared" si="0"/>
        <v>-102534582610</v>
      </c>
      <c r="K17" s="13">
        <f t="shared" si="1"/>
        <v>0.2412330185968454</v>
      </c>
      <c r="L17" s="8"/>
      <c r="M17" s="8">
        <v>241429838710</v>
      </c>
      <c r="N17" s="8"/>
      <c r="O17" s="8">
        <v>-278013572177</v>
      </c>
      <c r="Q17" s="8">
        <v>641546878</v>
      </c>
      <c r="R17" s="8"/>
      <c r="S17" s="8">
        <f t="shared" si="2"/>
        <v>-35942186589</v>
      </c>
      <c r="U17" s="13">
        <f t="shared" si="3"/>
        <v>3.6024393899236555E-2</v>
      </c>
    </row>
    <row r="18" spans="1:21" x14ac:dyDescent="0.55000000000000004">
      <c r="A18" s="12" t="s">
        <v>71</v>
      </c>
      <c r="C18" s="8">
        <v>0</v>
      </c>
      <c r="D18" s="8"/>
      <c r="E18" s="8">
        <v>-11274995032</v>
      </c>
      <c r="F18" s="8"/>
      <c r="G18" s="8">
        <v>-203005936</v>
      </c>
      <c r="I18" s="8">
        <f t="shared" si="0"/>
        <v>-11478000968</v>
      </c>
      <c r="K18" s="13">
        <f t="shared" si="1"/>
        <v>2.7004282364905347E-2</v>
      </c>
      <c r="L18" s="8"/>
      <c r="M18" s="8">
        <v>0</v>
      </c>
      <c r="N18" s="8"/>
      <c r="O18" s="8">
        <v>-7094517757</v>
      </c>
      <c r="Q18" s="8">
        <v>-203005936</v>
      </c>
      <c r="R18" s="8"/>
      <c r="S18" s="8">
        <f t="shared" si="2"/>
        <v>-7297523693</v>
      </c>
      <c r="U18" s="13">
        <f t="shared" si="3"/>
        <v>7.3142146584398342E-3</v>
      </c>
    </row>
    <row r="19" spans="1:21" x14ac:dyDescent="0.55000000000000004">
      <c r="A19" s="12" t="s">
        <v>100</v>
      </c>
      <c r="C19" s="8">
        <v>0</v>
      </c>
      <c r="D19" s="8"/>
      <c r="E19" s="8">
        <v>-58383588874</v>
      </c>
      <c r="F19" s="8"/>
      <c r="G19" s="8">
        <v>-4019214681</v>
      </c>
      <c r="I19" s="8">
        <f t="shared" si="0"/>
        <v>-62402803555</v>
      </c>
      <c r="K19" s="13">
        <f t="shared" si="1"/>
        <v>0.14681501877016911</v>
      </c>
      <c r="L19" s="8"/>
      <c r="M19" s="8">
        <v>59074376120</v>
      </c>
      <c r="N19" s="8"/>
      <c r="O19" s="8">
        <v>-197202672000</v>
      </c>
      <c r="Q19" s="8">
        <v>-21082451675</v>
      </c>
      <c r="R19" s="8"/>
      <c r="S19" s="8">
        <f t="shared" si="2"/>
        <v>-159210747555</v>
      </c>
      <c r="U19" s="13">
        <f t="shared" si="3"/>
        <v>0.15957489588762408</v>
      </c>
    </row>
    <row r="20" spans="1:21" x14ac:dyDescent="0.55000000000000004">
      <c r="A20" s="12" t="s">
        <v>66</v>
      </c>
      <c r="C20" s="8">
        <v>0</v>
      </c>
      <c r="D20" s="8"/>
      <c r="E20" s="8">
        <v>-44284187201</v>
      </c>
      <c r="F20" s="8"/>
      <c r="G20" s="8">
        <v>-268146749</v>
      </c>
      <c r="I20" s="8">
        <f t="shared" si="0"/>
        <v>-44552333950</v>
      </c>
      <c r="K20" s="13">
        <f t="shared" si="1"/>
        <v>0.10481823527943082</v>
      </c>
      <c r="L20" s="8"/>
      <c r="M20" s="8">
        <v>0</v>
      </c>
      <c r="N20" s="8"/>
      <c r="O20" s="8">
        <v>-116960576515</v>
      </c>
      <c r="Q20" s="8">
        <v>-25078633032</v>
      </c>
      <c r="R20" s="8"/>
      <c r="S20" s="8">
        <f t="shared" si="2"/>
        <v>-142039209547</v>
      </c>
      <c r="U20" s="13">
        <f t="shared" si="3"/>
        <v>0.14236408297494441</v>
      </c>
    </row>
    <row r="21" spans="1:21" x14ac:dyDescent="0.55000000000000004">
      <c r="A21" s="12" t="s">
        <v>49</v>
      </c>
      <c r="C21" s="8">
        <v>0</v>
      </c>
      <c r="D21" s="8"/>
      <c r="E21" s="8">
        <v>-30838974792</v>
      </c>
      <c r="F21" s="8"/>
      <c r="G21" s="8">
        <v>711673225</v>
      </c>
      <c r="I21" s="8">
        <f t="shared" si="0"/>
        <v>-30127301567</v>
      </c>
      <c r="K21" s="13">
        <f t="shared" si="1"/>
        <v>7.0880474803591539E-2</v>
      </c>
      <c r="L21" s="8"/>
      <c r="M21" s="8">
        <v>31399425000</v>
      </c>
      <c r="N21" s="8"/>
      <c r="O21" s="8">
        <v>53088234297</v>
      </c>
      <c r="Q21" s="8">
        <v>711673225</v>
      </c>
      <c r="R21" s="8"/>
      <c r="S21" s="8">
        <f t="shared" si="2"/>
        <v>85199332522</v>
      </c>
      <c r="U21" s="13">
        <f t="shared" si="3"/>
        <v>-8.5394201243835843E-2</v>
      </c>
    </row>
    <row r="22" spans="1:21" x14ac:dyDescent="0.55000000000000004">
      <c r="A22" s="12" t="s">
        <v>30</v>
      </c>
      <c r="C22" s="8">
        <v>0</v>
      </c>
      <c r="D22" s="8"/>
      <c r="E22" s="8">
        <v>-6727345831</v>
      </c>
      <c r="F22" s="8"/>
      <c r="G22" s="8">
        <v>0</v>
      </c>
      <c r="I22" s="8">
        <f t="shared" si="0"/>
        <v>-6727345831</v>
      </c>
      <c r="K22" s="13">
        <f t="shared" si="1"/>
        <v>1.5827420375130675E-2</v>
      </c>
      <c r="L22" s="8"/>
      <c r="M22" s="8">
        <v>42239240570</v>
      </c>
      <c r="N22" s="8"/>
      <c r="O22" s="8">
        <v>-39668142665</v>
      </c>
      <c r="Q22" s="8">
        <v>13480234</v>
      </c>
      <c r="R22" s="8"/>
      <c r="S22" s="8">
        <f t="shared" si="2"/>
        <v>2584578139</v>
      </c>
      <c r="U22" s="13">
        <f t="shared" si="3"/>
        <v>-2.5904896106456461E-3</v>
      </c>
    </row>
    <row r="23" spans="1:21" x14ac:dyDescent="0.55000000000000004">
      <c r="A23" s="12" t="s">
        <v>93</v>
      </c>
      <c r="C23" s="8">
        <v>0</v>
      </c>
      <c r="D23" s="8"/>
      <c r="E23" s="8">
        <v>-10385226159</v>
      </c>
      <c r="F23" s="8"/>
      <c r="G23" s="8">
        <v>0</v>
      </c>
      <c r="I23" s="8">
        <f t="shared" si="0"/>
        <v>-10385226159</v>
      </c>
      <c r="K23" s="13">
        <f t="shared" si="1"/>
        <v>2.4433312072625134E-2</v>
      </c>
      <c r="L23" s="8"/>
      <c r="M23" s="8">
        <v>289616327</v>
      </c>
      <c r="N23" s="8"/>
      <c r="O23" s="8">
        <v>4562547058</v>
      </c>
      <c r="Q23" s="8">
        <v>2008200827</v>
      </c>
      <c r="R23" s="8"/>
      <c r="S23" s="8">
        <f t="shared" si="2"/>
        <v>6860364212</v>
      </c>
      <c r="U23" s="13">
        <f t="shared" si="3"/>
        <v>-6.8760553021265051E-3</v>
      </c>
    </row>
    <row r="24" spans="1:21" x14ac:dyDescent="0.55000000000000004">
      <c r="A24" s="12" t="s">
        <v>88</v>
      </c>
      <c r="C24" s="8">
        <v>0</v>
      </c>
      <c r="D24" s="8"/>
      <c r="E24" s="8">
        <v>-87261920250</v>
      </c>
      <c r="F24" s="8"/>
      <c r="G24" s="8">
        <v>0</v>
      </c>
      <c r="I24" s="8">
        <f t="shared" si="0"/>
        <v>-87261920250</v>
      </c>
      <c r="K24" s="13">
        <f t="shared" si="1"/>
        <v>0.20530103985044826</v>
      </c>
      <c r="L24" s="8"/>
      <c r="M24" s="8">
        <v>88331851590</v>
      </c>
      <c r="N24" s="8"/>
      <c r="O24" s="8">
        <v>-491585835435</v>
      </c>
      <c r="Q24" s="8">
        <v>-32917835160</v>
      </c>
      <c r="R24" s="8"/>
      <c r="S24" s="8">
        <f t="shared" si="2"/>
        <v>-436171819005</v>
      </c>
      <c r="U24" s="13">
        <f t="shared" si="3"/>
        <v>0.4371694353284421</v>
      </c>
    </row>
    <row r="25" spans="1:21" x14ac:dyDescent="0.55000000000000004">
      <c r="A25" s="12" t="s">
        <v>24</v>
      </c>
      <c r="C25" s="8">
        <v>0</v>
      </c>
      <c r="D25" s="8"/>
      <c r="E25" s="8">
        <v>-583996731</v>
      </c>
      <c r="F25" s="8"/>
      <c r="G25" s="8">
        <v>0</v>
      </c>
      <c r="I25" s="8">
        <f t="shared" si="0"/>
        <v>-583996731</v>
      </c>
      <c r="K25" s="13">
        <f t="shared" si="1"/>
        <v>1.3739685741509054E-3</v>
      </c>
      <c r="L25" s="8"/>
      <c r="M25" s="8">
        <v>0</v>
      </c>
      <c r="N25" s="8"/>
      <c r="O25" s="8">
        <v>-4459611418</v>
      </c>
      <c r="Q25" s="8">
        <v>445334466</v>
      </c>
      <c r="R25" s="8"/>
      <c r="S25" s="8">
        <f t="shared" si="2"/>
        <v>-4014276952</v>
      </c>
      <c r="U25" s="13">
        <f t="shared" si="3"/>
        <v>4.0234584443377399E-3</v>
      </c>
    </row>
    <row r="26" spans="1:21" x14ac:dyDescent="0.55000000000000004">
      <c r="A26" s="12" t="s">
        <v>67</v>
      </c>
      <c r="C26" s="8">
        <v>0</v>
      </c>
      <c r="D26" s="8"/>
      <c r="E26" s="8">
        <v>1527309117</v>
      </c>
      <c r="F26" s="8"/>
      <c r="G26" s="8">
        <v>0</v>
      </c>
      <c r="I26" s="8">
        <f t="shared" si="0"/>
        <v>1527309117</v>
      </c>
      <c r="K26" s="13">
        <f t="shared" si="1"/>
        <v>-3.5932987607291389E-3</v>
      </c>
      <c r="L26" s="8"/>
      <c r="M26" s="8">
        <v>12506711140</v>
      </c>
      <c r="N26" s="8"/>
      <c r="O26" s="8">
        <v>-3604449593</v>
      </c>
      <c r="Q26" s="8">
        <v>-1530162135</v>
      </c>
      <c r="R26" s="8"/>
      <c r="S26" s="8">
        <f t="shared" si="2"/>
        <v>7372099412</v>
      </c>
      <c r="U26" s="13">
        <f t="shared" si="3"/>
        <v>-7.3889609477320109E-3</v>
      </c>
    </row>
    <row r="27" spans="1:21" x14ac:dyDescent="0.55000000000000004">
      <c r="A27" s="12" t="s">
        <v>33</v>
      </c>
      <c r="C27" s="8">
        <v>0</v>
      </c>
      <c r="D27" s="8"/>
      <c r="E27" s="8">
        <v>-7882201590</v>
      </c>
      <c r="F27" s="8"/>
      <c r="G27" s="8">
        <v>0</v>
      </c>
      <c r="I27" s="8">
        <f t="shared" si="0"/>
        <v>-7882201590</v>
      </c>
      <c r="K27" s="13">
        <f t="shared" si="1"/>
        <v>1.8544448461616986E-2</v>
      </c>
      <c r="L27" s="8"/>
      <c r="M27" s="8">
        <v>28426084300</v>
      </c>
      <c r="N27" s="8"/>
      <c r="O27" s="8">
        <v>-106037919652</v>
      </c>
      <c r="Q27" s="8">
        <v>-17462027492</v>
      </c>
      <c r="R27" s="8"/>
      <c r="S27" s="8">
        <f t="shared" si="2"/>
        <v>-95073862844</v>
      </c>
      <c r="U27" s="13">
        <f t="shared" si="3"/>
        <v>9.5291316685291796E-2</v>
      </c>
    </row>
    <row r="28" spans="1:21" x14ac:dyDescent="0.55000000000000004">
      <c r="A28" s="12" t="s">
        <v>76</v>
      </c>
      <c r="C28" s="8">
        <v>0</v>
      </c>
      <c r="D28" s="8"/>
      <c r="E28" s="8">
        <v>-50392253987</v>
      </c>
      <c r="F28" s="8"/>
      <c r="G28" s="8">
        <v>0</v>
      </c>
      <c r="I28" s="8">
        <f t="shared" si="0"/>
        <v>-50392253987</v>
      </c>
      <c r="K28" s="13">
        <f t="shared" si="1"/>
        <v>0.11855780980179607</v>
      </c>
      <c r="L28" s="8"/>
      <c r="M28" s="8">
        <v>178309110560</v>
      </c>
      <c r="N28" s="8"/>
      <c r="O28" s="8">
        <v>-412948913298</v>
      </c>
      <c r="Q28" s="8">
        <v>-4648386035</v>
      </c>
      <c r="R28" s="8"/>
      <c r="S28" s="8">
        <f t="shared" si="2"/>
        <v>-239288188773</v>
      </c>
      <c r="U28" s="13">
        <f t="shared" si="3"/>
        <v>0.23983549098906567</v>
      </c>
    </row>
    <row r="29" spans="1:21" x14ac:dyDescent="0.55000000000000004">
      <c r="A29" s="12" t="s">
        <v>50</v>
      </c>
      <c r="C29" s="8">
        <v>0</v>
      </c>
      <c r="D29" s="8"/>
      <c r="E29" s="8">
        <v>-1068802560</v>
      </c>
      <c r="F29" s="8"/>
      <c r="G29" s="8">
        <v>0</v>
      </c>
      <c r="I29" s="8">
        <f t="shared" si="0"/>
        <v>-1068802560</v>
      </c>
      <c r="K29" s="13">
        <f t="shared" si="1"/>
        <v>2.5145708040136914E-3</v>
      </c>
      <c r="L29" s="8"/>
      <c r="M29" s="8">
        <v>3148030130</v>
      </c>
      <c r="N29" s="8"/>
      <c r="O29" s="8">
        <v>-39144893794</v>
      </c>
      <c r="Q29" s="8">
        <v>-1467075034</v>
      </c>
      <c r="R29" s="8"/>
      <c r="S29" s="8">
        <f t="shared" si="2"/>
        <v>-37463938698</v>
      </c>
      <c r="U29" s="13">
        <f t="shared" si="3"/>
        <v>3.7549626574100797E-2</v>
      </c>
    </row>
    <row r="30" spans="1:21" x14ac:dyDescent="0.55000000000000004">
      <c r="A30" s="12" t="s">
        <v>107</v>
      </c>
      <c r="C30" s="8">
        <v>0</v>
      </c>
      <c r="D30" s="8"/>
      <c r="E30" s="8">
        <v>-11740548503</v>
      </c>
      <c r="F30" s="8"/>
      <c r="G30" s="8">
        <v>0</v>
      </c>
      <c r="I30" s="8">
        <f t="shared" si="0"/>
        <v>-11740548503</v>
      </c>
      <c r="K30" s="13">
        <f t="shared" si="1"/>
        <v>2.7621977710036969E-2</v>
      </c>
      <c r="L30" s="8"/>
      <c r="M30" s="8">
        <v>14340550521</v>
      </c>
      <c r="N30" s="8"/>
      <c r="O30" s="8">
        <v>-42320581814</v>
      </c>
      <c r="Q30" s="8">
        <v>108351454</v>
      </c>
      <c r="R30" s="8"/>
      <c r="S30" s="8">
        <f t="shared" si="2"/>
        <v>-27871679839</v>
      </c>
      <c r="U30" s="13">
        <f t="shared" si="3"/>
        <v>2.7935428209613599E-2</v>
      </c>
    </row>
    <row r="31" spans="1:21" x14ac:dyDescent="0.55000000000000004">
      <c r="A31" s="12" t="s">
        <v>16</v>
      </c>
      <c r="C31" s="8">
        <v>0</v>
      </c>
      <c r="D31" s="8"/>
      <c r="E31" s="8">
        <v>-3162477730</v>
      </c>
      <c r="F31" s="8"/>
      <c r="G31" s="8">
        <v>0</v>
      </c>
      <c r="I31" s="8">
        <f t="shared" si="0"/>
        <v>-3162477730</v>
      </c>
      <c r="K31" s="13">
        <f t="shared" si="1"/>
        <v>7.4403584589107776E-3</v>
      </c>
      <c r="L31" s="8"/>
      <c r="M31" s="8">
        <v>37589117920</v>
      </c>
      <c r="N31" s="8"/>
      <c r="O31" s="8">
        <v>-11441136281</v>
      </c>
      <c r="Q31" s="8">
        <v>-18771249164</v>
      </c>
      <c r="R31" s="8"/>
      <c r="S31" s="8">
        <f t="shared" si="2"/>
        <v>7376732475</v>
      </c>
      <c r="U31" s="13">
        <f t="shared" si="3"/>
        <v>-7.3936046075176697E-3</v>
      </c>
    </row>
    <row r="32" spans="1:21" x14ac:dyDescent="0.55000000000000004">
      <c r="A32" s="12" t="s">
        <v>65</v>
      </c>
      <c r="C32" s="8">
        <v>0</v>
      </c>
      <c r="D32" s="8"/>
      <c r="E32" s="8">
        <v>-18226371368</v>
      </c>
      <c r="F32" s="8"/>
      <c r="G32" s="8">
        <v>0</v>
      </c>
      <c r="I32" s="8">
        <f t="shared" si="0"/>
        <v>-18226371368</v>
      </c>
      <c r="K32" s="13">
        <f t="shared" si="1"/>
        <v>4.288116722426627E-2</v>
      </c>
      <c r="L32" s="8"/>
      <c r="M32" s="8">
        <v>145857591600</v>
      </c>
      <c r="N32" s="8"/>
      <c r="O32" s="8">
        <v>-68109072030</v>
      </c>
      <c r="Q32" s="8">
        <v>-1481150233</v>
      </c>
      <c r="R32" s="8"/>
      <c r="S32" s="8">
        <f t="shared" si="2"/>
        <v>76267369337</v>
      </c>
      <c r="U32" s="13">
        <f t="shared" si="3"/>
        <v>-7.6441808787880039E-2</v>
      </c>
    </row>
    <row r="33" spans="1:21" x14ac:dyDescent="0.55000000000000004">
      <c r="A33" s="12" t="s">
        <v>160</v>
      </c>
      <c r="C33" s="8">
        <v>0</v>
      </c>
      <c r="D33" s="8"/>
      <c r="E33" s="8">
        <v>0</v>
      </c>
      <c r="F33" s="8"/>
      <c r="G33" s="8">
        <v>0</v>
      </c>
      <c r="I33" s="8">
        <f t="shared" si="0"/>
        <v>0</v>
      </c>
      <c r="K33" s="13">
        <f t="shared" si="1"/>
        <v>0</v>
      </c>
      <c r="L33" s="8"/>
      <c r="M33" s="8">
        <v>6182289400</v>
      </c>
      <c r="N33" s="8"/>
      <c r="O33" s="8">
        <v>0</v>
      </c>
      <c r="Q33" s="8">
        <v>8351628057</v>
      </c>
      <c r="R33" s="8"/>
      <c r="S33" s="8">
        <f t="shared" si="2"/>
        <v>14533917457</v>
      </c>
      <c r="U33" s="13">
        <f t="shared" si="3"/>
        <v>-1.4567159570925973E-2</v>
      </c>
    </row>
    <row r="34" spans="1:21" x14ac:dyDescent="0.55000000000000004">
      <c r="A34" s="12" t="s">
        <v>69</v>
      </c>
      <c r="C34" s="8">
        <v>0</v>
      </c>
      <c r="D34" s="8"/>
      <c r="E34" s="8">
        <v>-59529332777</v>
      </c>
      <c r="F34" s="8"/>
      <c r="G34" s="8">
        <v>0</v>
      </c>
      <c r="I34" s="8">
        <f t="shared" si="0"/>
        <v>-59529332777</v>
      </c>
      <c r="K34" s="13">
        <f t="shared" si="1"/>
        <v>0.14005460670253211</v>
      </c>
      <c r="L34" s="8"/>
      <c r="M34" s="8">
        <v>95165539200</v>
      </c>
      <c r="N34" s="8"/>
      <c r="O34" s="8">
        <v>-53754584783</v>
      </c>
      <c r="Q34" s="8">
        <v>180848747</v>
      </c>
      <c r="R34" s="8"/>
      <c r="S34" s="8">
        <f t="shared" si="2"/>
        <v>41591803164</v>
      </c>
      <c r="U34" s="13">
        <f t="shared" si="3"/>
        <v>-4.1686932330878432E-2</v>
      </c>
    </row>
    <row r="35" spans="1:21" x14ac:dyDescent="0.55000000000000004">
      <c r="A35" s="12" t="s">
        <v>36</v>
      </c>
      <c r="C35" s="8">
        <v>0</v>
      </c>
      <c r="D35" s="8"/>
      <c r="E35" s="8">
        <v>-5819045437</v>
      </c>
      <c r="F35" s="8"/>
      <c r="G35" s="8">
        <v>0</v>
      </c>
      <c r="I35" s="8">
        <f t="shared" si="0"/>
        <v>-5819045437</v>
      </c>
      <c r="K35" s="13">
        <f t="shared" si="1"/>
        <v>1.3690462870063945E-2</v>
      </c>
      <c r="L35" s="8"/>
      <c r="M35" s="8">
        <v>9769929960</v>
      </c>
      <c r="N35" s="8"/>
      <c r="O35" s="8">
        <v>-58276570845</v>
      </c>
      <c r="Q35" s="8">
        <v>-3063821500</v>
      </c>
      <c r="R35" s="8"/>
      <c r="S35" s="8">
        <f t="shared" si="2"/>
        <v>-51570462385</v>
      </c>
      <c r="U35" s="13">
        <f t="shared" si="3"/>
        <v>5.1688414835940312E-2</v>
      </c>
    </row>
    <row r="36" spans="1:21" x14ac:dyDescent="0.55000000000000004">
      <c r="A36" s="12" t="s">
        <v>193</v>
      </c>
      <c r="C36" s="8">
        <v>0</v>
      </c>
      <c r="D36" s="8"/>
      <c r="E36" s="8">
        <v>0</v>
      </c>
      <c r="F36" s="8"/>
      <c r="G36" s="8">
        <v>0</v>
      </c>
      <c r="I36" s="8">
        <f t="shared" si="0"/>
        <v>0</v>
      </c>
      <c r="K36" s="13">
        <f t="shared" si="1"/>
        <v>0</v>
      </c>
      <c r="L36" s="8"/>
      <c r="M36" s="8">
        <v>0</v>
      </c>
      <c r="N36" s="8"/>
      <c r="O36" s="8">
        <v>0</v>
      </c>
      <c r="Q36" s="8">
        <v>12195979188</v>
      </c>
      <c r="R36" s="8"/>
      <c r="S36" s="8">
        <f t="shared" si="2"/>
        <v>12195979188</v>
      </c>
      <c r="U36" s="13">
        <f t="shared" si="3"/>
        <v>-1.2223873947331458E-2</v>
      </c>
    </row>
    <row r="37" spans="1:21" x14ac:dyDescent="0.55000000000000004">
      <c r="A37" s="12" t="s">
        <v>194</v>
      </c>
      <c r="C37" s="8">
        <v>0</v>
      </c>
      <c r="D37" s="8"/>
      <c r="E37" s="8">
        <v>0</v>
      </c>
      <c r="F37" s="8"/>
      <c r="G37" s="8">
        <v>0</v>
      </c>
      <c r="I37" s="8">
        <f t="shared" si="0"/>
        <v>0</v>
      </c>
      <c r="K37" s="13">
        <f t="shared" si="1"/>
        <v>0</v>
      </c>
      <c r="L37" s="8"/>
      <c r="M37" s="8">
        <v>0</v>
      </c>
      <c r="N37" s="8"/>
      <c r="O37" s="8">
        <v>0</v>
      </c>
      <c r="Q37" s="8">
        <v>-1114</v>
      </c>
      <c r="R37" s="8"/>
      <c r="S37" s="8">
        <f t="shared" si="2"/>
        <v>-1114</v>
      </c>
      <c r="U37" s="13">
        <f t="shared" si="3"/>
        <v>1.1165479513712043E-9</v>
      </c>
    </row>
    <row r="38" spans="1:21" x14ac:dyDescent="0.55000000000000004">
      <c r="A38" s="12" t="s">
        <v>186</v>
      </c>
      <c r="C38" s="8">
        <v>0</v>
      </c>
      <c r="D38" s="8"/>
      <c r="E38" s="8">
        <v>0</v>
      </c>
      <c r="F38" s="8"/>
      <c r="G38" s="8">
        <v>0</v>
      </c>
      <c r="I38" s="8">
        <f t="shared" si="0"/>
        <v>0</v>
      </c>
      <c r="K38" s="13">
        <f t="shared" si="1"/>
        <v>0</v>
      </c>
      <c r="L38" s="8"/>
      <c r="M38" s="8">
        <v>772875000</v>
      </c>
      <c r="N38" s="8"/>
      <c r="O38" s="8">
        <v>0</v>
      </c>
      <c r="Q38" s="8">
        <v>-2124442420</v>
      </c>
      <c r="R38" s="8"/>
      <c r="S38" s="8">
        <f t="shared" si="2"/>
        <v>-1351567420</v>
      </c>
      <c r="U38" s="13">
        <f t="shared" si="3"/>
        <v>1.3546587378286035E-3</v>
      </c>
    </row>
    <row r="39" spans="1:21" x14ac:dyDescent="0.55000000000000004">
      <c r="A39" s="12" t="s">
        <v>102</v>
      </c>
      <c r="C39" s="8">
        <v>0</v>
      </c>
      <c r="D39" s="8"/>
      <c r="E39" s="8">
        <v>-36307301690</v>
      </c>
      <c r="F39" s="8"/>
      <c r="G39" s="8">
        <v>0</v>
      </c>
      <c r="I39" s="8">
        <f t="shared" si="0"/>
        <v>-36307301690</v>
      </c>
      <c r="K39" s="13">
        <f t="shared" si="1"/>
        <v>8.5420155432815351E-2</v>
      </c>
      <c r="L39" s="8"/>
      <c r="M39" s="8">
        <v>144576633500</v>
      </c>
      <c r="N39" s="8"/>
      <c r="O39" s="8">
        <v>-169434074891</v>
      </c>
      <c r="Q39" s="8">
        <v>-8092149204</v>
      </c>
      <c r="R39" s="8"/>
      <c r="S39" s="8">
        <f t="shared" si="2"/>
        <v>-32949590595</v>
      </c>
      <c r="U39" s="13">
        <f t="shared" si="3"/>
        <v>3.3024953211281106E-2</v>
      </c>
    </row>
    <row r="40" spans="1:21" x14ac:dyDescent="0.55000000000000004">
      <c r="A40" s="12" t="s">
        <v>28</v>
      </c>
      <c r="C40" s="8">
        <v>0</v>
      </c>
      <c r="D40" s="8"/>
      <c r="E40" s="8">
        <v>-10364237231</v>
      </c>
      <c r="F40" s="8"/>
      <c r="G40" s="8">
        <v>0</v>
      </c>
      <c r="I40" s="8">
        <f t="shared" si="0"/>
        <v>-10364237231</v>
      </c>
      <c r="K40" s="13">
        <f t="shared" si="1"/>
        <v>2.4383931440942943E-2</v>
      </c>
      <c r="L40" s="8"/>
      <c r="M40" s="8">
        <v>22968891493</v>
      </c>
      <c r="N40" s="8"/>
      <c r="O40" s="8">
        <v>-28447021990</v>
      </c>
      <c r="Q40" s="8">
        <v>94119741</v>
      </c>
      <c r="R40" s="8"/>
      <c r="S40" s="8">
        <f t="shared" si="2"/>
        <v>-5384010756</v>
      </c>
      <c r="U40" s="13">
        <f t="shared" si="3"/>
        <v>5.3963251164922165E-3</v>
      </c>
    </row>
    <row r="41" spans="1:21" x14ac:dyDescent="0.55000000000000004">
      <c r="A41" s="12" t="s">
        <v>68</v>
      </c>
      <c r="C41" s="8">
        <v>0</v>
      </c>
      <c r="D41" s="8"/>
      <c r="E41" s="8">
        <v>-11876278327</v>
      </c>
      <c r="F41" s="8"/>
      <c r="G41" s="8">
        <v>0</v>
      </c>
      <c r="I41" s="8">
        <f t="shared" si="0"/>
        <v>-11876278327</v>
      </c>
      <c r="K41" s="13">
        <f t="shared" si="1"/>
        <v>2.7941309142649105E-2</v>
      </c>
      <c r="L41" s="8"/>
      <c r="M41" s="8">
        <v>40990600000</v>
      </c>
      <c r="N41" s="8"/>
      <c r="O41" s="8">
        <v>-97153750025</v>
      </c>
      <c r="Q41" s="8">
        <v>-3431498669</v>
      </c>
      <c r="R41" s="8"/>
      <c r="S41" s="8">
        <f t="shared" si="2"/>
        <v>-59594648694</v>
      </c>
      <c r="U41" s="13">
        <f t="shared" si="3"/>
        <v>5.9730954140011061E-2</v>
      </c>
    </row>
    <row r="42" spans="1:21" x14ac:dyDescent="0.55000000000000004">
      <c r="A42" s="12" t="s">
        <v>60</v>
      </c>
      <c r="C42" s="8">
        <v>0</v>
      </c>
      <c r="D42" s="8"/>
      <c r="E42" s="8">
        <v>2716856564</v>
      </c>
      <c r="F42" s="8"/>
      <c r="G42" s="8">
        <v>0</v>
      </c>
      <c r="I42" s="8">
        <f t="shared" si="0"/>
        <v>2716856564</v>
      </c>
      <c r="K42" s="13">
        <f t="shared" si="1"/>
        <v>-6.3919459497995173E-3</v>
      </c>
      <c r="L42" s="8"/>
      <c r="M42" s="8">
        <v>15352826691</v>
      </c>
      <c r="N42" s="8"/>
      <c r="O42" s="8">
        <v>-42583176365</v>
      </c>
      <c r="Q42" s="8">
        <v>-8540448</v>
      </c>
      <c r="R42" s="8"/>
      <c r="S42" s="8">
        <f t="shared" si="2"/>
        <v>-27238890122</v>
      </c>
      <c r="U42" s="13">
        <f t="shared" si="3"/>
        <v>2.7301191169968073E-2</v>
      </c>
    </row>
    <row r="43" spans="1:21" x14ac:dyDescent="0.55000000000000004">
      <c r="A43" s="12" t="s">
        <v>47</v>
      </c>
      <c r="C43" s="8">
        <v>0</v>
      </c>
      <c r="D43" s="8"/>
      <c r="E43" s="8">
        <v>-5445797242</v>
      </c>
      <c r="F43" s="8"/>
      <c r="G43" s="8">
        <v>0</v>
      </c>
      <c r="I43" s="8">
        <f t="shared" si="0"/>
        <v>-5445797242</v>
      </c>
      <c r="K43" s="13">
        <f t="shared" si="1"/>
        <v>1.2812322183539197E-2</v>
      </c>
      <c r="L43" s="8"/>
      <c r="M43" s="8">
        <v>21325874400</v>
      </c>
      <c r="N43" s="8"/>
      <c r="O43" s="8">
        <v>-37116230243</v>
      </c>
      <c r="Q43" s="8">
        <v>-149386026</v>
      </c>
      <c r="R43" s="8"/>
      <c r="S43" s="8">
        <f t="shared" si="2"/>
        <v>-15939741869</v>
      </c>
      <c r="U43" s="13">
        <f t="shared" si="3"/>
        <v>1.5976199397861546E-2</v>
      </c>
    </row>
    <row r="44" spans="1:21" x14ac:dyDescent="0.55000000000000004">
      <c r="A44" s="12" t="s">
        <v>85</v>
      </c>
      <c r="C44" s="8">
        <v>67957199037</v>
      </c>
      <c r="D44" s="8"/>
      <c r="E44" s="8">
        <v>-83062248608</v>
      </c>
      <c r="F44" s="8"/>
      <c r="G44" s="8">
        <v>0</v>
      </c>
      <c r="I44" s="8">
        <f t="shared" si="0"/>
        <v>-15105049571</v>
      </c>
      <c r="K44" s="13">
        <f t="shared" si="1"/>
        <v>3.5537636291230565E-2</v>
      </c>
      <c r="L44" s="8"/>
      <c r="M44" s="8">
        <v>67957199037</v>
      </c>
      <c r="N44" s="8"/>
      <c r="O44" s="8">
        <v>-50633114240</v>
      </c>
      <c r="Q44" s="8">
        <v>-3409466822</v>
      </c>
      <c r="R44" s="8"/>
      <c r="S44" s="8">
        <f t="shared" si="2"/>
        <v>13914617975</v>
      </c>
      <c r="U44" s="13">
        <f t="shared" si="3"/>
        <v>-1.3946443621273955E-2</v>
      </c>
    </row>
    <row r="45" spans="1:21" x14ac:dyDescent="0.55000000000000004">
      <c r="A45" s="12" t="s">
        <v>42</v>
      </c>
      <c r="C45" s="8">
        <v>0</v>
      </c>
      <c r="D45" s="8"/>
      <c r="E45" s="8">
        <v>-7133302800</v>
      </c>
      <c r="F45" s="8"/>
      <c r="G45" s="8">
        <v>0</v>
      </c>
      <c r="I45" s="8">
        <f t="shared" si="0"/>
        <v>-7133302800</v>
      </c>
      <c r="K45" s="13">
        <f t="shared" si="1"/>
        <v>1.6782514964287808E-2</v>
      </c>
      <c r="L45" s="8"/>
      <c r="M45" s="8">
        <v>12646514515</v>
      </c>
      <c r="N45" s="8"/>
      <c r="O45" s="8">
        <v>32099862574</v>
      </c>
      <c r="Q45" s="8">
        <v>-248578626</v>
      </c>
      <c r="R45" s="8"/>
      <c r="S45" s="8">
        <f t="shared" si="2"/>
        <v>44497798463</v>
      </c>
      <c r="U45" s="13">
        <f t="shared" si="3"/>
        <v>-4.4599574249902491E-2</v>
      </c>
    </row>
    <row r="46" spans="1:21" x14ac:dyDescent="0.55000000000000004">
      <c r="A46" s="12" t="s">
        <v>54</v>
      </c>
      <c r="C46" s="8">
        <v>0</v>
      </c>
      <c r="D46" s="8"/>
      <c r="E46" s="8">
        <v>-1729647000</v>
      </c>
      <c r="F46" s="8"/>
      <c r="G46" s="8">
        <v>0</v>
      </c>
      <c r="I46" s="8">
        <f t="shared" si="0"/>
        <v>-1729647000</v>
      </c>
      <c r="K46" s="13">
        <f t="shared" si="1"/>
        <v>4.0693389127453711E-3</v>
      </c>
      <c r="L46" s="8"/>
      <c r="M46" s="8">
        <v>3266440678</v>
      </c>
      <c r="N46" s="8"/>
      <c r="O46" s="8">
        <v>-1998040498</v>
      </c>
      <c r="Q46" s="8">
        <v>173958783</v>
      </c>
      <c r="R46" s="8"/>
      <c r="S46" s="8">
        <f t="shared" si="2"/>
        <v>1442358963</v>
      </c>
      <c r="U46" s="13">
        <f t="shared" si="3"/>
        <v>-1.4456579401073114E-3</v>
      </c>
    </row>
    <row r="47" spans="1:21" x14ac:dyDescent="0.55000000000000004">
      <c r="A47" s="12" t="s">
        <v>26</v>
      </c>
      <c r="C47" s="8">
        <v>0</v>
      </c>
      <c r="D47" s="8"/>
      <c r="E47" s="8">
        <v>-197789726554</v>
      </c>
      <c r="F47" s="8"/>
      <c r="G47" s="8">
        <v>0</v>
      </c>
      <c r="I47" s="8">
        <f t="shared" si="0"/>
        <v>-197789726554</v>
      </c>
      <c r="K47" s="13">
        <f t="shared" si="1"/>
        <v>0.46533970851130818</v>
      </c>
      <c r="L47" s="8"/>
      <c r="M47" s="8">
        <v>155807327280</v>
      </c>
      <c r="N47" s="8"/>
      <c r="O47" s="8">
        <v>-626884255306</v>
      </c>
      <c r="Q47" s="8">
        <v>-174952730</v>
      </c>
      <c r="R47" s="8"/>
      <c r="S47" s="8">
        <f t="shared" si="2"/>
        <v>-471251880756</v>
      </c>
      <c r="U47" s="13">
        <f t="shared" si="3"/>
        <v>0.47232973252956811</v>
      </c>
    </row>
    <row r="48" spans="1:21" x14ac:dyDescent="0.55000000000000004">
      <c r="A48" s="12" t="s">
        <v>31</v>
      </c>
      <c r="C48" s="8">
        <v>0</v>
      </c>
      <c r="D48" s="8"/>
      <c r="E48" s="8">
        <v>-70027447709</v>
      </c>
      <c r="F48" s="8"/>
      <c r="G48" s="8">
        <v>0</v>
      </c>
      <c r="I48" s="8">
        <f t="shared" si="0"/>
        <v>-70027447709</v>
      </c>
      <c r="K48" s="13">
        <f t="shared" si="1"/>
        <v>0.16475351208800143</v>
      </c>
      <c r="L48" s="8"/>
      <c r="M48" s="8">
        <v>68218808000</v>
      </c>
      <c r="N48" s="8"/>
      <c r="O48" s="8">
        <v>-141096196620</v>
      </c>
      <c r="Q48" s="8">
        <v>-13160090532</v>
      </c>
      <c r="R48" s="8"/>
      <c r="S48" s="8">
        <f t="shared" si="2"/>
        <v>-86037479152</v>
      </c>
      <c r="U48" s="13">
        <f t="shared" si="3"/>
        <v>8.6234264890761497E-2</v>
      </c>
    </row>
    <row r="49" spans="1:21" x14ac:dyDescent="0.55000000000000004">
      <c r="A49" s="12" t="s">
        <v>196</v>
      </c>
      <c r="C49" s="8">
        <v>0</v>
      </c>
      <c r="D49" s="8"/>
      <c r="E49" s="8">
        <v>0</v>
      </c>
      <c r="F49" s="8"/>
      <c r="G49" s="8">
        <v>0</v>
      </c>
      <c r="I49" s="8">
        <f t="shared" si="0"/>
        <v>0</v>
      </c>
      <c r="K49" s="13">
        <f t="shared" si="1"/>
        <v>0</v>
      </c>
      <c r="L49" s="8"/>
      <c r="M49" s="8">
        <v>0</v>
      </c>
      <c r="N49" s="8"/>
      <c r="O49" s="8">
        <v>0</v>
      </c>
      <c r="Q49" s="8">
        <v>-2530367353</v>
      </c>
      <c r="R49" s="8"/>
      <c r="S49" s="8">
        <f t="shared" si="2"/>
        <v>-2530367353</v>
      </c>
      <c r="U49" s="13">
        <f t="shared" si="3"/>
        <v>2.5361548332214785E-3</v>
      </c>
    </row>
    <row r="50" spans="1:21" x14ac:dyDescent="0.55000000000000004">
      <c r="A50" s="12" t="s">
        <v>27</v>
      </c>
      <c r="C50" s="8">
        <v>0</v>
      </c>
      <c r="D50" s="8"/>
      <c r="E50" s="8">
        <v>-44283005235</v>
      </c>
      <c r="F50" s="8"/>
      <c r="G50" s="8">
        <v>0</v>
      </c>
      <c r="I50" s="8">
        <f t="shared" si="0"/>
        <v>-44283005235</v>
      </c>
      <c r="K50" s="13">
        <f t="shared" si="1"/>
        <v>0.10418458585832396</v>
      </c>
      <c r="L50" s="8"/>
      <c r="M50" s="8">
        <v>59386574777</v>
      </c>
      <c r="N50" s="8"/>
      <c r="O50" s="8">
        <v>-159977343256</v>
      </c>
      <c r="Q50" s="8">
        <v>-198765456</v>
      </c>
      <c r="R50" s="8"/>
      <c r="S50" s="8">
        <f t="shared" si="2"/>
        <v>-100789533935</v>
      </c>
      <c r="U50" s="13">
        <f t="shared" si="3"/>
        <v>0.10102006071344949</v>
      </c>
    </row>
    <row r="51" spans="1:21" x14ac:dyDescent="0.55000000000000004">
      <c r="A51" s="12" t="s">
        <v>91</v>
      </c>
      <c r="C51" s="8">
        <v>0</v>
      </c>
      <c r="D51" s="8"/>
      <c r="E51" s="8">
        <v>962423942</v>
      </c>
      <c r="F51" s="8"/>
      <c r="G51" s="8">
        <v>0</v>
      </c>
      <c r="I51" s="8">
        <f t="shared" si="0"/>
        <v>962423942</v>
      </c>
      <c r="K51" s="13">
        <f t="shared" si="1"/>
        <v>-2.2642939268754806E-3</v>
      </c>
      <c r="L51" s="8"/>
      <c r="M51" s="8">
        <v>39453524080</v>
      </c>
      <c r="N51" s="8"/>
      <c r="O51" s="8">
        <v>-116453296958</v>
      </c>
      <c r="Q51" s="8">
        <v>4116885</v>
      </c>
      <c r="R51" s="8"/>
      <c r="S51" s="8">
        <f t="shared" si="2"/>
        <v>-76995655993</v>
      </c>
      <c r="U51" s="13">
        <f t="shared" si="3"/>
        <v>7.7171761188030652E-2</v>
      </c>
    </row>
    <row r="52" spans="1:21" x14ac:dyDescent="0.55000000000000004">
      <c r="A52" s="12" t="s">
        <v>37</v>
      </c>
      <c r="C52" s="8">
        <v>0</v>
      </c>
      <c r="D52" s="8"/>
      <c r="E52" s="8">
        <v>-27515941633</v>
      </c>
      <c r="F52" s="8"/>
      <c r="G52" s="8">
        <v>0</v>
      </c>
      <c r="I52" s="8">
        <f t="shared" si="0"/>
        <v>-27515941633</v>
      </c>
      <c r="K52" s="13">
        <f t="shared" si="1"/>
        <v>6.4736730678570428E-2</v>
      </c>
      <c r="L52" s="8"/>
      <c r="M52" s="8">
        <v>50077160000</v>
      </c>
      <c r="N52" s="8"/>
      <c r="O52" s="8">
        <v>-1783643102</v>
      </c>
      <c r="Q52" s="8">
        <v>-3913246593</v>
      </c>
      <c r="R52" s="8"/>
      <c r="S52" s="8">
        <f t="shared" si="2"/>
        <v>44380270305</v>
      </c>
      <c r="U52" s="13">
        <f t="shared" si="3"/>
        <v>-4.4481777280384244E-2</v>
      </c>
    </row>
    <row r="53" spans="1:21" x14ac:dyDescent="0.55000000000000004">
      <c r="A53" s="12" t="s">
        <v>56</v>
      </c>
      <c r="C53" s="8">
        <v>0</v>
      </c>
      <c r="D53" s="8"/>
      <c r="E53" s="8">
        <v>-2641665284</v>
      </c>
      <c r="F53" s="8"/>
      <c r="G53" s="8">
        <v>0</v>
      </c>
      <c r="I53" s="8">
        <f t="shared" si="0"/>
        <v>-2641665284</v>
      </c>
      <c r="K53" s="13">
        <f t="shared" si="1"/>
        <v>6.2150434942099472E-3</v>
      </c>
      <c r="L53" s="8"/>
      <c r="M53" s="8">
        <v>0</v>
      </c>
      <c r="N53" s="8"/>
      <c r="O53" s="8">
        <v>-10010521079</v>
      </c>
      <c r="Q53" s="8">
        <v>-26182228</v>
      </c>
      <c r="R53" s="8"/>
      <c r="S53" s="8">
        <f t="shared" si="2"/>
        <v>-10036703307</v>
      </c>
      <c r="U53" s="13">
        <f t="shared" si="3"/>
        <v>1.0059659350046178E-2</v>
      </c>
    </row>
    <row r="54" spans="1:21" x14ac:dyDescent="0.55000000000000004">
      <c r="A54" s="12" t="s">
        <v>32</v>
      </c>
      <c r="C54" s="8">
        <v>0</v>
      </c>
      <c r="D54" s="8"/>
      <c r="E54" s="8">
        <v>95318154839</v>
      </c>
      <c r="F54" s="8"/>
      <c r="G54" s="8">
        <v>0</v>
      </c>
      <c r="I54" s="8">
        <f t="shared" si="0"/>
        <v>95318154839</v>
      </c>
      <c r="K54" s="13">
        <f t="shared" si="1"/>
        <v>-0.22425493558941864</v>
      </c>
      <c r="L54" s="8"/>
      <c r="M54" s="8">
        <v>0</v>
      </c>
      <c r="N54" s="8"/>
      <c r="O54" s="8">
        <v>598817565445</v>
      </c>
      <c r="Q54" s="8">
        <v>3745580428</v>
      </c>
      <c r="R54" s="8"/>
      <c r="S54" s="8">
        <f t="shared" si="2"/>
        <v>602563145873</v>
      </c>
      <c r="U54" s="13">
        <f t="shared" si="3"/>
        <v>-0.60394133401821037</v>
      </c>
    </row>
    <row r="55" spans="1:21" x14ac:dyDescent="0.55000000000000004">
      <c r="A55" s="12" t="s">
        <v>104</v>
      </c>
      <c r="C55" s="8">
        <v>0</v>
      </c>
      <c r="D55" s="8"/>
      <c r="E55" s="8">
        <v>-1896018851</v>
      </c>
      <c r="F55" s="8"/>
      <c r="G55" s="8">
        <v>0</v>
      </c>
      <c r="I55" s="8">
        <f t="shared" si="0"/>
        <v>-1896018851</v>
      </c>
      <c r="K55" s="13">
        <f t="shared" si="1"/>
        <v>4.460761814215888E-3</v>
      </c>
      <c r="L55" s="8"/>
      <c r="M55" s="8">
        <v>4082436820</v>
      </c>
      <c r="N55" s="8"/>
      <c r="O55" s="8">
        <v>-7013231039</v>
      </c>
      <c r="Q55" s="8">
        <v>-1884718740</v>
      </c>
      <c r="R55" s="8"/>
      <c r="S55" s="8">
        <f t="shared" si="2"/>
        <v>-4815512959</v>
      </c>
      <c r="U55" s="13">
        <f t="shared" si="3"/>
        <v>4.8265270459362086E-3</v>
      </c>
    </row>
    <row r="56" spans="1:21" x14ac:dyDescent="0.55000000000000004">
      <c r="A56" s="12" t="s">
        <v>39</v>
      </c>
      <c r="C56" s="8">
        <v>0</v>
      </c>
      <c r="D56" s="8"/>
      <c r="E56" s="8">
        <v>70871012268</v>
      </c>
      <c r="F56" s="8"/>
      <c r="G56" s="8">
        <v>0</v>
      </c>
      <c r="I56" s="8">
        <f t="shared" si="0"/>
        <v>70871012268</v>
      </c>
      <c r="K56" s="13">
        <f t="shared" si="1"/>
        <v>-0.16673816565335411</v>
      </c>
      <c r="L56" s="8"/>
      <c r="M56" s="8">
        <v>103661986302</v>
      </c>
      <c r="N56" s="8"/>
      <c r="O56" s="8">
        <v>36062683229</v>
      </c>
      <c r="Q56" s="8">
        <v>-141594957</v>
      </c>
      <c r="R56" s="8"/>
      <c r="S56" s="8">
        <f t="shared" si="2"/>
        <v>139583074574</v>
      </c>
      <c r="U56" s="13">
        <f t="shared" si="3"/>
        <v>-0.13990233030672689</v>
      </c>
    </row>
    <row r="57" spans="1:21" x14ac:dyDescent="0.55000000000000004">
      <c r="A57" s="12" t="s">
        <v>89</v>
      </c>
      <c r="C57" s="8">
        <v>0</v>
      </c>
      <c r="D57" s="8"/>
      <c r="E57" s="8">
        <v>-151511486974</v>
      </c>
      <c r="F57" s="8"/>
      <c r="G57" s="8">
        <v>0</v>
      </c>
      <c r="I57" s="8">
        <f t="shared" si="0"/>
        <v>-151511486974</v>
      </c>
      <c r="K57" s="13">
        <f t="shared" si="1"/>
        <v>0.35646093663690431</v>
      </c>
      <c r="L57" s="8"/>
      <c r="M57" s="8">
        <v>200486745150</v>
      </c>
      <c r="N57" s="8"/>
      <c r="O57" s="8">
        <v>-507397431992</v>
      </c>
      <c r="Q57" s="8">
        <v>0</v>
      </c>
      <c r="R57" s="8"/>
      <c r="S57" s="8">
        <f t="shared" si="2"/>
        <v>-306910686842</v>
      </c>
      <c r="U57" s="13">
        <f t="shared" si="3"/>
        <v>0.30761265587734682</v>
      </c>
    </row>
    <row r="58" spans="1:21" x14ac:dyDescent="0.55000000000000004">
      <c r="A58" s="12" t="s">
        <v>105</v>
      </c>
      <c r="C58" s="8">
        <v>0</v>
      </c>
      <c r="D58" s="8"/>
      <c r="E58" s="8">
        <v>-1656652556</v>
      </c>
      <c r="F58" s="8"/>
      <c r="G58" s="8">
        <v>0</v>
      </c>
      <c r="I58" s="8">
        <f t="shared" si="0"/>
        <v>-1656652556</v>
      </c>
      <c r="K58" s="13">
        <f t="shared" si="1"/>
        <v>3.8976049512009559E-3</v>
      </c>
      <c r="L58" s="8"/>
      <c r="M58" s="8">
        <v>4117388100</v>
      </c>
      <c r="N58" s="8"/>
      <c r="O58" s="8">
        <v>-12813171448</v>
      </c>
      <c r="Q58" s="8">
        <v>0</v>
      </c>
      <c r="R58" s="8"/>
      <c r="S58" s="8">
        <f t="shared" si="2"/>
        <v>-8695783348</v>
      </c>
      <c r="U58" s="13">
        <f t="shared" si="3"/>
        <v>8.715672426191411E-3</v>
      </c>
    </row>
    <row r="59" spans="1:21" x14ac:dyDescent="0.55000000000000004">
      <c r="A59" s="12" t="s">
        <v>97</v>
      </c>
      <c r="C59" s="8">
        <v>0</v>
      </c>
      <c r="D59" s="8"/>
      <c r="E59" s="8">
        <v>-23366139300</v>
      </c>
      <c r="F59" s="8"/>
      <c r="G59" s="8">
        <v>0</v>
      </c>
      <c r="I59" s="8">
        <f t="shared" si="0"/>
        <v>-23366139300</v>
      </c>
      <c r="K59" s="13">
        <f t="shared" si="1"/>
        <v>5.4973494530455573E-2</v>
      </c>
      <c r="L59" s="8"/>
      <c r="M59" s="8">
        <v>10336800000</v>
      </c>
      <c r="N59" s="8"/>
      <c r="O59" s="8">
        <v>-67537745100</v>
      </c>
      <c r="Q59" s="8">
        <v>0</v>
      </c>
      <c r="R59" s="8"/>
      <c r="S59" s="8">
        <f t="shared" si="2"/>
        <v>-57200945100</v>
      </c>
      <c r="U59" s="13">
        <f t="shared" si="3"/>
        <v>5.7331775644436027E-2</v>
      </c>
    </row>
    <row r="60" spans="1:21" x14ac:dyDescent="0.55000000000000004">
      <c r="A60" s="12" t="s">
        <v>63</v>
      </c>
      <c r="C60" s="8">
        <v>0</v>
      </c>
      <c r="D60" s="8"/>
      <c r="E60" s="8">
        <v>-2028281689</v>
      </c>
      <c r="F60" s="8"/>
      <c r="G60" s="8">
        <v>0</v>
      </c>
      <c r="I60" s="8">
        <f t="shared" si="0"/>
        <v>-2028281689</v>
      </c>
      <c r="K60" s="13">
        <f t="shared" si="1"/>
        <v>4.771936472041177E-3</v>
      </c>
      <c r="L60" s="8"/>
      <c r="M60" s="8">
        <v>3459467223</v>
      </c>
      <c r="N60" s="8"/>
      <c r="O60" s="8">
        <v>-8338491391</v>
      </c>
      <c r="Q60" s="8">
        <v>0</v>
      </c>
      <c r="R60" s="8"/>
      <c r="S60" s="8">
        <f t="shared" si="2"/>
        <v>-4879024168</v>
      </c>
      <c r="U60" s="13">
        <f t="shared" si="3"/>
        <v>4.8901835183761174E-3</v>
      </c>
    </row>
    <row r="61" spans="1:21" x14ac:dyDescent="0.55000000000000004">
      <c r="A61" s="12" t="s">
        <v>21</v>
      </c>
      <c r="C61" s="8">
        <v>0</v>
      </c>
      <c r="D61" s="8"/>
      <c r="E61" s="8">
        <v>-7661149011</v>
      </c>
      <c r="F61" s="8"/>
      <c r="G61" s="8">
        <v>0</v>
      </c>
      <c r="I61" s="8">
        <f t="shared" si="0"/>
        <v>-7661149011</v>
      </c>
      <c r="K61" s="13">
        <f t="shared" si="1"/>
        <v>1.802437826146203E-2</v>
      </c>
      <c r="L61" s="8"/>
      <c r="M61" s="8">
        <v>4406959104</v>
      </c>
      <c r="N61" s="8"/>
      <c r="O61" s="8">
        <v>-6122963258</v>
      </c>
      <c r="Q61" s="8">
        <v>0</v>
      </c>
      <c r="R61" s="8"/>
      <c r="S61" s="8">
        <f t="shared" si="2"/>
        <v>-1716004154</v>
      </c>
      <c r="U61" s="13">
        <f t="shared" si="3"/>
        <v>1.7199290149848983E-3</v>
      </c>
    </row>
    <row r="62" spans="1:21" x14ac:dyDescent="0.55000000000000004">
      <c r="A62" s="12" t="s">
        <v>22</v>
      </c>
      <c r="C62" s="8">
        <v>0</v>
      </c>
      <c r="D62" s="8"/>
      <c r="E62" s="8">
        <v>16023299959</v>
      </c>
      <c r="F62" s="8"/>
      <c r="G62" s="8">
        <v>0</v>
      </c>
      <c r="I62" s="8">
        <f t="shared" si="0"/>
        <v>16023299959</v>
      </c>
      <c r="K62" s="13">
        <f t="shared" si="1"/>
        <v>-3.7698003138068065E-2</v>
      </c>
      <c r="L62" s="8"/>
      <c r="M62" s="8">
        <v>4703826188</v>
      </c>
      <c r="N62" s="8"/>
      <c r="O62" s="8">
        <v>42424680319</v>
      </c>
      <c r="Q62" s="8">
        <v>0</v>
      </c>
      <c r="R62" s="8"/>
      <c r="S62" s="8">
        <f t="shared" si="2"/>
        <v>47128506507</v>
      </c>
      <c r="U62" s="13">
        <f t="shared" si="3"/>
        <v>-4.7236299274304602E-2</v>
      </c>
    </row>
    <row r="63" spans="1:21" x14ac:dyDescent="0.55000000000000004">
      <c r="A63" s="12" t="s">
        <v>61</v>
      </c>
      <c r="C63" s="8">
        <v>0</v>
      </c>
      <c r="D63" s="8"/>
      <c r="E63" s="8">
        <v>-78831718008</v>
      </c>
      <c r="F63" s="8"/>
      <c r="G63" s="8">
        <v>0</v>
      </c>
      <c r="I63" s="8">
        <f t="shared" si="0"/>
        <v>-78831718008</v>
      </c>
      <c r="K63" s="13">
        <f t="shared" si="1"/>
        <v>0.18546731075677547</v>
      </c>
      <c r="L63" s="8"/>
      <c r="M63" s="8">
        <v>27456726405</v>
      </c>
      <c r="N63" s="8"/>
      <c r="O63" s="8">
        <v>-31964878317</v>
      </c>
      <c r="Q63" s="8">
        <v>0</v>
      </c>
      <c r="R63" s="8"/>
      <c r="S63" s="8">
        <f t="shared" si="2"/>
        <v>-4508151912</v>
      </c>
      <c r="U63" s="13">
        <f t="shared" si="3"/>
        <v>4.5184629998328346E-3</v>
      </c>
    </row>
    <row r="64" spans="1:21" x14ac:dyDescent="0.55000000000000004">
      <c r="A64" s="12" t="s">
        <v>51</v>
      </c>
      <c r="C64" s="8">
        <v>0</v>
      </c>
      <c r="D64" s="8"/>
      <c r="E64" s="8">
        <v>9396865666</v>
      </c>
      <c r="F64" s="8"/>
      <c r="G64" s="8">
        <v>0</v>
      </c>
      <c r="I64" s="8">
        <f t="shared" si="0"/>
        <v>9396865666</v>
      </c>
      <c r="K64" s="13">
        <f t="shared" si="1"/>
        <v>-2.2107997245966807E-2</v>
      </c>
      <c r="L64" s="8"/>
      <c r="M64" s="8">
        <v>32880680346</v>
      </c>
      <c r="N64" s="8"/>
      <c r="O64" s="8">
        <v>-117060387832</v>
      </c>
      <c r="Q64" s="8">
        <v>0</v>
      </c>
      <c r="R64" s="8"/>
      <c r="S64" s="8">
        <f t="shared" si="2"/>
        <v>-84179707486</v>
      </c>
      <c r="U64" s="13">
        <f t="shared" si="3"/>
        <v>8.4372244111777864E-2</v>
      </c>
    </row>
    <row r="65" spans="1:21" x14ac:dyDescent="0.55000000000000004">
      <c r="A65" s="12" t="s">
        <v>106</v>
      </c>
      <c r="C65" s="8">
        <v>0</v>
      </c>
      <c r="D65" s="8"/>
      <c r="E65" s="8">
        <v>1233145327</v>
      </c>
      <c r="F65" s="8"/>
      <c r="G65" s="8">
        <v>0</v>
      </c>
      <c r="I65" s="8">
        <f t="shared" si="0"/>
        <v>1233145327</v>
      </c>
      <c r="K65" s="13">
        <f t="shared" si="1"/>
        <v>-2.9012198814158123E-3</v>
      </c>
      <c r="L65" s="8"/>
      <c r="M65" s="8">
        <v>2486161471</v>
      </c>
      <c r="N65" s="8"/>
      <c r="O65" s="8">
        <v>-22275327299</v>
      </c>
      <c r="Q65" s="8">
        <v>0</v>
      </c>
      <c r="R65" s="8"/>
      <c r="S65" s="8">
        <f t="shared" si="2"/>
        <v>-19789165828</v>
      </c>
      <c r="U65" s="13">
        <f t="shared" si="3"/>
        <v>1.9834427795869337E-2</v>
      </c>
    </row>
    <row r="66" spans="1:21" x14ac:dyDescent="0.55000000000000004">
      <c r="A66" s="12" t="s">
        <v>87</v>
      </c>
      <c r="C66" s="8">
        <v>0</v>
      </c>
      <c r="D66" s="8"/>
      <c r="E66" s="8">
        <v>-16437845188</v>
      </c>
      <c r="F66" s="8"/>
      <c r="G66" s="8">
        <v>0</v>
      </c>
      <c r="I66" s="8">
        <f t="shared" si="0"/>
        <v>-16437845188</v>
      </c>
      <c r="K66" s="13">
        <f t="shared" si="1"/>
        <v>3.8673303318661353E-2</v>
      </c>
      <c r="L66" s="8"/>
      <c r="M66" s="8">
        <v>4336961980</v>
      </c>
      <c r="N66" s="8"/>
      <c r="O66" s="8">
        <v>-33744658861</v>
      </c>
      <c r="Q66" s="8">
        <v>0</v>
      </c>
      <c r="R66" s="8"/>
      <c r="S66" s="8">
        <f t="shared" si="2"/>
        <v>-29407696881</v>
      </c>
      <c r="U66" s="13">
        <f t="shared" si="3"/>
        <v>2.9474958444367958E-2</v>
      </c>
    </row>
    <row r="67" spans="1:21" x14ac:dyDescent="0.55000000000000004">
      <c r="A67" s="12" t="s">
        <v>72</v>
      </c>
      <c r="C67" s="8">
        <v>0</v>
      </c>
      <c r="D67" s="8"/>
      <c r="E67" s="8">
        <v>10207277851</v>
      </c>
      <c r="F67" s="8"/>
      <c r="G67" s="8">
        <v>0</v>
      </c>
      <c r="I67" s="8">
        <f t="shared" si="0"/>
        <v>10207277851</v>
      </c>
      <c r="K67" s="13">
        <f t="shared" si="1"/>
        <v>-2.4014653251373402E-2</v>
      </c>
      <c r="L67" s="8"/>
      <c r="M67" s="8">
        <v>22510250800</v>
      </c>
      <c r="N67" s="8"/>
      <c r="O67" s="8">
        <v>4230043073</v>
      </c>
      <c r="Q67" s="8">
        <v>0</v>
      </c>
      <c r="R67" s="8"/>
      <c r="S67" s="8">
        <f t="shared" si="2"/>
        <v>26740293873</v>
      </c>
      <c r="U67" s="13">
        <f t="shared" si="3"/>
        <v>-2.6801454526895977E-2</v>
      </c>
    </row>
    <row r="68" spans="1:21" x14ac:dyDescent="0.55000000000000004">
      <c r="A68" s="12" t="s">
        <v>70</v>
      </c>
      <c r="C68" s="8">
        <v>0</v>
      </c>
      <c r="D68" s="8"/>
      <c r="E68" s="8">
        <v>-1771909999</v>
      </c>
      <c r="F68" s="8"/>
      <c r="G68" s="8">
        <v>0</v>
      </c>
      <c r="I68" s="8">
        <f t="shared" si="0"/>
        <v>-1771909999</v>
      </c>
      <c r="K68" s="13">
        <f t="shared" si="1"/>
        <v>4.1687710317847007E-3</v>
      </c>
      <c r="L68" s="8"/>
      <c r="M68" s="8">
        <v>41922134850</v>
      </c>
      <c r="N68" s="8"/>
      <c r="O68" s="8">
        <v>-16340947777</v>
      </c>
      <c r="Q68" s="8">
        <v>0</v>
      </c>
      <c r="R68" s="8"/>
      <c r="S68" s="8">
        <f t="shared" si="2"/>
        <v>25581187073</v>
      </c>
      <c r="U68" s="13">
        <f t="shared" si="3"/>
        <v>-2.5639696606823775E-2</v>
      </c>
    </row>
    <row r="69" spans="1:21" x14ac:dyDescent="0.55000000000000004">
      <c r="A69" s="12" t="s">
        <v>99</v>
      </c>
      <c r="C69" s="8">
        <v>0</v>
      </c>
      <c r="D69" s="8"/>
      <c r="E69" s="8">
        <v>14547465844</v>
      </c>
      <c r="F69" s="8"/>
      <c r="G69" s="8">
        <v>0</v>
      </c>
      <c r="I69" s="8">
        <f t="shared" si="0"/>
        <v>14547465844</v>
      </c>
      <c r="K69" s="13">
        <f t="shared" si="1"/>
        <v>-3.4225809567399235E-2</v>
      </c>
      <c r="L69" s="8"/>
      <c r="M69" s="8">
        <v>67061767420</v>
      </c>
      <c r="N69" s="8"/>
      <c r="O69" s="8">
        <v>-138492400733</v>
      </c>
      <c r="Q69" s="8">
        <v>0</v>
      </c>
      <c r="R69" s="8"/>
      <c r="S69" s="8">
        <f t="shared" si="2"/>
        <v>-71430633313</v>
      </c>
      <c r="U69" s="13">
        <f t="shared" si="3"/>
        <v>7.1594010135348163E-2</v>
      </c>
    </row>
    <row r="70" spans="1:21" x14ac:dyDescent="0.55000000000000004">
      <c r="A70" s="12" t="s">
        <v>38</v>
      </c>
      <c r="C70" s="8">
        <v>0</v>
      </c>
      <c r="D70" s="8"/>
      <c r="E70" s="8">
        <v>23008387564</v>
      </c>
      <c r="F70" s="8"/>
      <c r="G70" s="8">
        <v>0</v>
      </c>
      <c r="I70" s="8">
        <f t="shared" si="0"/>
        <v>23008387564</v>
      </c>
      <c r="K70" s="13">
        <f t="shared" si="1"/>
        <v>-5.4131812348827177E-2</v>
      </c>
      <c r="L70" s="8"/>
      <c r="M70" s="8">
        <v>23729622200</v>
      </c>
      <c r="N70" s="8"/>
      <c r="O70" s="8">
        <v>23472422271</v>
      </c>
      <c r="Q70" s="8">
        <v>0</v>
      </c>
      <c r="R70" s="8"/>
      <c r="S70" s="8">
        <f t="shared" si="2"/>
        <v>47202044471</v>
      </c>
      <c r="U70" s="13">
        <f t="shared" si="3"/>
        <v>-4.7310005435033692E-2</v>
      </c>
    </row>
    <row r="71" spans="1:21" x14ac:dyDescent="0.55000000000000004">
      <c r="A71" s="12" t="s">
        <v>80</v>
      </c>
      <c r="C71" s="8">
        <v>10374881320</v>
      </c>
      <c r="D71" s="8"/>
      <c r="E71" s="8">
        <v>-20153196355</v>
      </c>
      <c r="F71" s="8"/>
      <c r="G71" s="8">
        <v>0</v>
      </c>
      <c r="I71" s="8">
        <f t="shared" ref="I71:I104" si="4">C71+E71+G71</f>
        <v>-9778315035</v>
      </c>
      <c r="K71" s="13">
        <f t="shared" si="1"/>
        <v>2.3005432827050039E-2</v>
      </c>
      <c r="L71" s="8"/>
      <c r="M71" s="8">
        <v>10374881320</v>
      </c>
      <c r="N71" s="8"/>
      <c r="O71" s="8">
        <v>-57873559445</v>
      </c>
      <c r="Q71" s="8">
        <v>0</v>
      </c>
      <c r="R71" s="8"/>
      <c r="S71" s="8">
        <f t="shared" ref="S71:S103" si="5">M71+O71+Q71</f>
        <v>-47498678125</v>
      </c>
      <c r="U71" s="13">
        <f t="shared" si="3"/>
        <v>4.7607317552342002E-2</v>
      </c>
    </row>
    <row r="72" spans="1:21" x14ac:dyDescent="0.55000000000000004">
      <c r="A72" s="12" t="s">
        <v>18</v>
      </c>
      <c r="C72" s="8">
        <v>0</v>
      </c>
      <c r="D72" s="8"/>
      <c r="E72" s="8">
        <v>-982739696</v>
      </c>
      <c r="F72" s="8"/>
      <c r="G72" s="8">
        <v>0</v>
      </c>
      <c r="I72" s="8">
        <f t="shared" si="4"/>
        <v>-982739696</v>
      </c>
      <c r="K72" s="13">
        <f t="shared" si="1"/>
        <v>2.3120907827044227E-3</v>
      </c>
      <c r="L72" s="8"/>
      <c r="M72" s="8">
        <v>9321293124</v>
      </c>
      <c r="N72" s="8"/>
      <c r="O72" s="8">
        <v>-2667436320</v>
      </c>
      <c r="Q72" s="8">
        <v>0</v>
      </c>
      <c r="R72" s="8"/>
      <c r="S72" s="8">
        <f t="shared" si="5"/>
        <v>6653856804</v>
      </c>
      <c r="U72" s="13">
        <f t="shared" si="3"/>
        <v>-6.6690755684232937E-3</v>
      </c>
    </row>
    <row r="73" spans="1:21" x14ac:dyDescent="0.55000000000000004">
      <c r="A73" s="12" t="s">
        <v>35</v>
      </c>
      <c r="C73" s="8">
        <v>0</v>
      </c>
      <c r="D73" s="8"/>
      <c r="E73" s="8">
        <v>-8348266495</v>
      </c>
      <c r="F73" s="8"/>
      <c r="G73" s="8">
        <v>0</v>
      </c>
      <c r="I73" s="8">
        <f t="shared" si="4"/>
        <v>-8348266495</v>
      </c>
      <c r="K73" s="13">
        <f t="shared" ref="K73:K105" si="6">I73/$I$106</f>
        <v>1.964095893674947E-2</v>
      </c>
      <c r="L73" s="8"/>
      <c r="M73" s="8">
        <v>4199118000</v>
      </c>
      <c r="N73" s="8"/>
      <c r="O73" s="8">
        <v>-17988526615</v>
      </c>
      <c r="Q73" s="8">
        <v>0</v>
      </c>
      <c r="R73" s="8"/>
      <c r="S73" s="8">
        <f t="shared" si="5"/>
        <v>-13789408615</v>
      </c>
      <c r="U73" s="13">
        <f t="shared" ref="U73:U105" si="7">S73/$S$106</f>
        <v>1.38209478812376E-2</v>
      </c>
    </row>
    <row r="74" spans="1:21" x14ac:dyDescent="0.55000000000000004">
      <c r="A74" s="12" t="s">
        <v>77</v>
      </c>
      <c r="C74" s="8">
        <v>0</v>
      </c>
      <c r="D74" s="8"/>
      <c r="E74" s="8">
        <v>-6758368501</v>
      </c>
      <c r="F74" s="8"/>
      <c r="G74" s="8">
        <v>0</v>
      </c>
      <c r="I74" s="8">
        <f t="shared" si="4"/>
        <v>-6758368501</v>
      </c>
      <c r="K74" s="13">
        <f t="shared" si="6"/>
        <v>1.5900407382426533E-2</v>
      </c>
      <c r="L74" s="8"/>
      <c r="M74" s="8">
        <v>32026027545</v>
      </c>
      <c r="N74" s="8"/>
      <c r="O74" s="8">
        <v>-25938704314</v>
      </c>
      <c r="Q74" s="8">
        <v>0</v>
      </c>
      <c r="R74" s="8"/>
      <c r="S74" s="8">
        <f t="shared" si="5"/>
        <v>6087323231</v>
      </c>
      <c r="U74" s="13">
        <f t="shared" si="7"/>
        <v>-6.1012462144590584E-3</v>
      </c>
    </row>
    <row r="75" spans="1:21" x14ac:dyDescent="0.55000000000000004">
      <c r="A75" s="12" t="s">
        <v>103</v>
      </c>
      <c r="C75" s="8">
        <v>0</v>
      </c>
      <c r="D75" s="8"/>
      <c r="E75" s="8">
        <v>-6261719266</v>
      </c>
      <c r="F75" s="8"/>
      <c r="G75" s="8">
        <v>0</v>
      </c>
      <c r="I75" s="8">
        <f t="shared" si="4"/>
        <v>-6261719266</v>
      </c>
      <c r="K75" s="13">
        <f t="shared" si="6"/>
        <v>1.4731941182114723E-2</v>
      </c>
      <c r="L75" s="8"/>
      <c r="M75" s="8">
        <v>33153681600</v>
      </c>
      <c r="N75" s="8"/>
      <c r="O75" s="8">
        <v>-24113111913</v>
      </c>
      <c r="Q75" s="8">
        <v>0</v>
      </c>
      <c r="R75" s="8"/>
      <c r="S75" s="8">
        <f t="shared" si="5"/>
        <v>9040569687</v>
      </c>
      <c r="U75" s="13">
        <f t="shared" si="7"/>
        <v>-9.0612473637777923E-3</v>
      </c>
    </row>
    <row r="76" spans="1:21" x14ac:dyDescent="0.55000000000000004">
      <c r="A76" s="12" t="s">
        <v>53</v>
      </c>
      <c r="C76" s="8">
        <v>0</v>
      </c>
      <c r="D76" s="8"/>
      <c r="E76" s="8">
        <v>-24742624390</v>
      </c>
      <c r="F76" s="8"/>
      <c r="G76" s="8">
        <v>0</v>
      </c>
      <c r="I76" s="8">
        <f t="shared" si="4"/>
        <v>-24742624390</v>
      </c>
      <c r="K76" s="13">
        <f t="shared" si="6"/>
        <v>5.8211949740999004E-2</v>
      </c>
      <c r="L76" s="8"/>
      <c r="M76" s="8">
        <v>47012234582</v>
      </c>
      <c r="N76" s="8"/>
      <c r="O76" s="8">
        <v>18288026724</v>
      </c>
      <c r="Q76" s="8">
        <v>0</v>
      </c>
      <c r="R76" s="8"/>
      <c r="S76" s="8">
        <f t="shared" si="5"/>
        <v>65300261306</v>
      </c>
      <c r="U76" s="13">
        <f t="shared" si="7"/>
        <v>-6.5449616683320125E-2</v>
      </c>
    </row>
    <row r="77" spans="1:21" x14ac:dyDescent="0.55000000000000004">
      <c r="A77" s="12" t="s">
        <v>79</v>
      </c>
      <c r="C77" s="8">
        <v>0</v>
      </c>
      <c r="D77" s="8"/>
      <c r="E77" s="8">
        <v>428720033</v>
      </c>
      <c r="F77" s="8"/>
      <c r="G77" s="8">
        <v>0</v>
      </c>
      <c r="I77" s="8">
        <f t="shared" si="4"/>
        <v>428720033</v>
      </c>
      <c r="K77" s="13">
        <f t="shared" si="6"/>
        <v>-1.0086492289816244E-3</v>
      </c>
      <c r="L77" s="8"/>
      <c r="M77" s="8">
        <v>405102060</v>
      </c>
      <c r="N77" s="8"/>
      <c r="O77" s="8">
        <v>-9535629359</v>
      </c>
      <c r="Q77" s="8">
        <v>0</v>
      </c>
      <c r="R77" s="8"/>
      <c r="S77" s="8">
        <f t="shared" si="5"/>
        <v>-9130527299</v>
      </c>
      <c r="U77" s="13">
        <f t="shared" si="7"/>
        <v>9.1514107276816029E-3</v>
      </c>
    </row>
    <row r="78" spans="1:21" x14ac:dyDescent="0.55000000000000004">
      <c r="A78" s="12" t="s">
        <v>86</v>
      </c>
      <c r="C78" s="8">
        <v>2519563600</v>
      </c>
      <c r="D78" s="8"/>
      <c r="E78" s="8">
        <v>-2737653461</v>
      </c>
      <c r="F78" s="8"/>
      <c r="G78" s="8">
        <v>0</v>
      </c>
      <c r="I78" s="8">
        <f t="shared" si="4"/>
        <v>-218089861</v>
      </c>
      <c r="K78" s="13">
        <f t="shared" si="6"/>
        <v>5.1309981622986022E-4</v>
      </c>
      <c r="L78" s="8"/>
      <c r="M78" s="8">
        <v>2519563600</v>
      </c>
      <c r="N78" s="8"/>
      <c r="O78" s="8">
        <v>-6809912985</v>
      </c>
      <c r="Q78" s="8">
        <v>0</v>
      </c>
      <c r="R78" s="8"/>
      <c r="S78" s="8">
        <f t="shared" si="5"/>
        <v>-4290349385</v>
      </c>
      <c r="U78" s="13">
        <f t="shared" si="7"/>
        <v>4.3001623128262629E-3</v>
      </c>
    </row>
    <row r="79" spans="1:21" x14ac:dyDescent="0.55000000000000004">
      <c r="A79" s="12" t="s">
        <v>96</v>
      </c>
      <c r="C79" s="8">
        <v>254612035872</v>
      </c>
      <c r="D79" s="8"/>
      <c r="E79" s="8">
        <v>-118537658125</v>
      </c>
      <c r="F79" s="8"/>
      <c r="G79" s="8">
        <v>0</v>
      </c>
      <c r="I79" s="8">
        <f t="shared" si="4"/>
        <v>136074377747</v>
      </c>
      <c r="K79" s="13">
        <f t="shared" si="6"/>
        <v>-0.3201420638971304</v>
      </c>
      <c r="L79" s="8"/>
      <c r="M79" s="8">
        <v>254612035872</v>
      </c>
      <c r="N79" s="8"/>
      <c r="O79" s="8">
        <v>-219069596029</v>
      </c>
      <c r="Q79" s="8">
        <v>0</v>
      </c>
      <c r="R79" s="8"/>
      <c r="S79" s="8">
        <f t="shared" si="5"/>
        <v>35542439843</v>
      </c>
      <c r="U79" s="13">
        <f t="shared" si="7"/>
        <v>-3.5623732848685745E-2</v>
      </c>
    </row>
    <row r="80" spans="1:21" x14ac:dyDescent="0.55000000000000004">
      <c r="A80" s="12" t="s">
        <v>19</v>
      </c>
      <c r="C80" s="8">
        <v>0</v>
      </c>
      <c r="D80" s="8"/>
      <c r="E80" s="8">
        <v>2897933293</v>
      </c>
      <c r="F80" s="8"/>
      <c r="G80" s="8">
        <v>0</v>
      </c>
      <c r="I80" s="8">
        <f t="shared" si="4"/>
        <v>2897933293</v>
      </c>
      <c r="K80" s="13">
        <f t="shared" si="6"/>
        <v>-6.8179650042726825E-3</v>
      </c>
      <c r="L80" s="8"/>
      <c r="M80" s="8">
        <v>8574350700</v>
      </c>
      <c r="N80" s="8"/>
      <c r="O80" s="8">
        <v>16506854189</v>
      </c>
      <c r="Q80" s="8">
        <v>0</v>
      </c>
      <c r="R80" s="8"/>
      <c r="S80" s="8">
        <f t="shared" si="5"/>
        <v>25081204889</v>
      </c>
      <c r="U80" s="13">
        <f t="shared" si="7"/>
        <v>-2.5138570858827994E-2</v>
      </c>
    </row>
    <row r="81" spans="1:21" x14ac:dyDescent="0.55000000000000004">
      <c r="A81" s="12" t="s">
        <v>23</v>
      </c>
      <c r="C81" s="8">
        <v>0</v>
      </c>
      <c r="D81" s="8"/>
      <c r="E81" s="8">
        <v>-1763568955</v>
      </c>
      <c r="F81" s="8"/>
      <c r="G81" s="8">
        <v>0</v>
      </c>
      <c r="I81" s="8">
        <f t="shared" si="4"/>
        <v>-1763568955</v>
      </c>
      <c r="K81" s="13">
        <f t="shared" si="6"/>
        <v>4.1491470652053226E-3</v>
      </c>
      <c r="L81" s="8"/>
      <c r="M81" s="8">
        <v>9337500000</v>
      </c>
      <c r="N81" s="8"/>
      <c r="O81" s="8">
        <v>-16398097312</v>
      </c>
      <c r="Q81" s="8">
        <v>0</v>
      </c>
      <c r="R81" s="8"/>
      <c r="S81" s="8">
        <f t="shared" si="5"/>
        <v>-7060597312</v>
      </c>
      <c r="U81" s="13">
        <f t="shared" si="7"/>
        <v>7.0767463771729197E-3</v>
      </c>
    </row>
    <row r="82" spans="1:21" x14ac:dyDescent="0.55000000000000004">
      <c r="A82" s="12" t="s">
        <v>29</v>
      </c>
      <c r="C82" s="8">
        <v>0</v>
      </c>
      <c r="D82" s="8"/>
      <c r="E82" s="8">
        <v>-9945497754</v>
      </c>
      <c r="F82" s="8"/>
      <c r="G82" s="8">
        <v>0</v>
      </c>
      <c r="I82" s="8">
        <f t="shared" si="4"/>
        <v>-9945497754</v>
      </c>
      <c r="K82" s="13">
        <f t="shared" si="6"/>
        <v>2.3398763456921493E-2</v>
      </c>
      <c r="L82" s="8"/>
      <c r="M82" s="8">
        <v>9528597780</v>
      </c>
      <c r="N82" s="8"/>
      <c r="O82" s="8">
        <v>-36321103520</v>
      </c>
      <c r="Q82" s="8">
        <v>0</v>
      </c>
      <c r="R82" s="8"/>
      <c r="S82" s="8">
        <f t="shared" si="5"/>
        <v>-26792505740</v>
      </c>
      <c r="U82" s="13">
        <f t="shared" si="7"/>
        <v>2.6853785813373641E-2</v>
      </c>
    </row>
    <row r="83" spans="1:21" x14ac:dyDescent="0.55000000000000004">
      <c r="A83" s="12" t="s">
        <v>75</v>
      </c>
      <c r="C83" s="8">
        <v>0</v>
      </c>
      <c r="D83" s="8"/>
      <c r="E83" s="8">
        <v>-23786307136</v>
      </c>
      <c r="F83" s="8"/>
      <c r="G83" s="8">
        <v>0</v>
      </c>
      <c r="I83" s="8">
        <f t="shared" si="4"/>
        <v>-23786307136</v>
      </c>
      <c r="K83" s="13">
        <f t="shared" si="6"/>
        <v>5.596202301338811E-2</v>
      </c>
      <c r="L83" s="8"/>
      <c r="M83" s="8">
        <v>7991338500</v>
      </c>
      <c r="N83" s="8"/>
      <c r="O83" s="8">
        <v>-25534838470</v>
      </c>
      <c r="Q83" s="8">
        <v>0</v>
      </c>
      <c r="R83" s="8"/>
      <c r="S83" s="8">
        <f t="shared" si="5"/>
        <v>-17543499970</v>
      </c>
      <c r="U83" s="13">
        <f t="shared" si="7"/>
        <v>1.7583625629608874E-2</v>
      </c>
    </row>
    <row r="84" spans="1:21" x14ac:dyDescent="0.55000000000000004">
      <c r="A84" s="12" t="s">
        <v>40</v>
      </c>
      <c r="C84" s="8">
        <v>0</v>
      </c>
      <c r="D84" s="8"/>
      <c r="E84" s="8">
        <v>14483773815</v>
      </c>
      <c r="F84" s="8"/>
      <c r="G84" s="8">
        <v>0</v>
      </c>
      <c r="I84" s="8">
        <f t="shared" si="4"/>
        <v>14483773815</v>
      </c>
      <c r="K84" s="13">
        <f t="shared" si="6"/>
        <v>-3.4075961389105396E-2</v>
      </c>
      <c r="L84" s="8"/>
      <c r="M84" s="8">
        <v>49176688009</v>
      </c>
      <c r="N84" s="8"/>
      <c r="O84" s="8">
        <v>-29772201730</v>
      </c>
      <c r="Q84" s="8">
        <v>0</v>
      </c>
      <c r="R84" s="8"/>
      <c r="S84" s="8">
        <f t="shared" si="5"/>
        <v>19404486279</v>
      </c>
      <c r="U84" s="13">
        <f t="shared" si="7"/>
        <v>-1.9448868404154482E-2</v>
      </c>
    </row>
    <row r="85" spans="1:21" x14ac:dyDescent="0.55000000000000004">
      <c r="A85" s="12" t="s">
        <v>57</v>
      </c>
      <c r="C85" s="8">
        <v>0</v>
      </c>
      <c r="D85" s="8"/>
      <c r="E85" s="8">
        <v>-3054419214</v>
      </c>
      <c r="F85" s="8"/>
      <c r="G85" s="8">
        <v>0</v>
      </c>
      <c r="I85" s="8">
        <f t="shared" si="4"/>
        <v>-3054419214</v>
      </c>
      <c r="K85" s="13">
        <f t="shared" si="6"/>
        <v>7.1861292872865568E-3</v>
      </c>
      <c r="L85" s="8"/>
      <c r="M85" s="8">
        <v>7347765150</v>
      </c>
      <c r="N85" s="8"/>
      <c r="O85" s="8">
        <v>-20982531993</v>
      </c>
      <c r="Q85" s="8">
        <v>0</v>
      </c>
      <c r="R85" s="8"/>
      <c r="S85" s="8">
        <f t="shared" si="5"/>
        <v>-13634766843</v>
      </c>
      <c r="U85" s="13">
        <f t="shared" si="7"/>
        <v>1.3665952411109222E-2</v>
      </c>
    </row>
    <row r="86" spans="1:21" x14ac:dyDescent="0.55000000000000004">
      <c r="A86" s="12" t="s">
        <v>55</v>
      </c>
      <c r="C86" s="8">
        <v>0</v>
      </c>
      <c r="D86" s="8"/>
      <c r="E86" s="8">
        <v>-4595934507</v>
      </c>
      <c r="F86" s="8"/>
      <c r="G86" s="8">
        <v>0</v>
      </c>
      <c r="I86" s="8">
        <f t="shared" si="4"/>
        <v>-4595934507</v>
      </c>
      <c r="K86" s="13">
        <f t="shared" si="6"/>
        <v>1.0812850905279697E-2</v>
      </c>
      <c r="L86" s="8"/>
      <c r="M86" s="8">
        <v>12245799162</v>
      </c>
      <c r="N86" s="8"/>
      <c r="O86" s="8">
        <v>-49406295962</v>
      </c>
      <c r="Q86" s="8">
        <v>0</v>
      </c>
      <c r="R86" s="8"/>
      <c r="S86" s="8">
        <f t="shared" si="5"/>
        <v>-37160496800</v>
      </c>
      <c r="U86" s="13">
        <f t="shared" si="7"/>
        <v>3.7245490640912204E-2</v>
      </c>
    </row>
    <row r="87" spans="1:21" x14ac:dyDescent="0.55000000000000004">
      <c r="A87" s="12" t="s">
        <v>83</v>
      </c>
      <c r="C87" s="8">
        <v>0</v>
      </c>
      <c r="D87" s="8"/>
      <c r="E87" s="8">
        <v>-3409992558</v>
      </c>
      <c r="F87" s="8"/>
      <c r="G87" s="8">
        <v>0</v>
      </c>
      <c r="I87" s="8">
        <f t="shared" si="4"/>
        <v>-3409992558</v>
      </c>
      <c r="K87" s="13">
        <f t="shared" si="6"/>
        <v>8.0226863680517048E-3</v>
      </c>
      <c r="L87" s="8"/>
      <c r="M87" s="8">
        <v>748451664</v>
      </c>
      <c r="N87" s="8"/>
      <c r="O87" s="8">
        <v>-61627865527</v>
      </c>
      <c r="Q87" s="8">
        <v>0</v>
      </c>
      <c r="R87" s="8"/>
      <c r="S87" s="8">
        <f t="shared" si="5"/>
        <v>-60879413863</v>
      </c>
      <c r="U87" s="13">
        <f t="shared" si="7"/>
        <v>6.1018657836097265E-2</v>
      </c>
    </row>
    <row r="88" spans="1:21" x14ac:dyDescent="0.55000000000000004">
      <c r="A88" s="12" t="s">
        <v>20</v>
      </c>
      <c r="C88" s="8">
        <v>0</v>
      </c>
      <c r="D88" s="8"/>
      <c r="E88" s="8">
        <v>18818249006</v>
      </c>
      <c r="F88" s="8"/>
      <c r="G88" s="8">
        <v>0</v>
      </c>
      <c r="I88" s="8">
        <f t="shared" si="4"/>
        <v>18818249006</v>
      </c>
      <c r="K88" s="13">
        <f t="shared" si="6"/>
        <v>-4.4273677201098087E-2</v>
      </c>
      <c r="L88" s="8"/>
      <c r="M88" s="8">
        <v>9889269740</v>
      </c>
      <c r="N88" s="8"/>
      <c r="O88" s="8">
        <v>14605208184</v>
      </c>
      <c r="Q88" s="8">
        <v>0</v>
      </c>
      <c r="R88" s="8"/>
      <c r="S88" s="8">
        <f t="shared" si="5"/>
        <v>24494477924</v>
      </c>
      <c r="U88" s="13">
        <f t="shared" si="7"/>
        <v>-2.4550501926345954E-2</v>
      </c>
    </row>
    <row r="89" spans="1:21" x14ac:dyDescent="0.55000000000000004">
      <c r="A89" s="12" t="s">
        <v>92</v>
      </c>
      <c r="C89" s="8">
        <v>104689753121</v>
      </c>
      <c r="D89" s="8"/>
      <c r="E89" s="8">
        <v>-140932342076</v>
      </c>
      <c r="F89" s="8"/>
      <c r="G89" s="8">
        <v>0</v>
      </c>
      <c r="I89" s="8">
        <f t="shared" si="4"/>
        <v>-36242588955</v>
      </c>
      <c r="K89" s="13">
        <f t="shared" si="6"/>
        <v>8.5267905840450159E-2</v>
      </c>
      <c r="L89" s="8"/>
      <c r="M89" s="8">
        <v>104689753121</v>
      </c>
      <c r="N89" s="8"/>
      <c r="O89" s="8">
        <v>-94159174429</v>
      </c>
      <c r="Q89" s="8">
        <v>0</v>
      </c>
      <c r="R89" s="8"/>
      <c r="S89" s="8">
        <f t="shared" si="5"/>
        <v>10530578692</v>
      </c>
      <c r="U89" s="13">
        <f t="shared" si="7"/>
        <v>-1.0554664331513336E-2</v>
      </c>
    </row>
    <row r="90" spans="1:21" x14ac:dyDescent="0.55000000000000004">
      <c r="A90" s="12" t="s">
        <v>62</v>
      </c>
      <c r="C90" s="8">
        <v>0</v>
      </c>
      <c r="D90" s="8"/>
      <c r="E90" s="8">
        <v>-26966344355</v>
      </c>
      <c r="F90" s="8"/>
      <c r="G90" s="8">
        <v>0</v>
      </c>
      <c r="I90" s="8">
        <f t="shared" si="4"/>
        <v>-26966344355</v>
      </c>
      <c r="K90" s="13">
        <f t="shared" si="6"/>
        <v>6.3443693665986747E-2</v>
      </c>
      <c r="L90" s="8"/>
      <c r="M90" s="8">
        <v>0</v>
      </c>
      <c r="N90" s="8"/>
      <c r="O90" s="8">
        <v>-23876450731</v>
      </c>
      <c r="Q90" s="8">
        <v>0</v>
      </c>
      <c r="R90" s="8"/>
      <c r="S90" s="8">
        <f t="shared" si="5"/>
        <v>-23876450731</v>
      </c>
      <c r="U90" s="13">
        <f t="shared" si="7"/>
        <v>2.3931061175685407E-2</v>
      </c>
    </row>
    <row r="91" spans="1:21" x14ac:dyDescent="0.55000000000000004">
      <c r="A91" s="12" t="s">
        <v>81</v>
      </c>
      <c r="C91" s="8">
        <v>0</v>
      </c>
      <c r="D91" s="8"/>
      <c r="E91" s="8">
        <v>-4028884650</v>
      </c>
      <c r="F91" s="8"/>
      <c r="G91" s="8">
        <v>0</v>
      </c>
      <c r="I91" s="8">
        <f t="shared" si="4"/>
        <v>-4028884650</v>
      </c>
      <c r="K91" s="13">
        <f t="shared" si="6"/>
        <v>9.4787532260672356E-3</v>
      </c>
      <c r="L91" s="8"/>
      <c r="M91" s="8">
        <v>0</v>
      </c>
      <c r="N91" s="8"/>
      <c r="O91" s="8">
        <v>-8517020400</v>
      </c>
      <c r="Q91" s="8">
        <v>0</v>
      </c>
      <c r="R91" s="8"/>
      <c r="S91" s="8">
        <f t="shared" si="5"/>
        <v>-8517020400</v>
      </c>
      <c r="U91" s="13">
        <f t="shared" si="7"/>
        <v>8.5365006098803917E-3</v>
      </c>
    </row>
    <row r="92" spans="1:21" x14ac:dyDescent="0.55000000000000004">
      <c r="A92" s="12" t="s">
        <v>44</v>
      </c>
      <c r="C92" s="8">
        <v>0</v>
      </c>
      <c r="D92" s="8"/>
      <c r="E92" s="8">
        <v>356993431810</v>
      </c>
      <c r="F92" s="8"/>
      <c r="G92" s="8">
        <v>0</v>
      </c>
      <c r="I92" s="8">
        <f t="shared" si="4"/>
        <v>356993431810</v>
      </c>
      <c r="K92" s="13">
        <f t="shared" si="6"/>
        <v>-0.83989812005510034</v>
      </c>
      <c r="L92" s="8"/>
      <c r="M92" s="8">
        <v>0</v>
      </c>
      <c r="N92" s="8"/>
      <c r="O92" s="8">
        <v>341419576794</v>
      </c>
      <c r="Q92" s="8">
        <v>0</v>
      </c>
      <c r="R92" s="8"/>
      <c r="S92" s="8">
        <f t="shared" si="5"/>
        <v>341419576794</v>
      </c>
      <c r="U92" s="13">
        <f t="shared" si="7"/>
        <v>-0.34220047488991406</v>
      </c>
    </row>
    <row r="93" spans="1:21" x14ac:dyDescent="0.55000000000000004">
      <c r="A93" s="12" t="s">
        <v>64</v>
      </c>
      <c r="C93" s="8">
        <v>0</v>
      </c>
      <c r="D93" s="8"/>
      <c r="E93" s="8">
        <v>-18048965850</v>
      </c>
      <c r="F93" s="8"/>
      <c r="G93" s="8">
        <v>0</v>
      </c>
      <c r="I93" s="8">
        <f t="shared" si="4"/>
        <v>-18048965850</v>
      </c>
      <c r="K93" s="13">
        <f t="shared" si="6"/>
        <v>4.2463785424550406E-2</v>
      </c>
      <c r="L93" s="8"/>
      <c r="M93" s="8">
        <v>0</v>
      </c>
      <c r="N93" s="8"/>
      <c r="O93" s="8">
        <v>6203375288</v>
      </c>
      <c r="Q93" s="8">
        <v>0</v>
      </c>
      <c r="R93" s="8"/>
      <c r="S93" s="8">
        <f t="shared" si="5"/>
        <v>6203375288</v>
      </c>
      <c r="U93" s="13">
        <f t="shared" si="7"/>
        <v>-6.2175637068250938E-3</v>
      </c>
    </row>
    <row r="94" spans="1:21" x14ac:dyDescent="0.55000000000000004">
      <c r="A94" s="12" t="s">
        <v>98</v>
      </c>
      <c r="C94" s="8">
        <v>0</v>
      </c>
      <c r="D94" s="8"/>
      <c r="E94" s="8">
        <v>-484899379</v>
      </c>
      <c r="F94" s="8"/>
      <c r="G94" s="8">
        <v>0</v>
      </c>
      <c r="I94" s="8">
        <f t="shared" si="4"/>
        <v>-484899379</v>
      </c>
      <c r="K94" s="13">
        <f t="shared" si="6"/>
        <v>1.1408223248621052E-3</v>
      </c>
      <c r="L94" s="8"/>
      <c r="M94" s="8">
        <v>0</v>
      </c>
      <c r="N94" s="8"/>
      <c r="O94" s="8">
        <v>-3401008485</v>
      </c>
      <c r="Q94" s="8">
        <v>0</v>
      </c>
      <c r="R94" s="8"/>
      <c r="S94" s="8">
        <f t="shared" si="5"/>
        <v>-3401008485</v>
      </c>
      <c r="U94" s="13">
        <f t="shared" si="7"/>
        <v>3.4087873038804611E-3</v>
      </c>
    </row>
    <row r="95" spans="1:21" x14ac:dyDescent="0.55000000000000004">
      <c r="A95" s="12" t="s">
        <v>78</v>
      </c>
      <c r="C95" s="8">
        <v>0</v>
      </c>
      <c r="D95" s="8"/>
      <c r="E95" s="8">
        <v>100642686655</v>
      </c>
      <c r="F95" s="8"/>
      <c r="G95" s="8">
        <v>0</v>
      </c>
      <c r="I95" s="8">
        <f t="shared" si="4"/>
        <v>100642686655</v>
      </c>
      <c r="K95" s="13">
        <f t="shared" si="6"/>
        <v>-0.23678195671627261</v>
      </c>
      <c r="L95" s="8"/>
      <c r="M95" s="8">
        <v>0</v>
      </c>
      <c r="N95" s="8"/>
      <c r="O95" s="8">
        <v>76528760779</v>
      </c>
      <c r="Q95" s="8">
        <v>0</v>
      </c>
      <c r="R95" s="8"/>
      <c r="S95" s="8">
        <f t="shared" si="5"/>
        <v>76528760779</v>
      </c>
      <c r="U95" s="13">
        <f t="shared" si="7"/>
        <v>-7.6703798086866629E-2</v>
      </c>
    </row>
    <row r="96" spans="1:21" x14ac:dyDescent="0.55000000000000004">
      <c r="A96" s="12" t="s">
        <v>15</v>
      </c>
      <c r="C96" s="8">
        <v>0</v>
      </c>
      <c r="D96" s="8"/>
      <c r="E96" s="8">
        <v>4925140529</v>
      </c>
      <c r="F96" s="8"/>
      <c r="G96" s="8">
        <v>0</v>
      </c>
      <c r="I96" s="8">
        <f t="shared" si="4"/>
        <v>4925140529</v>
      </c>
      <c r="K96" s="13">
        <f t="shared" si="6"/>
        <v>-1.1587373611724834E-2</v>
      </c>
      <c r="L96" s="8"/>
      <c r="M96" s="8">
        <v>0</v>
      </c>
      <c r="N96" s="8"/>
      <c r="O96" s="8">
        <v>6850385232</v>
      </c>
      <c r="Q96" s="8">
        <v>0</v>
      </c>
      <c r="R96" s="8"/>
      <c r="S96" s="8">
        <f t="shared" si="5"/>
        <v>6850385232</v>
      </c>
      <c r="U96" s="13">
        <f t="shared" si="7"/>
        <v>-6.8660534981087543E-3</v>
      </c>
    </row>
    <row r="97" spans="1:21" x14ac:dyDescent="0.55000000000000004">
      <c r="A97" s="12" t="s">
        <v>73</v>
      </c>
      <c r="C97" s="8">
        <v>0</v>
      </c>
      <c r="D97" s="8"/>
      <c r="E97" s="8">
        <v>-6419417889</v>
      </c>
      <c r="F97" s="8"/>
      <c r="G97" s="8">
        <v>0</v>
      </c>
      <c r="I97" s="8">
        <f t="shared" si="4"/>
        <v>-6419417889</v>
      </c>
      <c r="K97" s="13">
        <f t="shared" si="6"/>
        <v>1.5102958588013303E-2</v>
      </c>
      <c r="L97" s="8"/>
      <c r="M97" s="8">
        <v>0</v>
      </c>
      <c r="N97" s="8"/>
      <c r="O97" s="8">
        <v>42018008006</v>
      </c>
      <c r="Q97" s="8">
        <v>0</v>
      </c>
      <c r="R97" s="8"/>
      <c r="S97" s="8">
        <f t="shared" si="5"/>
        <v>42018008006</v>
      </c>
      <c r="U97" s="13">
        <f t="shared" si="7"/>
        <v>-4.2114111992637489E-2</v>
      </c>
    </row>
    <row r="98" spans="1:21" x14ac:dyDescent="0.55000000000000004">
      <c r="A98" s="12" t="s">
        <v>17</v>
      </c>
      <c r="C98" s="8">
        <v>0</v>
      </c>
      <c r="D98" s="8"/>
      <c r="E98" s="8">
        <v>6822000</v>
      </c>
      <c r="F98" s="8"/>
      <c r="G98" s="8">
        <v>0</v>
      </c>
      <c r="I98" s="8">
        <f t="shared" si="4"/>
        <v>6822000</v>
      </c>
      <c r="K98" s="13">
        <f t="shared" si="6"/>
        <v>-1.6050113151844811E-5</v>
      </c>
      <c r="L98" s="8"/>
      <c r="M98" s="8">
        <v>0</v>
      </c>
      <c r="N98" s="8"/>
      <c r="O98" s="8">
        <v>266088007</v>
      </c>
      <c r="Q98" s="8">
        <v>0</v>
      </c>
      <c r="R98" s="8"/>
      <c r="S98" s="8">
        <f t="shared" si="5"/>
        <v>266088007</v>
      </c>
      <c r="U98" s="13">
        <f t="shared" si="7"/>
        <v>-2.6669660601462896E-4</v>
      </c>
    </row>
    <row r="99" spans="1:21" x14ac:dyDescent="0.55000000000000004">
      <c r="A99" s="12" t="s">
        <v>101</v>
      </c>
      <c r="C99" s="8">
        <v>0</v>
      </c>
      <c r="D99" s="8"/>
      <c r="E99" s="8">
        <v>-863804391</v>
      </c>
      <c r="F99" s="8"/>
      <c r="G99" s="8">
        <v>0</v>
      </c>
      <c r="I99" s="8">
        <f t="shared" si="4"/>
        <v>-863804391</v>
      </c>
      <c r="K99" s="13">
        <f t="shared" si="6"/>
        <v>2.0322717995617705E-3</v>
      </c>
      <c r="L99" s="8"/>
      <c r="M99" s="8">
        <v>0</v>
      </c>
      <c r="N99" s="8"/>
      <c r="O99" s="8">
        <v>-1635955639</v>
      </c>
      <c r="Q99" s="8">
        <v>0</v>
      </c>
      <c r="R99" s="8"/>
      <c r="S99" s="8">
        <f t="shared" si="5"/>
        <v>-1635955639</v>
      </c>
      <c r="U99" s="13">
        <f t="shared" si="7"/>
        <v>1.6396974122617771E-3</v>
      </c>
    </row>
    <row r="100" spans="1:21" x14ac:dyDescent="0.55000000000000004">
      <c r="A100" s="12" t="s">
        <v>46</v>
      </c>
      <c r="C100" s="8">
        <v>0</v>
      </c>
      <c r="D100" s="8"/>
      <c r="E100" s="8">
        <v>24604454330</v>
      </c>
      <c r="F100" s="8"/>
      <c r="G100" s="8">
        <v>0</v>
      </c>
      <c r="I100" s="8">
        <f t="shared" si="4"/>
        <v>24604454330</v>
      </c>
      <c r="K100" s="13">
        <f t="shared" si="6"/>
        <v>-5.7886877167384637E-2</v>
      </c>
      <c r="L100" s="8"/>
      <c r="M100" s="8">
        <v>0</v>
      </c>
      <c r="N100" s="8"/>
      <c r="O100" s="8">
        <v>23407577900</v>
      </c>
      <c r="Q100" s="8">
        <v>0</v>
      </c>
      <c r="R100" s="8"/>
      <c r="S100" s="8">
        <f t="shared" si="5"/>
        <v>23407577900</v>
      </c>
      <c r="U100" s="13">
        <f t="shared" si="7"/>
        <v>-2.3461115934297019E-2</v>
      </c>
    </row>
    <row r="101" spans="1:21" x14ac:dyDescent="0.55000000000000004">
      <c r="A101" s="12" t="s">
        <v>52</v>
      </c>
      <c r="C101" s="8">
        <v>0</v>
      </c>
      <c r="D101" s="8"/>
      <c r="E101" s="8">
        <v>248512500</v>
      </c>
      <c r="F101" s="8"/>
      <c r="G101" s="8">
        <v>0</v>
      </c>
      <c r="I101" s="8">
        <f t="shared" si="4"/>
        <v>248512500</v>
      </c>
      <c r="K101" s="13">
        <f t="shared" si="6"/>
        <v>-5.8467513114157633E-4</v>
      </c>
      <c r="L101" s="8"/>
      <c r="M101" s="8">
        <v>0</v>
      </c>
      <c r="N101" s="8"/>
      <c r="O101" s="8">
        <v>-677177500</v>
      </c>
      <c r="Q101" s="8">
        <v>0</v>
      </c>
      <c r="R101" s="8"/>
      <c r="S101" s="8">
        <f t="shared" si="5"/>
        <v>-677177500</v>
      </c>
      <c r="U101" s="13">
        <f t="shared" si="7"/>
        <v>6.7872634680401589E-4</v>
      </c>
    </row>
    <row r="102" spans="1:21" x14ac:dyDescent="0.55000000000000004">
      <c r="A102" s="12" t="s">
        <v>43</v>
      </c>
      <c r="C102" s="8">
        <v>0</v>
      </c>
      <c r="D102" s="8"/>
      <c r="E102" s="8">
        <v>370993082104</v>
      </c>
      <c r="F102" s="8"/>
      <c r="G102" s="8">
        <v>0</v>
      </c>
      <c r="I102" s="8">
        <f t="shared" si="4"/>
        <v>370993082104</v>
      </c>
      <c r="K102" s="13">
        <f t="shared" si="6"/>
        <v>-0.87283508447974967</v>
      </c>
      <c r="L102" s="8"/>
      <c r="M102" s="8">
        <v>0</v>
      </c>
      <c r="N102" s="8"/>
      <c r="O102" s="8">
        <v>352859437171</v>
      </c>
      <c r="Q102" s="8">
        <v>0</v>
      </c>
      <c r="R102" s="8"/>
      <c r="S102" s="8">
        <f t="shared" si="5"/>
        <v>352859437171</v>
      </c>
      <c r="U102" s="13">
        <f t="shared" si="7"/>
        <v>-0.35366650062412591</v>
      </c>
    </row>
    <row r="103" spans="1:21" x14ac:dyDescent="0.55000000000000004">
      <c r="A103" s="12" t="s">
        <v>58</v>
      </c>
      <c r="C103" s="8">
        <v>0</v>
      </c>
      <c r="D103" s="8"/>
      <c r="E103" s="8">
        <v>-3636088798</v>
      </c>
      <c r="F103" s="8"/>
      <c r="G103" s="8">
        <v>0</v>
      </c>
      <c r="I103" s="8">
        <f t="shared" si="4"/>
        <v>-3636088798</v>
      </c>
      <c r="K103" s="13">
        <f t="shared" si="6"/>
        <v>8.554622784821957E-3</v>
      </c>
      <c r="L103" s="8"/>
      <c r="M103" s="8">
        <v>0</v>
      </c>
      <c r="N103" s="8"/>
      <c r="O103" s="8">
        <v>-15323517079</v>
      </c>
      <c r="Q103" s="8">
        <v>0</v>
      </c>
      <c r="R103" s="8"/>
      <c r="S103" s="8">
        <f t="shared" si="5"/>
        <v>-15323517079</v>
      </c>
      <c r="U103" s="13">
        <f t="shared" si="7"/>
        <v>1.5358565172674248E-2</v>
      </c>
    </row>
    <row r="104" spans="1:21" x14ac:dyDescent="0.55000000000000004">
      <c r="A104" s="12" t="s">
        <v>95</v>
      </c>
      <c r="C104" s="8">
        <v>0</v>
      </c>
      <c r="D104" s="8"/>
      <c r="E104" s="8">
        <v>38941399290</v>
      </c>
      <c r="F104" s="8"/>
      <c r="G104" s="8">
        <v>0</v>
      </c>
      <c r="I104" s="8">
        <f t="shared" si="4"/>
        <v>38941399290</v>
      </c>
      <c r="K104" s="13">
        <f t="shared" si="6"/>
        <v>-9.1617394443809619E-2</v>
      </c>
      <c r="L104" s="8"/>
      <c r="M104" s="8">
        <v>0</v>
      </c>
      <c r="N104" s="8"/>
      <c r="O104" s="8">
        <v>21850075220</v>
      </c>
      <c r="Q104" s="8">
        <v>0</v>
      </c>
      <c r="R104" s="8"/>
      <c r="S104" s="8">
        <f>M104+O104+Q104</f>
        <v>21850075220</v>
      </c>
      <c r="U104" s="13">
        <f t="shared" si="7"/>
        <v>-2.1900050919387539E-2</v>
      </c>
    </row>
    <row r="105" spans="1:21" x14ac:dyDescent="0.55000000000000004">
      <c r="A105" s="12" t="s">
        <v>45</v>
      </c>
      <c r="C105" s="8">
        <v>0</v>
      </c>
      <c r="D105" s="8"/>
      <c r="E105" s="8">
        <v>4279138583</v>
      </c>
      <c r="F105" s="8"/>
      <c r="G105" s="8">
        <v>0</v>
      </c>
      <c r="I105" s="8">
        <f>C105+E105+G105</f>
        <v>4279138583</v>
      </c>
      <c r="K105" s="13">
        <f t="shared" si="6"/>
        <v>-1.0067525425032963E-2</v>
      </c>
      <c r="L105" s="8"/>
      <c r="M105" s="8">
        <v>0</v>
      </c>
      <c r="N105" s="8"/>
      <c r="O105" s="8">
        <v>4100185800</v>
      </c>
      <c r="Q105" s="8">
        <v>0</v>
      </c>
      <c r="R105" s="8"/>
      <c r="S105" s="8">
        <f>M105+O105+Q105</f>
        <v>4100185800</v>
      </c>
      <c r="U105" s="13">
        <f t="shared" si="7"/>
        <v>-4.1095637838701104E-3</v>
      </c>
    </row>
    <row r="106" spans="1:21" ht="24.75" thickBot="1" x14ac:dyDescent="0.6">
      <c r="A106" s="12" t="s">
        <v>109</v>
      </c>
      <c r="C106" s="11">
        <f>SUM(C8:C105)</f>
        <v>681583271660</v>
      </c>
      <c r="D106" s="8"/>
      <c r="E106" s="11">
        <f>SUM(E8:E105)</f>
        <v>-1097642591329</v>
      </c>
      <c r="F106" s="8"/>
      <c r="G106" s="11">
        <f>SUM(G8:G105)</f>
        <v>-8984412762</v>
      </c>
      <c r="I106" s="11">
        <f>SUM(I8:I105)</f>
        <v>-425043732431</v>
      </c>
      <c r="K106" s="14">
        <f>SUM(K8:K105)</f>
        <v>1.0000000000000009</v>
      </c>
      <c r="L106" s="8"/>
      <c r="M106" s="11">
        <f>SUM(M8:M105)</f>
        <v>3334645025287</v>
      </c>
      <c r="N106" s="8"/>
      <c r="O106" s="11">
        <f>SUM(O8:O105)</f>
        <v>-4187890223682</v>
      </c>
      <c r="Q106" s="11">
        <f>SUM(Q8:Q105)</f>
        <v>-144472811505</v>
      </c>
      <c r="R106" s="8"/>
      <c r="S106" s="11">
        <f>SUM(S8:S105)</f>
        <v>-997718009900</v>
      </c>
      <c r="U106" s="14">
        <f>SUM(U8:U105)</f>
        <v>1</v>
      </c>
    </row>
    <row r="107" spans="1:21" ht="24.75" thickTop="1" x14ac:dyDescent="0.55000000000000004">
      <c r="C107" s="8"/>
      <c r="D107" s="8"/>
      <c r="E107" s="8"/>
      <c r="F107" s="8"/>
      <c r="G107" s="8"/>
      <c r="I107" s="8"/>
      <c r="K107" s="8"/>
      <c r="L107" s="8"/>
      <c r="M107" s="8"/>
      <c r="N107" s="8"/>
      <c r="O107" s="8"/>
      <c r="Q107" s="8"/>
      <c r="R107" s="8"/>
      <c r="S107" s="8"/>
      <c r="U107" s="8"/>
    </row>
    <row r="108" spans="1:21" x14ac:dyDescent="0.55000000000000004">
      <c r="C108" s="10"/>
    </row>
    <row r="109" spans="1:21" x14ac:dyDescent="0.55000000000000004">
      <c r="M109" s="10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1"/>
  <sheetViews>
    <sheetView rightToLeft="1" workbookViewId="0">
      <selection activeCell="J11" sqref="J11:Q11"/>
    </sheetView>
  </sheetViews>
  <sheetFormatPr defaultRowHeight="24" x14ac:dyDescent="0.55000000000000004"/>
  <cols>
    <col min="1" max="1" width="40.85546875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15" style="1" customWidth="1"/>
    <col min="8" max="8" width="1" style="1" customWidth="1"/>
    <col min="9" max="9" width="11" style="1" customWidth="1"/>
    <col min="10" max="10" width="1" style="1" customWidth="1"/>
    <col min="11" max="11" width="20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0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</row>
    <row r="3" spans="1:17" ht="24.75" x14ac:dyDescent="0.55000000000000004">
      <c r="A3" s="18" t="s">
        <v>128</v>
      </c>
      <c r="B3" s="18" t="s">
        <v>128</v>
      </c>
      <c r="C3" s="18" t="s">
        <v>128</v>
      </c>
      <c r="D3" s="18" t="s">
        <v>128</v>
      </c>
      <c r="E3" s="18" t="s">
        <v>128</v>
      </c>
      <c r="F3" s="18" t="s">
        <v>128</v>
      </c>
      <c r="G3" s="18" t="s">
        <v>128</v>
      </c>
      <c r="H3" s="18" t="s">
        <v>128</v>
      </c>
      <c r="I3" s="18" t="s">
        <v>128</v>
      </c>
      <c r="J3" s="18" t="s">
        <v>128</v>
      </c>
      <c r="K3" s="18" t="s">
        <v>128</v>
      </c>
      <c r="L3" s="18" t="s">
        <v>128</v>
      </c>
      <c r="M3" s="18" t="s">
        <v>128</v>
      </c>
      <c r="N3" s="18" t="s">
        <v>128</v>
      </c>
      <c r="O3" s="18" t="s">
        <v>128</v>
      </c>
      <c r="P3" s="18" t="s">
        <v>128</v>
      </c>
      <c r="Q3" s="18" t="s">
        <v>128</v>
      </c>
    </row>
    <row r="4" spans="1:17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</row>
    <row r="6" spans="1:17" ht="24.75" x14ac:dyDescent="0.55000000000000004">
      <c r="A6" s="17" t="s">
        <v>132</v>
      </c>
      <c r="C6" s="17" t="s">
        <v>130</v>
      </c>
      <c r="D6" s="17" t="s">
        <v>130</v>
      </c>
      <c r="E6" s="17" t="s">
        <v>130</v>
      </c>
      <c r="F6" s="17" t="s">
        <v>130</v>
      </c>
      <c r="G6" s="17" t="s">
        <v>130</v>
      </c>
      <c r="H6" s="17" t="s">
        <v>130</v>
      </c>
      <c r="I6" s="17" t="s">
        <v>130</v>
      </c>
      <c r="K6" s="17" t="s">
        <v>131</v>
      </c>
      <c r="L6" s="17" t="s">
        <v>131</v>
      </c>
      <c r="M6" s="17" t="s">
        <v>131</v>
      </c>
      <c r="N6" s="17" t="s">
        <v>131</v>
      </c>
      <c r="O6" s="17" t="s">
        <v>131</v>
      </c>
      <c r="P6" s="17" t="s">
        <v>131</v>
      </c>
      <c r="Q6" s="17" t="s">
        <v>131</v>
      </c>
    </row>
    <row r="7" spans="1:17" ht="24.75" x14ac:dyDescent="0.55000000000000004">
      <c r="A7" s="17" t="s">
        <v>132</v>
      </c>
      <c r="C7" s="17" t="s">
        <v>202</v>
      </c>
      <c r="E7" s="17" t="s">
        <v>199</v>
      </c>
      <c r="G7" s="17" t="s">
        <v>200</v>
      </c>
      <c r="I7" s="17" t="s">
        <v>203</v>
      </c>
      <c r="K7" s="17" t="s">
        <v>202</v>
      </c>
      <c r="M7" s="17" t="s">
        <v>199</v>
      </c>
      <c r="O7" s="17" t="s">
        <v>200</v>
      </c>
      <c r="Q7" s="17" t="s">
        <v>203</v>
      </c>
    </row>
    <row r="8" spans="1:17" x14ac:dyDescent="0.55000000000000004">
      <c r="A8" s="12" t="s">
        <v>136</v>
      </c>
      <c r="C8" s="8">
        <v>0</v>
      </c>
      <c r="D8" s="8"/>
      <c r="E8" s="8">
        <v>0</v>
      </c>
      <c r="F8" s="8"/>
      <c r="G8" s="8">
        <v>0</v>
      </c>
      <c r="I8" s="8">
        <f>C8+E8+G8</f>
        <v>0</v>
      </c>
      <c r="J8" s="8"/>
      <c r="K8" s="8">
        <v>742960673</v>
      </c>
      <c r="L8" s="8"/>
      <c r="M8" s="8">
        <v>0</v>
      </c>
      <c r="N8" s="8"/>
      <c r="O8" s="8">
        <v>-1009302384</v>
      </c>
      <c r="P8" s="8"/>
      <c r="Q8" s="8">
        <f>K8+M8+O8</f>
        <v>-266341711</v>
      </c>
    </row>
    <row r="9" spans="1:17" x14ac:dyDescent="0.55000000000000004">
      <c r="A9" s="12" t="s">
        <v>197</v>
      </c>
      <c r="C9" s="8">
        <v>0</v>
      </c>
      <c r="D9" s="8"/>
      <c r="E9" s="8">
        <v>0</v>
      </c>
      <c r="F9" s="8"/>
      <c r="G9" s="8">
        <v>0</v>
      </c>
      <c r="I9" s="8">
        <f>C9+E9+G9</f>
        <v>0</v>
      </c>
      <c r="J9" s="8"/>
      <c r="K9" s="8">
        <v>0</v>
      </c>
      <c r="L9" s="8"/>
      <c r="M9" s="8">
        <v>0</v>
      </c>
      <c r="N9" s="8"/>
      <c r="O9" s="8">
        <v>283247253</v>
      </c>
      <c r="P9" s="8"/>
      <c r="Q9" s="8">
        <f>K9+M9+O9</f>
        <v>283247253</v>
      </c>
    </row>
    <row r="10" spans="1:17" ht="24.75" thickBot="1" x14ac:dyDescent="0.6">
      <c r="A10" s="12" t="s">
        <v>109</v>
      </c>
      <c r="C10" s="11">
        <f>SUM(C8:C9)</f>
        <v>0</v>
      </c>
      <c r="D10" s="8"/>
      <c r="E10" s="11">
        <f>SUM(E8:E9)</f>
        <v>0</v>
      </c>
      <c r="F10" s="8"/>
      <c r="G10" s="11">
        <f>SUM(G8:G9)</f>
        <v>0</v>
      </c>
      <c r="I10" s="11">
        <f>SUM(I8:I9)</f>
        <v>0</v>
      </c>
      <c r="J10" s="8"/>
      <c r="K10" s="11">
        <f>SUM(K8:K9)</f>
        <v>742960673</v>
      </c>
      <c r="L10" s="8"/>
      <c r="M10" s="11">
        <f>SUM(M8:M9)</f>
        <v>0</v>
      </c>
      <c r="N10" s="8"/>
      <c r="O10" s="11">
        <f>SUM(O8:O9)</f>
        <v>-726055131</v>
      </c>
      <c r="P10" s="8"/>
      <c r="Q10" s="11">
        <f>SUM(Q8:Q9)</f>
        <v>16905542</v>
      </c>
    </row>
    <row r="11" spans="1:17" ht="24.75" thickTop="1" x14ac:dyDescent="0.55000000000000004">
      <c r="K11" s="10"/>
      <c r="O11" s="10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workbookViewId="0">
      <selection activeCell="K11" sqref="K11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</row>
    <row r="3" spans="1:11" ht="24.75" x14ac:dyDescent="0.55000000000000004">
      <c r="A3" s="18" t="s">
        <v>128</v>
      </c>
      <c r="B3" s="18" t="s">
        <v>128</v>
      </c>
      <c r="C3" s="18" t="s">
        <v>128</v>
      </c>
      <c r="D3" s="18" t="s">
        <v>128</v>
      </c>
      <c r="E3" s="18" t="s">
        <v>128</v>
      </c>
      <c r="F3" s="18" t="s">
        <v>128</v>
      </c>
      <c r="G3" s="18" t="s">
        <v>128</v>
      </c>
      <c r="H3" s="18" t="s">
        <v>128</v>
      </c>
      <c r="I3" s="18" t="s">
        <v>128</v>
      </c>
      <c r="J3" s="18" t="s">
        <v>128</v>
      </c>
      <c r="K3" s="18" t="s">
        <v>128</v>
      </c>
    </row>
    <row r="4" spans="1:11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</row>
    <row r="6" spans="1:11" ht="24.75" x14ac:dyDescent="0.55000000000000004">
      <c r="A6" s="17" t="s">
        <v>204</v>
      </c>
      <c r="B6" s="17" t="s">
        <v>204</v>
      </c>
      <c r="C6" s="17" t="s">
        <v>204</v>
      </c>
      <c r="E6" s="17" t="s">
        <v>130</v>
      </c>
      <c r="F6" s="17" t="s">
        <v>130</v>
      </c>
      <c r="G6" s="17" t="s">
        <v>130</v>
      </c>
      <c r="I6" s="17" t="s">
        <v>131</v>
      </c>
      <c r="J6" s="17" t="s">
        <v>131</v>
      </c>
      <c r="K6" s="17" t="s">
        <v>131</v>
      </c>
    </row>
    <row r="7" spans="1:11" ht="25.5" thickBot="1" x14ac:dyDescent="0.6">
      <c r="A7" s="17" t="s">
        <v>205</v>
      </c>
      <c r="C7" s="17" t="s">
        <v>112</v>
      </c>
      <c r="E7" s="17" t="s">
        <v>206</v>
      </c>
      <c r="G7" s="17" t="s">
        <v>207</v>
      </c>
      <c r="I7" s="17" t="s">
        <v>206</v>
      </c>
      <c r="K7" s="17" t="s">
        <v>207</v>
      </c>
    </row>
    <row r="8" spans="1:11" x14ac:dyDescent="0.55000000000000004">
      <c r="A8" s="12" t="s">
        <v>116</v>
      </c>
      <c r="C8" s="8" t="s">
        <v>117</v>
      </c>
      <c r="D8" s="8"/>
      <c r="E8" s="8">
        <v>56637</v>
      </c>
      <c r="F8" s="8"/>
      <c r="G8" s="13">
        <f>E8/$E$17</f>
        <v>1.6787418462642731E-6</v>
      </c>
      <c r="I8" s="8">
        <v>6033149</v>
      </c>
      <c r="K8" s="6">
        <f>I8/$I$17</f>
        <v>3.2369020843565495E-5</v>
      </c>
    </row>
    <row r="9" spans="1:11" x14ac:dyDescent="0.55000000000000004">
      <c r="A9" s="12" t="s">
        <v>118</v>
      </c>
      <c r="C9" s="8" t="s">
        <v>119</v>
      </c>
      <c r="D9" s="8"/>
      <c r="E9" s="8">
        <v>102769</v>
      </c>
      <c r="F9" s="8"/>
      <c r="G9" s="13">
        <f t="shared" ref="G9:G16" si="0">E9/$E$17</f>
        <v>3.0461115666213446E-6</v>
      </c>
      <c r="I9" s="8">
        <v>142632</v>
      </c>
      <c r="K9" s="6">
        <f t="shared" ref="K9:K16" si="1">I9/$I$17</f>
        <v>7.6524849311022052E-7</v>
      </c>
    </row>
    <row r="10" spans="1:11" x14ac:dyDescent="0.55000000000000004">
      <c r="A10" s="12" t="s">
        <v>120</v>
      </c>
      <c r="C10" s="8" t="s">
        <v>121</v>
      </c>
      <c r="D10" s="8"/>
      <c r="E10" s="8">
        <v>2760322664</v>
      </c>
      <c r="F10" s="8"/>
      <c r="G10" s="13">
        <f t="shared" si="0"/>
        <v>8.1816995343123353E-2</v>
      </c>
      <c r="I10" s="8">
        <v>20067668793</v>
      </c>
      <c r="K10" s="6">
        <f t="shared" si="1"/>
        <v>0.10766695625160026</v>
      </c>
    </row>
    <row r="11" spans="1:11" x14ac:dyDescent="0.55000000000000004">
      <c r="A11" s="12" t="s">
        <v>137</v>
      </c>
      <c r="C11" s="8" t="s">
        <v>208</v>
      </c>
      <c r="D11" s="8"/>
      <c r="E11" s="8">
        <v>0</v>
      </c>
      <c r="F11" s="8"/>
      <c r="G11" s="13">
        <f t="shared" si="0"/>
        <v>0</v>
      </c>
      <c r="I11" s="8">
        <v>39797731892</v>
      </c>
      <c r="K11" s="6">
        <f t="shared" si="1"/>
        <v>0.21352259212208738</v>
      </c>
    </row>
    <row r="12" spans="1:11" x14ac:dyDescent="0.55000000000000004">
      <c r="A12" s="12" t="s">
        <v>118</v>
      </c>
      <c r="C12" s="8" t="s">
        <v>122</v>
      </c>
      <c r="D12" s="8"/>
      <c r="E12" s="8">
        <v>7702253163</v>
      </c>
      <c r="F12" s="8"/>
      <c r="G12" s="13">
        <f t="shared" si="0"/>
        <v>0.22829766222168296</v>
      </c>
      <c r="I12" s="8">
        <v>60862665611</v>
      </c>
      <c r="K12" s="6">
        <f t="shared" si="1"/>
        <v>0.32654006916743078</v>
      </c>
    </row>
    <row r="13" spans="1:11" x14ac:dyDescent="0.55000000000000004">
      <c r="A13" s="12" t="s">
        <v>123</v>
      </c>
      <c r="C13" s="8" t="s">
        <v>124</v>
      </c>
      <c r="D13" s="8"/>
      <c r="E13" s="8">
        <v>47905</v>
      </c>
      <c r="F13" s="8"/>
      <c r="G13" s="13">
        <f t="shared" si="0"/>
        <v>1.4199221029590199E-6</v>
      </c>
      <c r="I13" s="8">
        <v>241065</v>
      </c>
      <c r="K13" s="6">
        <f t="shared" si="1"/>
        <v>1.2933607324556572E-6</v>
      </c>
    </row>
    <row r="14" spans="1:11" x14ac:dyDescent="0.55000000000000004">
      <c r="A14" s="12" t="s">
        <v>123</v>
      </c>
      <c r="C14" s="8" t="s">
        <v>125</v>
      </c>
      <c r="D14" s="8"/>
      <c r="E14" s="8">
        <v>10655737680</v>
      </c>
      <c r="F14" s="8"/>
      <c r="G14" s="13">
        <f t="shared" si="0"/>
        <v>0.31584004707578056</v>
      </c>
      <c r="I14" s="8">
        <v>45218579158</v>
      </c>
      <c r="K14" s="6">
        <f t="shared" si="1"/>
        <v>0.24260649476446186</v>
      </c>
    </row>
    <row r="15" spans="1:11" x14ac:dyDescent="0.55000000000000004">
      <c r="A15" s="12" t="s">
        <v>123</v>
      </c>
      <c r="C15" s="8" t="s">
        <v>126</v>
      </c>
      <c r="D15" s="8"/>
      <c r="E15" s="8">
        <v>4262295060</v>
      </c>
      <c r="F15" s="8"/>
      <c r="G15" s="13">
        <f t="shared" si="0"/>
        <v>0.12633601847462772</v>
      </c>
      <c r="I15" s="8">
        <v>12076502670</v>
      </c>
      <c r="K15" s="6">
        <f t="shared" si="1"/>
        <v>6.4792791731582353E-2</v>
      </c>
    </row>
    <row r="16" spans="1:11" ht="24.75" thickBot="1" x14ac:dyDescent="0.6">
      <c r="A16" s="12" t="s">
        <v>118</v>
      </c>
      <c r="C16" s="8" t="s">
        <v>127</v>
      </c>
      <c r="D16" s="8"/>
      <c r="E16" s="8">
        <v>8356950370</v>
      </c>
      <c r="F16" s="8"/>
      <c r="G16" s="13">
        <f t="shared" si="0"/>
        <v>0.24770313210926956</v>
      </c>
      <c r="I16" s="8">
        <v>8356950370</v>
      </c>
      <c r="K16" s="6">
        <f t="shared" si="1"/>
        <v>4.483666833276824E-2</v>
      </c>
    </row>
    <row r="17" spans="1:11" ht="24.75" thickBot="1" x14ac:dyDescent="0.6">
      <c r="A17" s="1" t="s">
        <v>109</v>
      </c>
      <c r="C17" s="1" t="s">
        <v>109</v>
      </c>
      <c r="E17" s="5">
        <f>SUM(E8:E16)</f>
        <v>33737766248</v>
      </c>
      <c r="G17" s="16">
        <f>SUM(G8:G16)</f>
        <v>0.99999999999999989</v>
      </c>
      <c r="I17" s="5">
        <f>SUM(I8:I16)</f>
        <v>186386515340</v>
      </c>
      <c r="K17" s="16">
        <f>SUM(K8:K16)</f>
        <v>1</v>
      </c>
    </row>
    <row r="18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8" sqref="C8:E10"/>
    </sheetView>
  </sheetViews>
  <sheetFormatPr defaultRowHeight="24" x14ac:dyDescent="0.55000000000000004"/>
  <cols>
    <col min="1" max="1" width="37.42578125" style="1" bestFit="1" customWidth="1"/>
    <col min="2" max="2" width="1" style="1" customWidth="1"/>
    <col min="3" max="3" width="11" style="1" customWidth="1"/>
    <col min="4" max="4" width="1" style="1" customWidth="1"/>
    <col min="5" max="5" width="21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</row>
    <row r="3" spans="1:5" ht="24.75" x14ac:dyDescent="0.55000000000000004">
      <c r="A3" s="18" t="s">
        <v>128</v>
      </c>
      <c r="B3" s="18" t="s">
        <v>128</v>
      </c>
      <c r="C3" s="18" t="s">
        <v>128</v>
      </c>
      <c r="D3" s="18" t="s">
        <v>128</v>
      </c>
      <c r="E3" s="18" t="s">
        <v>128</v>
      </c>
    </row>
    <row r="4" spans="1:5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</row>
    <row r="5" spans="1:5" x14ac:dyDescent="0.55000000000000004">
      <c r="C5" s="20" t="s">
        <v>130</v>
      </c>
      <c r="E5" s="4" t="s">
        <v>215</v>
      </c>
    </row>
    <row r="6" spans="1:5" ht="25.5" thickBot="1" x14ac:dyDescent="0.6">
      <c r="A6" s="17" t="s">
        <v>209</v>
      </c>
      <c r="C6" s="17"/>
      <c r="E6" s="9" t="s">
        <v>216</v>
      </c>
    </row>
    <row r="7" spans="1:5" ht="25.5" thickBot="1" x14ac:dyDescent="0.6">
      <c r="A7" s="17" t="s">
        <v>209</v>
      </c>
      <c r="C7" s="17" t="s">
        <v>113</v>
      </c>
      <c r="E7" s="17" t="s">
        <v>113</v>
      </c>
    </row>
    <row r="8" spans="1:5" x14ac:dyDescent="0.55000000000000004">
      <c r="A8" s="1" t="s">
        <v>210</v>
      </c>
      <c r="C8" s="3">
        <v>0</v>
      </c>
      <c r="D8" s="4"/>
      <c r="E8" s="3">
        <v>11765533122</v>
      </c>
    </row>
    <row r="9" spans="1:5" ht="24.75" thickBot="1" x14ac:dyDescent="0.6">
      <c r="A9" s="1" t="s">
        <v>214</v>
      </c>
      <c r="C9" s="3">
        <v>0</v>
      </c>
      <c r="D9" s="4"/>
      <c r="E9" s="3">
        <v>144317446</v>
      </c>
    </row>
    <row r="10" spans="1:5" ht="24.75" thickBot="1" x14ac:dyDescent="0.6">
      <c r="A10" s="1" t="s">
        <v>109</v>
      </c>
      <c r="C10" s="5">
        <f>SUM(C8:C9)</f>
        <v>0</v>
      </c>
      <c r="D10" s="4"/>
      <c r="E10" s="5">
        <f>SUM(E8:E9)</f>
        <v>11909850568</v>
      </c>
    </row>
    <row r="11" spans="1:5" ht="24.75" thickTop="1" x14ac:dyDescent="0.55000000000000004"/>
  </sheetData>
  <mergeCells count="7">
    <mergeCell ref="A2:E2"/>
    <mergeCell ref="A3:E3"/>
    <mergeCell ref="A4:E4"/>
    <mergeCell ref="C5:C6"/>
    <mergeCell ref="A6:A7"/>
    <mergeCell ref="C7"/>
    <mergeCell ref="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3"/>
  <sheetViews>
    <sheetView rightToLeft="1" workbookViewId="0">
      <selection activeCell="E86" sqref="E86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1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1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</row>
    <row r="3" spans="1:19" ht="24.75" x14ac:dyDescent="0.55000000000000004">
      <c r="A3" s="18" t="s">
        <v>128</v>
      </c>
      <c r="B3" s="18" t="s">
        <v>128</v>
      </c>
      <c r="C3" s="18" t="s">
        <v>128</v>
      </c>
      <c r="D3" s="18" t="s">
        <v>128</v>
      </c>
      <c r="E3" s="18" t="s">
        <v>128</v>
      </c>
      <c r="F3" s="18" t="s">
        <v>128</v>
      </c>
      <c r="G3" s="18" t="s">
        <v>128</v>
      </c>
      <c r="H3" s="18" t="s">
        <v>128</v>
      </c>
      <c r="I3" s="18" t="s">
        <v>128</v>
      </c>
      <c r="J3" s="18" t="s">
        <v>128</v>
      </c>
      <c r="K3" s="18" t="s">
        <v>128</v>
      </c>
      <c r="L3" s="18" t="s">
        <v>128</v>
      </c>
      <c r="M3" s="18" t="s">
        <v>128</v>
      </c>
      <c r="N3" s="18" t="s">
        <v>128</v>
      </c>
      <c r="O3" s="18" t="s">
        <v>128</v>
      </c>
      <c r="P3" s="18" t="s">
        <v>128</v>
      </c>
      <c r="Q3" s="18" t="s">
        <v>128</v>
      </c>
      <c r="R3" s="18" t="s">
        <v>128</v>
      </c>
      <c r="S3" s="18" t="s">
        <v>128</v>
      </c>
    </row>
    <row r="4" spans="1:19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</row>
    <row r="6" spans="1:19" ht="24.75" x14ac:dyDescent="0.55000000000000004">
      <c r="A6" s="17" t="s">
        <v>3</v>
      </c>
      <c r="C6" s="17" t="s">
        <v>138</v>
      </c>
      <c r="D6" s="17" t="s">
        <v>138</v>
      </c>
      <c r="E6" s="17" t="s">
        <v>138</v>
      </c>
      <c r="F6" s="17" t="s">
        <v>138</v>
      </c>
      <c r="G6" s="17" t="s">
        <v>138</v>
      </c>
      <c r="I6" s="17" t="s">
        <v>130</v>
      </c>
      <c r="J6" s="17" t="s">
        <v>130</v>
      </c>
      <c r="K6" s="17" t="s">
        <v>130</v>
      </c>
      <c r="L6" s="17" t="s">
        <v>130</v>
      </c>
      <c r="M6" s="17" t="s">
        <v>130</v>
      </c>
      <c r="O6" s="17" t="s">
        <v>131</v>
      </c>
      <c r="P6" s="17" t="s">
        <v>131</v>
      </c>
      <c r="Q6" s="17" t="s">
        <v>131</v>
      </c>
      <c r="R6" s="17" t="s">
        <v>131</v>
      </c>
      <c r="S6" s="17" t="s">
        <v>131</v>
      </c>
    </row>
    <row r="7" spans="1:19" ht="24.75" x14ac:dyDescent="0.55000000000000004">
      <c r="A7" s="17" t="s">
        <v>3</v>
      </c>
      <c r="C7" s="17" t="s">
        <v>139</v>
      </c>
      <c r="E7" s="17" t="s">
        <v>140</v>
      </c>
      <c r="G7" s="17" t="s">
        <v>141</v>
      </c>
      <c r="I7" s="17" t="s">
        <v>142</v>
      </c>
      <c r="K7" s="17" t="s">
        <v>134</v>
      </c>
      <c r="M7" s="17" t="s">
        <v>143</v>
      </c>
      <c r="O7" s="17" t="s">
        <v>142</v>
      </c>
      <c r="Q7" s="17" t="s">
        <v>134</v>
      </c>
      <c r="S7" s="17" t="s">
        <v>143</v>
      </c>
    </row>
    <row r="8" spans="1:19" x14ac:dyDescent="0.55000000000000004">
      <c r="A8" s="1" t="s">
        <v>104</v>
      </c>
      <c r="C8" s="8" t="s">
        <v>144</v>
      </c>
      <c r="D8" s="8"/>
      <c r="E8" s="8">
        <v>2650933</v>
      </c>
      <c r="F8" s="8"/>
      <c r="G8" s="8">
        <v>1540</v>
      </c>
      <c r="I8" s="8">
        <v>0</v>
      </c>
      <c r="J8" s="8"/>
      <c r="K8" s="8">
        <v>0</v>
      </c>
      <c r="L8" s="8"/>
      <c r="M8" s="8">
        <f>I8-K8</f>
        <v>0</v>
      </c>
      <c r="O8" s="8">
        <v>4082436820</v>
      </c>
      <c r="P8" s="8"/>
      <c r="Q8" s="8">
        <v>0</v>
      </c>
      <c r="R8" s="8"/>
      <c r="S8" s="8">
        <f>O8-Q8</f>
        <v>4082436820</v>
      </c>
    </row>
    <row r="9" spans="1:19" x14ac:dyDescent="0.55000000000000004">
      <c r="A9" s="1" t="s">
        <v>89</v>
      </c>
      <c r="C9" s="8" t="s">
        <v>145</v>
      </c>
      <c r="D9" s="8"/>
      <c r="E9" s="8">
        <v>235866759</v>
      </c>
      <c r="F9" s="8"/>
      <c r="G9" s="8">
        <v>850</v>
      </c>
      <c r="I9" s="8">
        <v>0</v>
      </c>
      <c r="J9" s="8"/>
      <c r="K9" s="8">
        <v>0</v>
      </c>
      <c r="L9" s="8"/>
      <c r="M9" s="8">
        <f t="shared" ref="M9:M72" si="0">I9-K9</f>
        <v>0</v>
      </c>
      <c r="O9" s="8">
        <v>200486745150</v>
      </c>
      <c r="P9" s="8"/>
      <c r="Q9" s="8">
        <v>0</v>
      </c>
      <c r="R9" s="8"/>
      <c r="S9" s="8">
        <f t="shared" ref="S9:S71" si="1">O9-Q9</f>
        <v>200486745150</v>
      </c>
    </row>
    <row r="10" spans="1:19" x14ac:dyDescent="0.55000000000000004">
      <c r="A10" s="1" t="s">
        <v>105</v>
      </c>
      <c r="C10" s="8" t="s">
        <v>146</v>
      </c>
      <c r="D10" s="8"/>
      <c r="E10" s="8">
        <v>2421993</v>
      </c>
      <c r="F10" s="8"/>
      <c r="G10" s="8">
        <v>1700</v>
      </c>
      <c r="I10" s="8">
        <v>0</v>
      </c>
      <c r="J10" s="8"/>
      <c r="K10" s="8">
        <v>0</v>
      </c>
      <c r="L10" s="8"/>
      <c r="M10" s="8">
        <f t="shared" si="0"/>
        <v>0</v>
      </c>
      <c r="O10" s="8">
        <v>4117388100</v>
      </c>
      <c r="P10" s="8"/>
      <c r="Q10" s="8">
        <v>0</v>
      </c>
      <c r="R10" s="8"/>
      <c r="S10" s="8">
        <f t="shared" si="1"/>
        <v>4117388100</v>
      </c>
    </row>
    <row r="11" spans="1:19" x14ac:dyDescent="0.55000000000000004">
      <c r="A11" s="1" t="s">
        <v>41</v>
      </c>
      <c r="C11" s="8" t="s">
        <v>147</v>
      </c>
      <c r="D11" s="8"/>
      <c r="E11" s="8">
        <v>101782654</v>
      </c>
      <c r="F11" s="8"/>
      <c r="G11" s="8">
        <v>630</v>
      </c>
      <c r="I11" s="8">
        <v>0</v>
      </c>
      <c r="J11" s="8"/>
      <c r="K11" s="8">
        <v>0</v>
      </c>
      <c r="L11" s="8"/>
      <c r="M11" s="8">
        <f t="shared" si="0"/>
        <v>0</v>
      </c>
      <c r="O11" s="8">
        <v>64123072020</v>
      </c>
      <c r="P11" s="8"/>
      <c r="Q11" s="8">
        <v>0</v>
      </c>
      <c r="R11" s="8"/>
      <c r="S11" s="8">
        <f t="shared" si="1"/>
        <v>64123072020</v>
      </c>
    </row>
    <row r="12" spans="1:19" x14ac:dyDescent="0.55000000000000004">
      <c r="A12" s="1" t="s">
        <v>97</v>
      </c>
      <c r="C12" s="8" t="s">
        <v>148</v>
      </c>
      <c r="D12" s="8"/>
      <c r="E12" s="8">
        <v>32200000</v>
      </c>
      <c r="F12" s="8"/>
      <c r="G12" s="8">
        <v>354</v>
      </c>
      <c r="I12" s="8">
        <v>0</v>
      </c>
      <c r="J12" s="8"/>
      <c r="K12" s="8">
        <v>0</v>
      </c>
      <c r="L12" s="8"/>
      <c r="M12" s="8">
        <f t="shared" si="0"/>
        <v>0</v>
      </c>
      <c r="O12" s="8">
        <v>11398800000</v>
      </c>
      <c r="P12" s="8"/>
      <c r="Q12" s="8">
        <v>1062000000</v>
      </c>
      <c r="R12" s="8"/>
      <c r="S12" s="8">
        <f t="shared" si="1"/>
        <v>10336800000</v>
      </c>
    </row>
    <row r="13" spans="1:19" x14ac:dyDescent="0.55000000000000004">
      <c r="A13" s="1" t="s">
        <v>63</v>
      </c>
      <c r="C13" s="8" t="s">
        <v>144</v>
      </c>
      <c r="D13" s="8"/>
      <c r="E13" s="8">
        <v>17439506</v>
      </c>
      <c r="F13" s="8"/>
      <c r="G13" s="8">
        <v>200</v>
      </c>
      <c r="I13" s="8">
        <v>0</v>
      </c>
      <c r="J13" s="8"/>
      <c r="K13" s="8">
        <v>0</v>
      </c>
      <c r="L13" s="8"/>
      <c r="M13" s="8">
        <f t="shared" si="0"/>
        <v>0</v>
      </c>
      <c r="O13" s="8">
        <v>3487901200</v>
      </c>
      <c r="P13" s="8"/>
      <c r="Q13" s="8">
        <v>28433977</v>
      </c>
      <c r="R13" s="8"/>
      <c r="S13" s="8">
        <f t="shared" si="1"/>
        <v>3459467223</v>
      </c>
    </row>
    <row r="14" spans="1:19" x14ac:dyDescent="0.55000000000000004">
      <c r="A14" s="1" t="s">
        <v>21</v>
      </c>
      <c r="C14" s="8" t="s">
        <v>149</v>
      </c>
      <c r="D14" s="8"/>
      <c r="E14" s="8">
        <v>91811648</v>
      </c>
      <c r="F14" s="8"/>
      <c r="G14" s="8">
        <v>48</v>
      </c>
      <c r="I14" s="8">
        <v>0</v>
      </c>
      <c r="J14" s="8"/>
      <c r="K14" s="8">
        <v>0</v>
      </c>
      <c r="L14" s="8"/>
      <c r="M14" s="8">
        <f t="shared" si="0"/>
        <v>0</v>
      </c>
      <c r="O14" s="8">
        <v>4406959104</v>
      </c>
      <c r="P14" s="8"/>
      <c r="Q14" s="8">
        <v>0</v>
      </c>
      <c r="R14" s="8"/>
      <c r="S14" s="8">
        <f t="shared" si="1"/>
        <v>4406959104</v>
      </c>
    </row>
    <row r="15" spans="1:19" x14ac:dyDescent="0.55000000000000004">
      <c r="A15" s="1" t="s">
        <v>22</v>
      </c>
      <c r="C15" s="8" t="s">
        <v>150</v>
      </c>
      <c r="D15" s="8"/>
      <c r="E15" s="8">
        <v>57363734</v>
      </c>
      <c r="F15" s="8"/>
      <c r="G15" s="8">
        <v>82</v>
      </c>
      <c r="I15" s="8">
        <v>0</v>
      </c>
      <c r="J15" s="8"/>
      <c r="K15" s="8">
        <v>0</v>
      </c>
      <c r="L15" s="8"/>
      <c r="M15" s="8">
        <f t="shared" si="0"/>
        <v>0</v>
      </c>
      <c r="O15" s="8">
        <v>4703826188</v>
      </c>
      <c r="P15" s="8"/>
      <c r="Q15" s="8">
        <v>0</v>
      </c>
      <c r="R15" s="8"/>
      <c r="S15" s="8">
        <f t="shared" si="1"/>
        <v>4703826188</v>
      </c>
    </row>
    <row r="16" spans="1:19" x14ac:dyDescent="0.55000000000000004">
      <c r="A16" s="1" t="s">
        <v>61</v>
      </c>
      <c r="C16" s="8" t="s">
        <v>151</v>
      </c>
      <c r="D16" s="8"/>
      <c r="E16" s="8">
        <v>151200055</v>
      </c>
      <c r="F16" s="8"/>
      <c r="G16" s="8">
        <v>200</v>
      </c>
      <c r="I16" s="8">
        <v>0</v>
      </c>
      <c r="J16" s="8"/>
      <c r="K16" s="8">
        <v>0</v>
      </c>
      <c r="L16" s="8"/>
      <c r="M16" s="8">
        <f t="shared" si="0"/>
        <v>0</v>
      </c>
      <c r="O16" s="8">
        <v>30240011000</v>
      </c>
      <c r="P16" s="8"/>
      <c r="Q16" s="8">
        <v>2783284595</v>
      </c>
      <c r="R16" s="8"/>
      <c r="S16" s="8">
        <f t="shared" si="1"/>
        <v>27456726405</v>
      </c>
    </row>
    <row r="17" spans="1:19" x14ac:dyDescent="0.55000000000000004">
      <c r="A17" s="1" t="s">
        <v>65</v>
      </c>
      <c r="C17" s="8" t="s">
        <v>148</v>
      </c>
      <c r="D17" s="8"/>
      <c r="E17" s="8">
        <v>49951230</v>
      </c>
      <c r="F17" s="8"/>
      <c r="G17" s="8">
        <v>2920</v>
      </c>
      <c r="I17" s="8">
        <v>0</v>
      </c>
      <c r="J17" s="8"/>
      <c r="K17" s="8">
        <v>0</v>
      </c>
      <c r="L17" s="8"/>
      <c r="M17" s="8">
        <f t="shared" si="0"/>
        <v>0</v>
      </c>
      <c r="O17" s="8">
        <v>145857591600</v>
      </c>
      <c r="P17" s="8"/>
      <c r="Q17" s="8">
        <v>0</v>
      </c>
      <c r="R17" s="8"/>
      <c r="S17" s="8">
        <f t="shared" si="1"/>
        <v>145857591600</v>
      </c>
    </row>
    <row r="18" spans="1:19" x14ac:dyDescent="0.55000000000000004">
      <c r="A18" s="1" t="s">
        <v>100</v>
      </c>
      <c r="C18" s="8" t="s">
        <v>152</v>
      </c>
      <c r="D18" s="8"/>
      <c r="E18" s="8">
        <v>159660476</v>
      </c>
      <c r="F18" s="8"/>
      <c r="G18" s="8">
        <v>370</v>
      </c>
      <c r="I18" s="8">
        <v>0</v>
      </c>
      <c r="J18" s="8"/>
      <c r="K18" s="8">
        <v>0</v>
      </c>
      <c r="L18" s="8"/>
      <c r="M18" s="8">
        <f t="shared" si="0"/>
        <v>0</v>
      </c>
      <c r="O18" s="8">
        <v>59074376120</v>
      </c>
      <c r="P18" s="8"/>
      <c r="Q18" s="8">
        <v>0</v>
      </c>
      <c r="R18" s="8"/>
      <c r="S18" s="8">
        <f t="shared" si="1"/>
        <v>59074376120</v>
      </c>
    </row>
    <row r="19" spans="1:19" x14ac:dyDescent="0.55000000000000004">
      <c r="A19" s="1" t="s">
        <v>42</v>
      </c>
      <c r="C19" s="8" t="s">
        <v>144</v>
      </c>
      <c r="D19" s="8"/>
      <c r="E19" s="8">
        <v>27666416</v>
      </c>
      <c r="F19" s="8"/>
      <c r="G19" s="8">
        <v>500</v>
      </c>
      <c r="I19" s="8">
        <v>0</v>
      </c>
      <c r="J19" s="8"/>
      <c r="K19" s="8">
        <v>0</v>
      </c>
      <c r="L19" s="8"/>
      <c r="M19" s="8">
        <f t="shared" si="0"/>
        <v>0</v>
      </c>
      <c r="O19" s="8">
        <v>13833208000</v>
      </c>
      <c r="P19" s="8"/>
      <c r="Q19" s="8">
        <v>1186693485</v>
      </c>
      <c r="R19" s="8"/>
      <c r="S19" s="8">
        <f t="shared" si="1"/>
        <v>12646514515</v>
      </c>
    </row>
    <row r="20" spans="1:19" x14ac:dyDescent="0.55000000000000004">
      <c r="A20" s="1" t="s">
        <v>47</v>
      </c>
      <c r="C20" s="8" t="s">
        <v>153</v>
      </c>
      <c r="D20" s="8"/>
      <c r="E20" s="8">
        <v>59238540</v>
      </c>
      <c r="F20" s="8"/>
      <c r="G20" s="8">
        <v>360</v>
      </c>
      <c r="I20" s="8">
        <v>0</v>
      </c>
      <c r="J20" s="8"/>
      <c r="K20" s="8">
        <v>0</v>
      </c>
      <c r="L20" s="8"/>
      <c r="M20" s="8">
        <f t="shared" si="0"/>
        <v>0</v>
      </c>
      <c r="O20" s="8">
        <v>21325874400</v>
      </c>
      <c r="P20" s="8"/>
      <c r="Q20" s="8">
        <v>0</v>
      </c>
      <c r="R20" s="8"/>
      <c r="S20" s="8">
        <f t="shared" si="1"/>
        <v>21325874400</v>
      </c>
    </row>
    <row r="21" spans="1:19" x14ac:dyDescent="0.55000000000000004">
      <c r="A21" s="1" t="s">
        <v>39</v>
      </c>
      <c r="C21" s="8" t="s">
        <v>154</v>
      </c>
      <c r="D21" s="8"/>
      <c r="E21" s="8">
        <v>31546557</v>
      </c>
      <c r="F21" s="8"/>
      <c r="G21" s="8">
        <v>3286</v>
      </c>
      <c r="I21" s="8">
        <v>0</v>
      </c>
      <c r="J21" s="8"/>
      <c r="K21" s="8">
        <v>0</v>
      </c>
      <c r="L21" s="8"/>
      <c r="M21" s="8">
        <f t="shared" si="0"/>
        <v>0</v>
      </c>
      <c r="O21" s="8">
        <v>103661986302</v>
      </c>
      <c r="P21" s="8"/>
      <c r="Q21" s="8">
        <v>0</v>
      </c>
      <c r="R21" s="8"/>
      <c r="S21" s="8">
        <f t="shared" si="1"/>
        <v>103661986302</v>
      </c>
    </row>
    <row r="22" spans="1:19" x14ac:dyDescent="0.55000000000000004">
      <c r="A22" s="1" t="s">
        <v>51</v>
      </c>
      <c r="C22" s="8" t="s">
        <v>155</v>
      </c>
      <c r="D22" s="8"/>
      <c r="E22" s="8">
        <v>29089643</v>
      </c>
      <c r="F22" s="8"/>
      <c r="G22" s="8">
        <v>1200</v>
      </c>
      <c r="I22" s="8">
        <v>0</v>
      </c>
      <c r="J22" s="8"/>
      <c r="K22" s="8">
        <v>0</v>
      </c>
      <c r="L22" s="8"/>
      <c r="M22" s="8">
        <f t="shared" si="0"/>
        <v>0</v>
      </c>
      <c r="O22" s="8">
        <v>34907571600</v>
      </c>
      <c r="P22" s="8"/>
      <c r="Q22" s="8">
        <v>2026891254</v>
      </c>
      <c r="R22" s="8"/>
      <c r="S22" s="8">
        <f t="shared" si="1"/>
        <v>32880680346</v>
      </c>
    </row>
    <row r="23" spans="1:19" x14ac:dyDescent="0.55000000000000004">
      <c r="A23" s="1" t="s">
        <v>106</v>
      </c>
      <c r="C23" s="8" t="s">
        <v>156</v>
      </c>
      <c r="D23" s="8"/>
      <c r="E23" s="8">
        <v>2639418</v>
      </c>
      <c r="F23" s="8"/>
      <c r="G23" s="8">
        <v>1000</v>
      </c>
      <c r="I23" s="8">
        <v>0</v>
      </c>
      <c r="J23" s="8"/>
      <c r="K23" s="8">
        <v>0</v>
      </c>
      <c r="L23" s="8"/>
      <c r="M23" s="8">
        <f t="shared" si="0"/>
        <v>0</v>
      </c>
      <c r="O23" s="8">
        <v>2639418000</v>
      </c>
      <c r="P23" s="8"/>
      <c r="Q23" s="8">
        <v>153256529</v>
      </c>
      <c r="R23" s="8"/>
      <c r="S23" s="8">
        <f t="shared" si="1"/>
        <v>2486161471</v>
      </c>
    </row>
    <row r="24" spans="1:19" x14ac:dyDescent="0.55000000000000004">
      <c r="A24" s="1" t="s">
        <v>74</v>
      </c>
      <c r="C24" s="8" t="s">
        <v>157</v>
      </c>
      <c r="D24" s="8"/>
      <c r="E24" s="8">
        <v>11481221</v>
      </c>
      <c r="F24" s="8"/>
      <c r="G24" s="8">
        <v>7500</v>
      </c>
      <c r="I24" s="8">
        <v>0</v>
      </c>
      <c r="J24" s="8"/>
      <c r="K24" s="8">
        <v>0</v>
      </c>
      <c r="L24" s="8"/>
      <c r="M24" s="8">
        <f t="shared" si="0"/>
        <v>0</v>
      </c>
      <c r="O24" s="8">
        <v>86109157500</v>
      </c>
      <c r="P24" s="8"/>
      <c r="Q24" s="8">
        <v>0</v>
      </c>
      <c r="R24" s="8"/>
      <c r="S24" s="8">
        <f t="shared" si="1"/>
        <v>86109157500</v>
      </c>
    </row>
    <row r="25" spans="1:19" x14ac:dyDescent="0.55000000000000004">
      <c r="A25" s="1" t="s">
        <v>87</v>
      </c>
      <c r="C25" s="8" t="s">
        <v>158</v>
      </c>
      <c r="D25" s="8"/>
      <c r="E25" s="8">
        <v>16680623</v>
      </c>
      <c r="F25" s="8"/>
      <c r="G25" s="8">
        <v>260</v>
      </c>
      <c r="I25" s="8">
        <v>0</v>
      </c>
      <c r="J25" s="8"/>
      <c r="K25" s="8">
        <v>0</v>
      </c>
      <c r="L25" s="8"/>
      <c r="M25" s="8">
        <f t="shared" si="0"/>
        <v>0</v>
      </c>
      <c r="O25" s="8">
        <v>4336961980</v>
      </c>
      <c r="P25" s="8"/>
      <c r="Q25" s="8">
        <v>0</v>
      </c>
      <c r="R25" s="8"/>
      <c r="S25" s="8">
        <f t="shared" si="1"/>
        <v>4336961980</v>
      </c>
    </row>
    <row r="26" spans="1:19" x14ac:dyDescent="0.55000000000000004">
      <c r="A26" s="1" t="s">
        <v>72</v>
      </c>
      <c r="C26" s="8" t="s">
        <v>159</v>
      </c>
      <c r="D26" s="8"/>
      <c r="E26" s="8">
        <v>3083596</v>
      </c>
      <c r="F26" s="8"/>
      <c r="G26" s="8">
        <v>7300</v>
      </c>
      <c r="I26" s="8">
        <v>0</v>
      </c>
      <c r="J26" s="8"/>
      <c r="K26" s="8">
        <v>0</v>
      </c>
      <c r="L26" s="8"/>
      <c r="M26" s="8">
        <f t="shared" si="0"/>
        <v>0</v>
      </c>
      <c r="O26" s="8">
        <v>22510250800</v>
      </c>
      <c r="P26" s="8"/>
      <c r="Q26" s="8">
        <v>0</v>
      </c>
      <c r="R26" s="8"/>
      <c r="S26" s="8">
        <f t="shared" si="1"/>
        <v>22510250800</v>
      </c>
    </row>
    <row r="27" spans="1:19" x14ac:dyDescent="0.55000000000000004">
      <c r="A27" s="1" t="s">
        <v>160</v>
      </c>
      <c r="C27" s="8" t="s">
        <v>161</v>
      </c>
      <c r="D27" s="8"/>
      <c r="E27" s="8">
        <v>8831842</v>
      </c>
      <c r="F27" s="8"/>
      <c r="G27" s="8">
        <v>700</v>
      </c>
      <c r="I27" s="8">
        <v>0</v>
      </c>
      <c r="J27" s="8"/>
      <c r="K27" s="8">
        <v>0</v>
      </c>
      <c r="L27" s="8"/>
      <c r="M27" s="8">
        <f t="shared" si="0"/>
        <v>0</v>
      </c>
      <c r="O27" s="8">
        <v>6182289400</v>
      </c>
      <c r="P27" s="8"/>
      <c r="Q27" s="8">
        <v>0</v>
      </c>
      <c r="R27" s="8"/>
      <c r="S27" s="8">
        <f t="shared" si="1"/>
        <v>6182289400</v>
      </c>
    </row>
    <row r="28" spans="1:19" x14ac:dyDescent="0.55000000000000004">
      <c r="A28" s="1" t="s">
        <v>107</v>
      </c>
      <c r="C28" s="8" t="s">
        <v>162</v>
      </c>
      <c r="D28" s="8"/>
      <c r="E28" s="8">
        <v>13733515</v>
      </c>
      <c r="F28" s="8"/>
      <c r="G28" s="8">
        <v>1110</v>
      </c>
      <c r="I28" s="8">
        <v>0</v>
      </c>
      <c r="J28" s="8"/>
      <c r="K28" s="8">
        <v>0</v>
      </c>
      <c r="L28" s="8"/>
      <c r="M28" s="8">
        <f t="shared" si="0"/>
        <v>0</v>
      </c>
      <c r="O28" s="8">
        <v>15244201650</v>
      </c>
      <c r="P28" s="8"/>
      <c r="Q28" s="8">
        <v>903651129</v>
      </c>
      <c r="R28" s="8"/>
      <c r="S28" s="8">
        <f t="shared" si="1"/>
        <v>14340550521</v>
      </c>
    </row>
    <row r="29" spans="1:19" x14ac:dyDescent="0.55000000000000004">
      <c r="A29" s="1" t="s">
        <v>70</v>
      </c>
      <c r="C29" s="8" t="s">
        <v>147</v>
      </c>
      <c r="D29" s="8"/>
      <c r="E29" s="8">
        <v>6601911</v>
      </c>
      <c r="F29" s="8"/>
      <c r="G29" s="8">
        <v>6350</v>
      </c>
      <c r="I29" s="8">
        <v>0</v>
      </c>
      <c r="J29" s="8"/>
      <c r="K29" s="8">
        <v>0</v>
      </c>
      <c r="L29" s="8"/>
      <c r="M29" s="8">
        <f t="shared" si="0"/>
        <v>0</v>
      </c>
      <c r="O29" s="8">
        <v>41922134850</v>
      </c>
      <c r="P29" s="8"/>
      <c r="Q29" s="8">
        <v>0</v>
      </c>
      <c r="R29" s="8"/>
      <c r="S29" s="8">
        <f t="shared" si="1"/>
        <v>41922134850</v>
      </c>
    </row>
    <row r="30" spans="1:19" x14ac:dyDescent="0.55000000000000004">
      <c r="A30" s="1" t="s">
        <v>28</v>
      </c>
      <c r="C30" s="8" t="s">
        <v>151</v>
      </c>
      <c r="D30" s="8"/>
      <c r="E30" s="8">
        <v>13718781</v>
      </c>
      <c r="F30" s="8"/>
      <c r="G30" s="8">
        <v>1680</v>
      </c>
      <c r="I30" s="8">
        <v>0</v>
      </c>
      <c r="J30" s="8"/>
      <c r="K30" s="8">
        <v>0</v>
      </c>
      <c r="L30" s="8"/>
      <c r="M30" s="8">
        <f t="shared" si="0"/>
        <v>0</v>
      </c>
      <c r="O30" s="8">
        <v>23047552080</v>
      </c>
      <c r="P30" s="8"/>
      <c r="Q30" s="8">
        <v>78660587</v>
      </c>
      <c r="R30" s="8"/>
      <c r="S30" s="8">
        <f t="shared" si="1"/>
        <v>22968891493</v>
      </c>
    </row>
    <row r="31" spans="1:19" x14ac:dyDescent="0.55000000000000004">
      <c r="A31" s="1" t="s">
        <v>26</v>
      </c>
      <c r="C31" s="8" t="s">
        <v>155</v>
      </c>
      <c r="D31" s="8"/>
      <c r="E31" s="8">
        <v>255421848</v>
      </c>
      <c r="F31" s="8"/>
      <c r="G31" s="8">
        <v>610</v>
      </c>
      <c r="I31" s="8">
        <v>0</v>
      </c>
      <c r="J31" s="8"/>
      <c r="K31" s="8">
        <v>0</v>
      </c>
      <c r="L31" s="8"/>
      <c r="M31" s="8">
        <f t="shared" si="0"/>
        <v>0</v>
      </c>
      <c r="O31" s="8">
        <v>155807327280</v>
      </c>
      <c r="P31" s="8"/>
      <c r="Q31" s="8">
        <v>0</v>
      </c>
      <c r="R31" s="8"/>
      <c r="S31" s="8">
        <f t="shared" si="1"/>
        <v>155807327280</v>
      </c>
    </row>
    <row r="32" spans="1:19" x14ac:dyDescent="0.55000000000000004">
      <c r="A32" s="1" t="s">
        <v>99</v>
      </c>
      <c r="C32" s="8" t="s">
        <v>163</v>
      </c>
      <c r="D32" s="8"/>
      <c r="E32" s="8">
        <v>108164141</v>
      </c>
      <c r="F32" s="8"/>
      <c r="G32" s="8">
        <v>620</v>
      </c>
      <c r="I32" s="8">
        <v>0</v>
      </c>
      <c r="J32" s="8"/>
      <c r="K32" s="8">
        <v>0</v>
      </c>
      <c r="L32" s="8"/>
      <c r="M32" s="8">
        <f t="shared" si="0"/>
        <v>0</v>
      </c>
      <c r="O32" s="8">
        <v>67061767420</v>
      </c>
      <c r="P32" s="8"/>
      <c r="Q32" s="8">
        <v>0</v>
      </c>
      <c r="R32" s="8"/>
      <c r="S32" s="8">
        <f t="shared" si="1"/>
        <v>67061767420</v>
      </c>
    </row>
    <row r="33" spans="1:19" x14ac:dyDescent="0.55000000000000004">
      <c r="A33" s="1" t="s">
        <v>90</v>
      </c>
      <c r="C33" s="8" t="s">
        <v>155</v>
      </c>
      <c r="D33" s="8"/>
      <c r="E33" s="8">
        <v>615648882</v>
      </c>
      <c r="F33" s="8"/>
      <c r="G33" s="8">
        <v>400</v>
      </c>
      <c r="I33" s="8">
        <v>0</v>
      </c>
      <c r="J33" s="8"/>
      <c r="K33" s="8">
        <v>0</v>
      </c>
      <c r="L33" s="8"/>
      <c r="M33" s="8">
        <f t="shared" si="0"/>
        <v>0</v>
      </c>
      <c r="O33" s="8">
        <v>246259552800</v>
      </c>
      <c r="P33" s="8"/>
      <c r="Q33" s="8">
        <v>0</v>
      </c>
      <c r="R33" s="8"/>
      <c r="S33" s="8">
        <f t="shared" si="1"/>
        <v>246259552800</v>
      </c>
    </row>
    <row r="34" spans="1:19" x14ac:dyDescent="0.55000000000000004">
      <c r="A34" s="1" t="s">
        <v>88</v>
      </c>
      <c r="C34" s="8" t="s">
        <v>155</v>
      </c>
      <c r="D34" s="8"/>
      <c r="E34" s="8">
        <v>346399418</v>
      </c>
      <c r="F34" s="8"/>
      <c r="G34" s="8">
        <v>255</v>
      </c>
      <c r="I34" s="8">
        <v>0</v>
      </c>
      <c r="J34" s="8"/>
      <c r="K34" s="8">
        <v>0</v>
      </c>
      <c r="L34" s="8"/>
      <c r="M34" s="8">
        <f t="shared" si="0"/>
        <v>0</v>
      </c>
      <c r="O34" s="8">
        <v>88331851590</v>
      </c>
      <c r="P34" s="8"/>
      <c r="Q34" s="8">
        <v>0</v>
      </c>
      <c r="R34" s="8"/>
      <c r="S34" s="8">
        <f t="shared" si="1"/>
        <v>88331851590</v>
      </c>
    </row>
    <row r="35" spans="1:19" x14ac:dyDescent="0.55000000000000004">
      <c r="A35" s="1" t="s">
        <v>108</v>
      </c>
      <c r="C35" s="8" t="s">
        <v>152</v>
      </c>
      <c r="D35" s="8"/>
      <c r="E35" s="8">
        <v>16226811</v>
      </c>
      <c r="F35" s="8"/>
      <c r="G35" s="8">
        <v>380</v>
      </c>
      <c r="I35" s="8">
        <v>0</v>
      </c>
      <c r="J35" s="8"/>
      <c r="K35" s="8">
        <v>0</v>
      </c>
      <c r="L35" s="8"/>
      <c r="M35" s="8">
        <f t="shared" si="0"/>
        <v>0</v>
      </c>
      <c r="O35" s="8">
        <v>6166188180</v>
      </c>
      <c r="P35" s="8"/>
      <c r="Q35" s="8">
        <v>0</v>
      </c>
      <c r="R35" s="8"/>
      <c r="S35" s="8">
        <f t="shared" si="1"/>
        <v>6166188180</v>
      </c>
    </row>
    <row r="36" spans="1:19" x14ac:dyDescent="0.55000000000000004">
      <c r="A36" s="1" t="s">
        <v>38</v>
      </c>
      <c r="C36" s="8" t="s">
        <v>164</v>
      </c>
      <c r="D36" s="8"/>
      <c r="E36" s="8">
        <v>3890102</v>
      </c>
      <c r="F36" s="8"/>
      <c r="G36" s="8">
        <v>6100</v>
      </c>
      <c r="I36" s="8">
        <v>0</v>
      </c>
      <c r="J36" s="8"/>
      <c r="K36" s="8">
        <v>0</v>
      </c>
      <c r="L36" s="8"/>
      <c r="M36" s="8">
        <f t="shared" si="0"/>
        <v>0</v>
      </c>
      <c r="O36" s="8">
        <v>23729622200</v>
      </c>
      <c r="P36" s="8"/>
      <c r="Q36" s="8">
        <v>0</v>
      </c>
      <c r="R36" s="8"/>
      <c r="S36" s="8">
        <f t="shared" si="1"/>
        <v>23729622200</v>
      </c>
    </row>
    <row r="37" spans="1:19" x14ac:dyDescent="0.55000000000000004">
      <c r="A37" s="1" t="s">
        <v>36</v>
      </c>
      <c r="C37" s="8" t="s">
        <v>165</v>
      </c>
      <c r="D37" s="8"/>
      <c r="E37" s="8">
        <v>7345812</v>
      </c>
      <c r="F37" s="8"/>
      <c r="G37" s="8">
        <v>1330</v>
      </c>
      <c r="I37" s="8">
        <v>0</v>
      </c>
      <c r="J37" s="8"/>
      <c r="K37" s="8">
        <v>0</v>
      </c>
      <c r="L37" s="8"/>
      <c r="M37" s="8">
        <f t="shared" si="0"/>
        <v>0</v>
      </c>
      <c r="O37" s="8">
        <v>9769929960</v>
      </c>
      <c r="P37" s="8"/>
      <c r="Q37" s="8">
        <v>0</v>
      </c>
      <c r="R37" s="8"/>
      <c r="S37" s="8">
        <f t="shared" si="1"/>
        <v>9769929960</v>
      </c>
    </row>
    <row r="38" spans="1:19" x14ac:dyDescent="0.55000000000000004">
      <c r="A38" s="1" t="s">
        <v>67</v>
      </c>
      <c r="C38" s="8" t="s">
        <v>156</v>
      </c>
      <c r="D38" s="8"/>
      <c r="E38" s="8">
        <v>3072902</v>
      </c>
      <c r="F38" s="8"/>
      <c r="G38" s="8">
        <v>4070</v>
      </c>
      <c r="I38" s="8">
        <v>0</v>
      </c>
      <c r="J38" s="8"/>
      <c r="K38" s="8">
        <v>0</v>
      </c>
      <c r="L38" s="8"/>
      <c r="M38" s="8">
        <f t="shared" si="0"/>
        <v>0</v>
      </c>
      <c r="O38" s="8">
        <v>12506711140</v>
      </c>
      <c r="P38" s="8"/>
      <c r="Q38" s="8">
        <v>0</v>
      </c>
      <c r="R38" s="8"/>
      <c r="S38" s="8">
        <f t="shared" si="1"/>
        <v>12506711140</v>
      </c>
    </row>
    <row r="39" spans="1:19" x14ac:dyDescent="0.55000000000000004">
      <c r="A39" s="1" t="s">
        <v>54</v>
      </c>
      <c r="C39" s="8" t="s">
        <v>166</v>
      </c>
      <c r="D39" s="8"/>
      <c r="E39" s="8">
        <v>3300000</v>
      </c>
      <c r="F39" s="8"/>
      <c r="G39" s="8">
        <v>1000</v>
      </c>
      <c r="I39" s="8">
        <v>0</v>
      </c>
      <c r="J39" s="8"/>
      <c r="K39" s="8">
        <v>0</v>
      </c>
      <c r="L39" s="8"/>
      <c r="M39" s="8">
        <f t="shared" si="0"/>
        <v>0</v>
      </c>
      <c r="O39" s="8">
        <v>3300000000</v>
      </c>
      <c r="P39" s="8"/>
      <c r="Q39" s="8">
        <v>33559322</v>
      </c>
      <c r="R39" s="8"/>
      <c r="S39" s="8">
        <f t="shared" si="1"/>
        <v>3266440678</v>
      </c>
    </row>
    <row r="40" spans="1:19" x14ac:dyDescent="0.55000000000000004">
      <c r="A40" s="1" t="s">
        <v>80</v>
      </c>
      <c r="C40" s="8" t="s">
        <v>167</v>
      </c>
      <c r="D40" s="8"/>
      <c r="E40" s="8">
        <v>89707193</v>
      </c>
      <c r="F40" s="8"/>
      <c r="G40" s="8">
        <v>125</v>
      </c>
      <c r="I40" s="8">
        <v>11213399125</v>
      </c>
      <c r="J40" s="8"/>
      <c r="K40" s="8">
        <v>838517805</v>
      </c>
      <c r="L40" s="8"/>
      <c r="M40" s="8">
        <f t="shared" si="0"/>
        <v>10374881320</v>
      </c>
      <c r="O40" s="8">
        <v>11213399125</v>
      </c>
      <c r="P40" s="8"/>
      <c r="Q40" s="8">
        <v>838517805</v>
      </c>
      <c r="R40" s="8"/>
      <c r="S40" s="8">
        <f t="shared" si="1"/>
        <v>10374881320</v>
      </c>
    </row>
    <row r="41" spans="1:19" x14ac:dyDescent="0.55000000000000004">
      <c r="A41" s="1" t="s">
        <v>18</v>
      </c>
      <c r="C41" s="8" t="s">
        <v>168</v>
      </c>
      <c r="D41" s="8"/>
      <c r="E41" s="8">
        <v>141231714</v>
      </c>
      <c r="F41" s="8"/>
      <c r="G41" s="8">
        <v>66</v>
      </c>
      <c r="I41" s="8">
        <v>0</v>
      </c>
      <c r="J41" s="8"/>
      <c r="K41" s="8">
        <v>0</v>
      </c>
      <c r="L41" s="8"/>
      <c r="M41" s="8">
        <f t="shared" si="0"/>
        <v>0</v>
      </c>
      <c r="O41" s="8">
        <v>9321293124</v>
      </c>
      <c r="P41" s="8"/>
      <c r="Q41" s="8">
        <v>0</v>
      </c>
      <c r="R41" s="8"/>
      <c r="S41" s="8">
        <f t="shared" si="1"/>
        <v>9321293124</v>
      </c>
    </row>
    <row r="42" spans="1:19" x14ac:dyDescent="0.55000000000000004">
      <c r="A42" s="1" t="s">
        <v>49</v>
      </c>
      <c r="C42" s="8" t="s">
        <v>169</v>
      </c>
      <c r="D42" s="8"/>
      <c r="E42" s="8">
        <v>69776500</v>
      </c>
      <c r="F42" s="8"/>
      <c r="G42" s="8">
        <v>450</v>
      </c>
      <c r="I42" s="8">
        <v>0</v>
      </c>
      <c r="J42" s="8"/>
      <c r="K42" s="8">
        <v>0</v>
      </c>
      <c r="L42" s="8"/>
      <c r="M42" s="8">
        <f t="shared" si="0"/>
        <v>0</v>
      </c>
      <c r="O42" s="8">
        <v>31399425000</v>
      </c>
      <c r="P42" s="8"/>
      <c r="Q42" s="8">
        <v>0</v>
      </c>
      <c r="R42" s="8"/>
      <c r="S42" s="8">
        <f t="shared" si="1"/>
        <v>31399425000</v>
      </c>
    </row>
    <row r="43" spans="1:19" x14ac:dyDescent="0.55000000000000004">
      <c r="A43" s="1" t="s">
        <v>35</v>
      </c>
      <c r="C43" s="8" t="s">
        <v>170</v>
      </c>
      <c r="D43" s="8"/>
      <c r="E43" s="8">
        <v>999790</v>
      </c>
      <c r="F43" s="8"/>
      <c r="G43" s="8">
        <v>4200</v>
      </c>
      <c r="I43" s="8">
        <v>0</v>
      </c>
      <c r="J43" s="8"/>
      <c r="K43" s="8">
        <v>0</v>
      </c>
      <c r="L43" s="8"/>
      <c r="M43" s="8">
        <f t="shared" si="0"/>
        <v>0</v>
      </c>
      <c r="O43" s="8">
        <v>4199118000</v>
      </c>
      <c r="P43" s="8"/>
      <c r="Q43" s="8">
        <v>0</v>
      </c>
      <c r="R43" s="8"/>
      <c r="S43" s="8">
        <f t="shared" si="1"/>
        <v>4199118000</v>
      </c>
    </row>
    <row r="44" spans="1:19" x14ac:dyDescent="0.55000000000000004">
      <c r="A44" s="1" t="s">
        <v>82</v>
      </c>
      <c r="C44" s="8" t="s">
        <v>144</v>
      </c>
      <c r="D44" s="8"/>
      <c r="E44" s="8">
        <v>5038077</v>
      </c>
      <c r="F44" s="8"/>
      <c r="G44" s="8">
        <v>2000</v>
      </c>
      <c r="I44" s="8">
        <v>0</v>
      </c>
      <c r="J44" s="8"/>
      <c r="K44" s="8">
        <v>0</v>
      </c>
      <c r="L44" s="8"/>
      <c r="M44" s="8">
        <f t="shared" si="0"/>
        <v>0</v>
      </c>
      <c r="O44" s="8">
        <v>10076154000</v>
      </c>
      <c r="P44" s="8"/>
      <c r="Q44" s="8">
        <v>0</v>
      </c>
      <c r="R44" s="8"/>
      <c r="S44" s="8">
        <f t="shared" si="1"/>
        <v>10076154000</v>
      </c>
    </row>
    <row r="45" spans="1:19" x14ac:dyDescent="0.55000000000000004">
      <c r="A45" s="1" t="s">
        <v>27</v>
      </c>
      <c r="C45" s="8" t="s">
        <v>171</v>
      </c>
      <c r="D45" s="8"/>
      <c r="E45" s="8">
        <v>40133393</v>
      </c>
      <c r="F45" s="8"/>
      <c r="G45" s="8">
        <v>1500</v>
      </c>
      <c r="I45" s="8">
        <v>0</v>
      </c>
      <c r="J45" s="8"/>
      <c r="K45" s="8">
        <v>0</v>
      </c>
      <c r="L45" s="8"/>
      <c r="M45" s="8">
        <f t="shared" si="0"/>
        <v>0</v>
      </c>
      <c r="O45" s="8">
        <v>60200089500</v>
      </c>
      <c r="P45" s="8"/>
      <c r="Q45" s="8">
        <v>813514723</v>
      </c>
      <c r="R45" s="8"/>
      <c r="S45" s="8">
        <f t="shared" si="1"/>
        <v>59386574777</v>
      </c>
    </row>
    <row r="46" spans="1:19" x14ac:dyDescent="0.55000000000000004">
      <c r="A46" s="1" t="s">
        <v>102</v>
      </c>
      <c r="C46" s="8" t="s">
        <v>153</v>
      </c>
      <c r="D46" s="8"/>
      <c r="E46" s="8">
        <v>15218593</v>
      </c>
      <c r="F46" s="8"/>
      <c r="G46" s="8">
        <v>9500</v>
      </c>
      <c r="I46" s="8">
        <v>0</v>
      </c>
      <c r="J46" s="8"/>
      <c r="K46" s="8">
        <v>0</v>
      </c>
      <c r="L46" s="8"/>
      <c r="M46" s="8">
        <f t="shared" si="0"/>
        <v>0</v>
      </c>
      <c r="O46" s="8">
        <v>144576633500</v>
      </c>
      <c r="P46" s="8"/>
      <c r="Q46" s="8">
        <v>0</v>
      </c>
      <c r="R46" s="8"/>
      <c r="S46" s="8">
        <f t="shared" si="1"/>
        <v>144576633500</v>
      </c>
    </row>
    <row r="47" spans="1:19" x14ac:dyDescent="0.55000000000000004">
      <c r="A47" s="1" t="s">
        <v>77</v>
      </c>
      <c r="C47" s="8" t="s">
        <v>155</v>
      </c>
      <c r="D47" s="8"/>
      <c r="E47" s="8">
        <v>59638785</v>
      </c>
      <c r="F47" s="8"/>
      <c r="G47" s="8">
        <v>537</v>
      </c>
      <c r="I47" s="8">
        <v>0</v>
      </c>
      <c r="J47" s="8"/>
      <c r="K47" s="8">
        <v>0</v>
      </c>
      <c r="L47" s="8"/>
      <c r="M47" s="8">
        <f t="shared" si="0"/>
        <v>0</v>
      </c>
      <c r="O47" s="8">
        <v>32026027545</v>
      </c>
      <c r="P47" s="8"/>
      <c r="Q47" s="8">
        <v>0</v>
      </c>
      <c r="R47" s="8"/>
      <c r="S47" s="8">
        <f t="shared" si="1"/>
        <v>32026027545</v>
      </c>
    </row>
    <row r="48" spans="1:19" x14ac:dyDescent="0.55000000000000004">
      <c r="A48" s="1" t="s">
        <v>60</v>
      </c>
      <c r="C48" s="8" t="s">
        <v>172</v>
      </c>
      <c r="D48" s="8"/>
      <c r="E48" s="8">
        <v>5815146</v>
      </c>
      <c r="F48" s="8"/>
      <c r="G48" s="8">
        <v>3000</v>
      </c>
      <c r="I48" s="8">
        <v>0</v>
      </c>
      <c r="J48" s="8"/>
      <c r="K48" s="8">
        <v>0</v>
      </c>
      <c r="L48" s="8"/>
      <c r="M48" s="8">
        <f t="shared" si="0"/>
        <v>0</v>
      </c>
      <c r="O48" s="8">
        <v>17445438000</v>
      </c>
      <c r="P48" s="8"/>
      <c r="Q48" s="8">
        <v>2092611309</v>
      </c>
      <c r="R48" s="8"/>
      <c r="S48" s="8">
        <f t="shared" si="1"/>
        <v>15352826691</v>
      </c>
    </row>
    <row r="49" spans="1:19" x14ac:dyDescent="0.55000000000000004">
      <c r="A49" s="1" t="s">
        <v>103</v>
      </c>
      <c r="C49" s="8" t="s">
        <v>171</v>
      </c>
      <c r="D49" s="8"/>
      <c r="E49" s="8">
        <v>55256136</v>
      </c>
      <c r="F49" s="8"/>
      <c r="G49" s="8">
        <v>600</v>
      </c>
      <c r="I49" s="8">
        <v>0</v>
      </c>
      <c r="J49" s="8"/>
      <c r="K49" s="8">
        <v>0</v>
      </c>
      <c r="L49" s="8"/>
      <c r="M49" s="8">
        <f t="shared" si="0"/>
        <v>0</v>
      </c>
      <c r="O49" s="8">
        <v>33153681600</v>
      </c>
      <c r="P49" s="8"/>
      <c r="Q49" s="8">
        <v>0</v>
      </c>
      <c r="R49" s="8"/>
      <c r="S49" s="8">
        <f t="shared" si="1"/>
        <v>33153681600</v>
      </c>
    </row>
    <row r="50" spans="1:19" x14ac:dyDescent="0.55000000000000004">
      <c r="A50" s="1" t="s">
        <v>76</v>
      </c>
      <c r="C50" s="8" t="s">
        <v>173</v>
      </c>
      <c r="D50" s="8"/>
      <c r="E50" s="8">
        <v>45487018</v>
      </c>
      <c r="F50" s="8"/>
      <c r="G50" s="8">
        <v>3920</v>
      </c>
      <c r="I50" s="8">
        <v>0</v>
      </c>
      <c r="J50" s="8"/>
      <c r="K50" s="8">
        <v>0</v>
      </c>
      <c r="L50" s="8"/>
      <c r="M50" s="8">
        <f t="shared" si="0"/>
        <v>0</v>
      </c>
      <c r="O50" s="8">
        <v>178309110560</v>
      </c>
      <c r="P50" s="8"/>
      <c r="Q50" s="8">
        <v>0</v>
      </c>
      <c r="R50" s="8"/>
      <c r="S50" s="8">
        <f t="shared" si="1"/>
        <v>178309110560</v>
      </c>
    </row>
    <row r="51" spans="1:19" x14ac:dyDescent="0.55000000000000004">
      <c r="A51" s="1" t="s">
        <v>68</v>
      </c>
      <c r="C51" s="8" t="s">
        <v>156</v>
      </c>
      <c r="D51" s="8"/>
      <c r="E51" s="8">
        <v>6118000</v>
      </c>
      <c r="F51" s="8"/>
      <c r="G51" s="8">
        <v>6700</v>
      </c>
      <c r="I51" s="8">
        <v>0</v>
      </c>
      <c r="J51" s="8"/>
      <c r="K51" s="8">
        <v>0</v>
      </c>
      <c r="L51" s="8"/>
      <c r="M51" s="8">
        <f t="shared" si="0"/>
        <v>0</v>
      </c>
      <c r="O51" s="8">
        <v>40990600000</v>
      </c>
      <c r="P51" s="8"/>
      <c r="Q51" s="8">
        <v>0</v>
      </c>
      <c r="R51" s="8"/>
      <c r="S51" s="8">
        <f t="shared" si="1"/>
        <v>40990600000</v>
      </c>
    </row>
    <row r="52" spans="1:19" x14ac:dyDescent="0.55000000000000004">
      <c r="A52" s="1" t="s">
        <v>53</v>
      </c>
      <c r="C52" s="8" t="s">
        <v>157</v>
      </c>
      <c r="D52" s="8"/>
      <c r="E52" s="8">
        <v>21644108</v>
      </c>
      <c r="F52" s="8"/>
      <c r="G52" s="8">
        <v>2300</v>
      </c>
      <c r="I52" s="8">
        <v>0</v>
      </c>
      <c r="J52" s="8"/>
      <c r="K52" s="8">
        <v>0</v>
      </c>
      <c r="L52" s="8"/>
      <c r="M52" s="8">
        <f t="shared" si="0"/>
        <v>0</v>
      </c>
      <c r="O52" s="8">
        <v>49781448400</v>
      </c>
      <c r="P52" s="8"/>
      <c r="Q52" s="8">
        <v>2769213818</v>
      </c>
      <c r="R52" s="8"/>
      <c r="S52" s="8">
        <f t="shared" si="1"/>
        <v>47012234582</v>
      </c>
    </row>
    <row r="53" spans="1:19" x14ac:dyDescent="0.55000000000000004">
      <c r="A53" s="1" t="s">
        <v>91</v>
      </c>
      <c r="C53" s="8" t="s">
        <v>168</v>
      </c>
      <c r="D53" s="8"/>
      <c r="E53" s="8">
        <v>24204616</v>
      </c>
      <c r="F53" s="8"/>
      <c r="G53" s="8">
        <v>1630</v>
      </c>
      <c r="I53" s="8">
        <v>0</v>
      </c>
      <c r="J53" s="8"/>
      <c r="K53" s="8">
        <v>0</v>
      </c>
      <c r="L53" s="8"/>
      <c r="M53" s="8">
        <f t="shared" si="0"/>
        <v>0</v>
      </c>
      <c r="O53" s="8">
        <v>39453524080</v>
      </c>
      <c r="P53" s="8"/>
      <c r="Q53" s="8">
        <v>0</v>
      </c>
      <c r="R53" s="8"/>
      <c r="S53" s="8">
        <f t="shared" si="1"/>
        <v>39453524080</v>
      </c>
    </row>
    <row r="54" spans="1:19" x14ac:dyDescent="0.55000000000000004">
      <c r="A54" s="1" t="s">
        <v>79</v>
      </c>
      <c r="C54" s="8" t="s">
        <v>162</v>
      </c>
      <c r="D54" s="8"/>
      <c r="E54" s="8">
        <v>2250567</v>
      </c>
      <c r="F54" s="8"/>
      <c r="G54" s="8">
        <v>180</v>
      </c>
      <c r="I54" s="8">
        <v>0</v>
      </c>
      <c r="J54" s="8"/>
      <c r="K54" s="8">
        <v>0</v>
      </c>
      <c r="L54" s="8"/>
      <c r="M54" s="8">
        <f t="shared" si="0"/>
        <v>0</v>
      </c>
      <c r="O54" s="8">
        <v>405102060</v>
      </c>
      <c r="P54" s="8"/>
      <c r="Q54" s="8">
        <v>0</v>
      </c>
      <c r="R54" s="8"/>
      <c r="S54" s="8">
        <f t="shared" si="1"/>
        <v>405102060</v>
      </c>
    </row>
    <row r="55" spans="1:19" x14ac:dyDescent="0.55000000000000004">
      <c r="A55" s="1" t="s">
        <v>86</v>
      </c>
      <c r="C55" s="8" t="s">
        <v>6</v>
      </c>
      <c r="D55" s="8"/>
      <c r="E55" s="8">
        <v>1721275</v>
      </c>
      <c r="F55" s="8"/>
      <c r="G55" s="8">
        <v>1550</v>
      </c>
      <c r="I55" s="8">
        <v>2667976250</v>
      </c>
      <c r="J55" s="8"/>
      <c r="K55" s="8">
        <v>148412650</v>
      </c>
      <c r="L55" s="8"/>
      <c r="M55" s="8">
        <f t="shared" si="0"/>
        <v>2519563600</v>
      </c>
      <c r="O55" s="8">
        <v>2667976250</v>
      </c>
      <c r="P55" s="8"/>
      <c r="Q55" s="8">
        <v>148412650</v>
      </c>
      <c r="R55" s="8"/>
      <c r="S55" s="8">
        <f t="shared" si="1"/>
        <v>2519563600</v>
      </c>
    </row>
    <row r="56" spans="1:19" x14ac:dyDescent="0.55000000000000004">
      <c r="A56" s="1" t="s">
        <v>96</v>
      </c>
      <c r="C56" s="8" t="s">
        <v>174</v>
      </c>
      <c r="D56" s="8"/>
      <c r="E56" s="8">
        <v>150945796</v>
      </c>
      <c r="F56" s="8"/>
      <c r="G56" s="8">
        <v>1800</v>
      </c>
      <c r="I56" s="8">
        <v>271702434004</v>
      </c>
      <c r="J56" s="8"/>
      <c r="K56" s="8">
        <v>17090396928</v>
      </c>
      <c r="L56" s="8"/>
      <c r="M56" s="8">
        <f t="shared" si="0"/>
        <v>254612037076</v>
      </c>
      <c r="O56" s="8">
        <v>271702432800</v>
      </c>
      <c r="P56" s="8"/>
      <c r="Q56" s="8">
        <v>17090396928</v>
      </c>
      <c r="R56" s="8"/>
      <c r="S56" s="8">
        <f t="shared" si="1"/>
        <v>254612035872</v>
      </c>
    </row>
    <row r="57" spans="1:19" x14ac:dyDescent="0.55000000000000004">
      <c r="A57" s="1" t="s">
        <v>19</v>
      </c>
      <c r="C57" s="8" t="s">
        <v>151</v>
      </c>
      <c r="D57" s="8"/>
      <c r="E57" s="8">
        <v>28581169</v>
      </c>
      <c r="F57" s="8"/>
      <c r="G57" s="8">
        <v>300</v>
      </c>
      <c r="I57" s="8">
        <v>0</v>
      </c>
      <c r="J57" s="8"/>
      <c r="K57" s="8">
        <v>0</v>
      </c>
      <c r="L57" s="8"/>
      <c r="M57" s="8">
        <f t="shared" si="0"/>
        <v>0</v>
      </c>
      <c r="O57" s="8">
        <v>8574350700</v>
      </c>
      <c r="P57" s="8"/>
      <c r="Q57" s="8">
        <v>0</v>
      </c>
      <c r="R57" s="8"/>
      <c r="S57" s="8">
        <f t="shared" si="1"/>
        <v>8574350700</v>
      </c>
    </row>
    <row r="58" spans="1:19" x14ac:dyDescent="0.55000000000000004">
      <c r="A58" s="1" t="s">
        <v>23</v>
      </c>
      <c r="C58" s="8" t="s">
        <v>175</v>
      </c>
      <c r="D58" s="8"/>
      <c r="E58" s="8">
        <v>31125000</v>
      </c>
      <c r="F58" s="8"/>
      <c r="G58" s="8">
        <v>300</v>
      </c>
      <c r="I58" s="8">
        <v>0</v>
      </c>
      <c r="J58" s="8"/>
      <c r="K58" s="8">
        <v>0</v>
      </c>
      <c r="L58" s="8"/>
      <c r="M58" s="8">
        <f t="shared" si="0"/>
        <v>0</v>
      </c>
      <c r="O58" s="8">
        <v>9337500000</v>
      </c>
      <c r="P58" s="8"/>
      <c r="Q58" s="8">
        <v>0</v>
      </c>
      <c r="R58" s="8"/>
      <c r="S58" s="8">
        <f t="shared" si="1"/>
        <v>9337500000</v>
      </c>
    </row>
    <row r="59" spans="1:19" x14ac:dyDescent="0.55000000000000004">
      <c r="A59" s="1" t="s">
        <v>85</v>
      </c>
      <c r="C59" s="8" t="s">
        <v>176</v>
      </c>
      <c r="D59" s="8"/>
      <c r="E59" s="8">
        <v>17408214</v>
      </c>
      <c r="F59" s="8"/>
      <c r="G59" s="8">
        <v>4500</v>
      </c>
      <c r="I59" s="8">
        <v>78336963000</v>
      </c>
      <c r="J59" s="8"/>
      <c r="K59" s="8">
        <v>10379763963</v>
      </c>
      <c r="L59" s="8"/>
      <c r="M59" s="8">
        <f t="shared" si="0"/>
        <v>67957199037</v>
      </c>
      <c r="O59" s="8">
        <v>78336963000</v>
      </c>
      <c r="P59" s="8"/>
      <c r="Q59" s="8">
        <v>10379763963</v>
      </c>
      <c r="R59" s="8"/>
      <c r="S59" s="8">
        <f t="shared" si="1"/>
        <v>67957199037</v>
      </c>
    </row>
    <row r="60" spans="1:19" x14ac:dyDescent="0.55000000000000004">
      <c r="A60" s="1" t="s">
        <v>29</v>
      </c>
      <c r="C60" s="8" t="s">
        <v>177</v>
      </c>
      <c r="D60" s="8"/>
      <c r="E60" s="8">
        <v>36648453</v>
      </c>
      <c r="F60" s="8"/>
      <c r="G60" s="8">
        <v>260</v>
      </c>
      <c r="I60" s="8">
        <v>0</v>
      </c>
      <c r="J60" s="8"/>
      <c r="K60" s="8">
        <v>0</v>
      </c>
      <c r="L60" s="8"/>
      <c r="M60" s="8">
        <f t="shared" si="0"/>
        <v>0</v>
      </c>
      <c r="O60" s="8">
        <v>9528597780</v>
      </c>
      <c r="P60" s="8"/>
      <c r="Q60" s="8">
        <v>0</v>
      </c>
      <c r="R60" s="8"/>
      <c r="S60" s="8">
        <f t="shared" si="1"/>
        <v>9528597780</v>
      </c>
    </row>
    <row r="61" spans="1:19" x14ac:dyDescent="0.55000000000000004">
      <c r="A61" s="1" t="s">
        <v>75</v>
      </c>
      <c r="C61" s="8" t="s">
        <v>178</v>
      </c>
      <c r="D61" s="8"/>
      <c r="E61" s="8">
        <v>5327559</v>
      </c>
      <c r="F61" s="8"/>
      <c r="G61" s="8">
        <v>1500</v>
      </c>
      <c r="I61" s="8">
        <v>0</v>
      </c>
      <c r="J61" s="8"/>
      <c r="K61" s="8">
        <v>0</v>
      </c>
      <c r="L61" s="8"/>
      <c r="M61" s="8">
        <f t="shared" si="0"/>
        <v>0</v>
      </c>
      <c r="O61" s="8">
        <v>7991338500</v>
      </c>
      <c r="P61" s="8"/>
      <c r="Q61" s="8">
        <v>0</v>
      </c>
      <c r="R61" s="8"/>
      <c r="S61" s="8">
        <f t="shared" si="1"/>
        <v>7991338500</v>
      </c>
    </row>
    <row r="62" spans="1:19" x14ac:dyDescent="0.55000000000000004">
      <c r="A62" s="1" t="s">
        <v>37</v>
      </c>
      <c r="C62" s="8" t="s">
        <v>147</v>
      </c>
      <c r="D62" s="8"/>
      <c r="E62" s="8">
        <v>2503858</v>
      </c>
      <c r="F62" s="8"/>
      <c r="G62" s="8">
        <v>20000</v>
      </c>
      <c r="I62" s="8">
        <v>0</v>
      </c>
      <c r="J62" s="8"/>
      <c r="K62" s="8">
        <v>0</v>
      </c>
      <c r="L62" s="8"/>
      <c r="M62" s="8">
        <f t="shared" si="0"/>
        <v>0</v>
      </c>
      <c r="O62" s="8">
        <v>50077160000</v>
      </c>
      <c r="P62" s="8"/>
      <c r="Q62" s="8">
        <v>0</v>
      </c>
      <c r="R62" s="8"/>
      <c r="S62" s="8">
        <f t="shared" si="1"/>
        <v>50077160000</v>
      </c>
    </row>
    <row r="63" spans="1:19" x14ac:dyDescent="0.55000000000000004">
      <c r="A63" s="1" t="s">
        <v>84</v>
      </c>
      <c r="C63" s="8" t="s">
        <v>179</v>
      </c>
      <c r="D63" s="8"/>
      <c r="E63" s="8">
        <v>3318621</v>
      </c>
      <c r="F63" s="8"/>
      <c r="G63" s="8">
        <v>300</v>
      </c>
      <c r="I63" s="8">
        <v>0</v>
      </c>
      <c r="J63" s="8"/>
      <c r="K63" s="8">
        <v>0</v>
      </c>
      <c r="L63" s="8"/>
      <c r="M63" s="8">
        <f t="shared" si="0"/>
        <v>0</v>
      </c>
      <c r="O63" s="8">
        <v>995586300</v>
      </c>
      <c r="P63" s="8"/>
      <c r="Q63" s="8">
        <v>0</v>
      </c>
      <c r="R63" s="8"/>
      <c r="S63" s="8">
        <f t="shared" si="1"/>
        <v>995586300</v>
      </c>
    </row>
    <row r="64" spans="1:19" x14ac:dyDescent="0.55000000000000004">
      <c r="A64" s="1" t="s">
        <v>34</v>
      </c>
      <c r="C64" s="8" t="s">
        <v>180</v>
      </c>
      <c r="D64" s="8"/>
      <c r="E64" s="8">
        <v>2191827</v>
      </c>
      <c r="F64" s="8"/>
      <c r="G64" s="8">
        <v>24300</v>
      </c>
      <c r="I64" s="8">
        <v>0</v>
      </c>
      <c r="J64" s="8"/>
      <c r="K64" s="8">
        <v>0</v>
      </c>
      <c r="L64" s="8"/>
      <c r="M64" s="8">
        <f t="shared" si="0"/>
        <v>0</v>
      </c>
      <c r="O64" s="8">
        <v>53261396100</v>
      </c>
      <c r="P64" s="8"/>
      <c r="Q64" s="8">
        <v>0</v>
      </c>
      <c r="R64" s="8"/>
      <c r="S64" s="8">
        <f t="shared" si="1"/>
        <v>53261396100</v>
      </c>
    </row>
    <row r="65" spans="1:19" x14ac:dyDescent="0.55000000000000004">
      <c r="A65" s="1" t="s">
        <v>40</v>
      </c>
      <c r="C65" s="8" t="s">
        <v>181</v>
      </c>
      <c r="D65" s="8"/>
      <c r="E65" s="8">
        <v>16189409</v>
      </c>
      <c r="F65" s="8"/>
      <c r="G65" s="8">
        <v>3100</v>
      </c>
      <c r="I65" s="8">
        <v>0</v>
      </c>
      <c r="J65" s="8"/>
      <c r="K65" s="8">
        <v>0</v>
      </c>
      <c r="L65" s="8"/>
      <c r="M65" s="8">
        <f t="shared" si="0"/>
        <v>0</v>
      </c>
      <c r="O65" s="8">
        <v>50187167900</v>
      </c>
      <c r="P65" s="8"/>
      <c r="Q65" s="8">
        <v>1010479891</v>
      </c>
      <c r="R65" s="8"/>
      <c r="S65" s="8">
        <f t="shared" si="1"/>
        <v>49176688009</v>
      </c>
    </row>
    <row r="66" spans="1:19" x14ac:dyDescent="0.55000000000000004">
      <c r="A66" s="1" t="s">
        <v>69</v>
      </c>
      <c r="C66" s="8" t="s">
        <v>182</v>
      </c>
      <c r="D66" s="8"/>
      <c r="E66" s="8">
        <v>4286736</v>
      </c>
      <c r="F66" s="8"/>
      <c r="G66" s="8">
        <v>22200</v>
      </c>
      <c r="I66" s="8">
        <v>0</v>
      </c>
      <c r="J66" s="8"/>
      <c r="K66" s="8">
        <v>0</v>
      </c>
      <c r="L66" s="8"/>
      <c r="M66" s="8">
        <f t="shared" si="0"/>
        <v>0</v>
      </c>
      <c r="O66" s="8">
        <v>95165539200</v>
      </c>
      <c r="P66" s="8"/>
      <c r="Q66" s="8">
        <v>0</v>
      </c>
      <c r="R66" s="8"/>
      <c r="S66" s="8">
        <f t="shared" si="1"/>
        <v>95165539200</v>
      </c>
    </row>
    <row r="67" spans="1:19" x14ac:dyDescent="0.55000000000000004">
      <c r="A67" s="1" t="s">
        <v>33</v>
      </c>
      <c r="C67" s="8" t="s">
        <v>183</v>
      </c>
      <c r="D67" s="8"/>
      <c r="E67" s="8">
        <v>14961097</v>
      </c>
      <c r="F67" s="8"/>
      <c r="G67" s="8">
        <v>1900</v>
      </c>
      <c r="I67" s="8">
        <v>0</v>
      </c>
      <c r="J67" s="8"/>
      <c r="K67" s="8">
        <v>0</v>
      </c>
      <c r="L67" s="8"/>
      <c r="M67" s="8">
        <f t="shared" si="0"/>
        <v>0</v>
      </c>
      <c r="O67" s="8">
        <v>28426084300</v>
      </c>
      <c r="P67" s="8"/>
      <c r="Q67" s="8">
        <v>0</v>
      </c>
      <c r="R67" s="8"/>
      <c r="S67" s="8">
        <f t="shared" si="1"/>
        <v>28426084300</v>
      </c>
    </row>
    <row r="68" spans="1:19" x14ac:dyDescent="0.55000000000000004">
      <c r="A68" s="1" t="s">
        <v>59</v>
      </c>
      <c r="C68" s="8" t="s">
        <v>6</v>
      </c>
      <c r="D68" s="8"/>
      <c r="E68" s="8">
        <v>1640400000</v>
      </c>
      <c r="F68" s="8"/>
      <c r="G68" s="8">
        <v>150</v>
      </c>
      <c r="I68" s="8">
        <v>246060000000</v>
      </c>
      <c r="J68" s="8"/>
      <c r="K68" s="8">
        <v>4630161290</v>
      </c>
      <c r="L68" s="8"/>
      <c r="M68" s="8">
        <f t="shared" si="0"/>
        <v>241429838710</v>
      </c>
      <c r="O68" s="8">
        <v>246060000000</v>
      </c>
      <c r="P68" s="8"/>
      <c r="Q68" s="8">
        <v>4630161290</v>
      </c>
      <c r="R68" s="8"/>
      <c r="S68" s="8">
        <f t="shared" si="1"/>
        <v>241429838710</v>
      </c>
    </row>
    <row r="69" spans="1:19" x14ac:dyDescent="0.55000000000000004">
      <c r="A69" s="1" t="s">
        <v>57</v>
      </c>
      <c r="C69" s="8" t="s">
        <v>184</v>
      </c>
      <c r="D69" s="8"/>
      <c r="E69" s="8">
        <v>13359573</v>
      </c>
      <c r="F69" s="8"/>
      <c r="G69" s="8">
        <v>550</v>
      </c>
      <c r="I69" s="8">
        <v>0</v>
      </c>
      <c r="J69" s="8"/>
      <c r="K69" s="8">
        <v>0</v>
      </c>
      <c r="L69" s="8"/>
      <c r="M69" s="8">
        <f t="shared" si="0"/>
        <v>0</v>
      </c>
      <c r="O69" s="8">
        <v>7347765150</v>
      </c>
      <c r="P69" s="8"/>
      <c r="Q69" s="8">
        <v>0</v>
      </c>
      <c r="R69" s="8"/>
      <c r="S69" s="8">
        <f t="shared" si="1"/>
        <v>7347765150</v>
      </c>
    </row>
    <row r="70" spans="1:19" x14ac:dyDescent="0.55000000000000004">
      <c r="A70" s="1" t="s">
        <v>31</v>
      </c>
      <c r="C70" s="8" t="s">
        <v>149</v>
      </c>
      <c r="D70" s="8"/>
      <c r="E70" s="8">
        <v>9745544</v>
      </c>
      <c r="F70" s="8"/>
      <c r="G70" s="8">
        <v>7000</v>
      </c>
      <c r="I70" s="8">
        <v>0</v>
      </c>
      <c r="J70" s="8"/>
      <c r="K70" s="8">
        <v>0</v>
      </c>
      <c r="L70" s="8"/>
      <c r="M70" s="8">
        <f t="shared" si="0"/>
        <v>0</v>
      </c>
      <c r="O70" s="8">
        <v>68218808000</v>
      </c>
      <c r="P70" s="8"/>
      <c r="Q70" s="8">
        <v>0</v>
      </c>
      <c r="R70" s="8"/>
      <c r="S70" s="8">
        <f>O70-Q70</f>
        <v>68218808000</v>
      </c>
    </row>
    <row r="71" spans="1:19" x14ac:dyDescent="0.55000000000000004">
      <c r="A71" s="1" t="s">
        <v>55</v>
      </c>
      <c r="C71" s="8" t="s">
        <v>185</v>
      </c>
      <c r="D71" s="8"/>
      <c r="E71" s="8">
        <v>5779305</v>
      </c>
      <c r="F71" s="8"/>
      <c r="G71" s="8">
        <v>2280</v>
      </c>
      <c r="I71" s="8">
        <v>0</v>
      </c>
      <c r="J71" s="8"/>
      <c r="K71" s="8">
        <v>0</v>
      </c>
      <c r="L71" s="8"/>
      <c r="M71" s="8">
        <f>I71-K71</f>
        <v>0</v>
      </c>
      <c r="O71" s="8">
        <v>13176815400</v>
      </c>
      <c r="P71" s="8"/>
      <c r="Q71" s="8">
        <v>931016238</v>
      </c>
      <c r="R71" s="8"/>
      <c r="S71" s="8">
        <f t="shared" si="1"/>
        <v>12245799162</v>
      </c>
    </row>
    <row r="72" spans="1:19" x14ac:dyDescent="0.55000000000000004">
      <c r="A72" s="1" t="s">
        <v>50</v>
      </c>
      <c r="C72" s="8" t="s">
        <v>146</v>
      </c>
      <c r="D72" s="8"/>
      <c r="E72" s="8">
        <v>44971859</v>
      </c>
      <c r="F72" s="8"/>
      <c r="G72" s="8">
        <v>70</v>
      </c>
      <c r="I72" s="8">
        <v>0</v>
      </c>
      <c r="J72" s="8"/>
      <c r="K72" s="8">
        <v>0</v>
      </c>
      <c r="L72" s="8"/>
      <c r="M72" s="8">
        <f t="shared" si="0"/>
        <v>0</v>
      </c>
      <c r="O72" s="8">
        <v>3148030130</v>
      </c>
      <c r="P72" s="8"/>
      <c r="Q72" s="8">
        <v>0</v>
      </c>
      <c r="R72" s="8"/>
      <c r="S72" s="8">
        <f>O72-Q72</f>
        <v>3148030130</v>
      </c>
    </row>
    <row r="73" spans="1:19" x14ac:dyDescent="0.55000000000000004">
      <c r="A73" s="1" t="s">
        <v>16</v>
      </c>
      <c r="C73" s="8" t="s">
        <v>164</v>
      </c>
      <c r="D73" s="8"/>
      <c r="E73" s="8">
        <v>35461432</v>
      </c>
      <c r="F73" s="8"/>
      <c r="G73" s="8">
        <v>1060</v>
      </c>
      <c r="I73" s="8">
        <v>0</v>
      </c>
      <c r="J73" s="8"/>
      <c r="K73" s="8">
        <v>0</v>
      </c>
      <c r="L73" s="8"/>
      <c r="M73" s="8">
        <f>I73-K73</f>
        <v>0</v>
      </c>
      <c r="O73" s="8">
        <v>37589117920</v>
      </c>
      <c r="P73" s="8"/>
      <c r="Q73" s="8">
        <v>0</v>
      </c>
      <c r="R73" s="8"/>
      <c r="S73" s="8">
        <f>O73-Q73</f>
        <v>37589117920</v>
      </c>
    </row>
    <row r="74" spans="1:19" x14ac:dyDescent="0.55000000000000004">
      <c r="A74" s="1" t="s">
        <v>83</v>
      </c>
      <c r="C74" s="8" t="s">
        <v>153</v>
      </c>
      <c r="D74" s="8"/>
      <c r="E74" s="8">
        <v>62370972</v>
      </c>
      <c r="F74" s="8"/>
      <c r="G74" s="8">
        <v>12</v>
      </c>
      <c r="I74" s="8">
        <v>0</v>
      </c>
      <c r="J74" s="8"/>
      <c r="K74" s="8">
        <v>0</v>
      </c>
      <c r="L74" s="8"/>
      <c r="M74" s="8">
        <f t="shared" ref="M74:M79" si="2">I74-K74</f>
        <v>0</v>
      </c>
      <c r="O74" s="8">
        <v>748451664</v>
      </c>
      <c r="P74" s="8"/>
      <c r="Q74" s="8">
        <v>0</v>
      </c>
      <c r="R74" s="8"/>
      <c r="S74" s="8">
        <f t="shared" ref="S74:S78" si="3">O74-Q74</f>
        <v>748451664</v>
      </c>
    </row>
    <row r="75" spans="1:19" x14ac:dyDescent="0.55000000000000004">
      <c r="A75" s="1" t="s">
        <v>30</v>
      </c>
      <c r="C75" s="8" t="s">
        <v>155</v>
      </c>
      <c r="D75" s="8"/>
      <c r="E75" s="8">
        <v>23336597</v>
      </c>
      <c r="F75" s="8"/>
      <c r="G75" s="8">
        <v>1810</v>
      </c>
      <c r="I75" s="8">
        <v>0</v>
      </c>
      <c r="J75" s="8"/>
      <c r="K75" s="8">
        <v>0</v>
      </c>
      <c r="L75" s="8"/>
      <c r="M75" s="8">
        <f t="shared" si="2"/>
        <v>0</v>
      </c>
      <c r="O75" s="8">
        <v>42239241774</v>
      </c>
      <c r="P75" s="8"/>
      <c r="Q75" s="8">
        <v>0</v>
      </c>
      <c r="R75" s="8"/>
      <c r="S75" s="8">
        <f t="shared" si="3"/>
        <v>42239241774</v>
      </c>
    </row>
    <row r="76" spans="1:19" x14ac:dyDescent="0.55000000000000004">
      <c r="A76" s="1" t="s">
        <v>186</v>
      </c>
      <c r="C76" s="8" t="s">
        <v>187</v>
      </c>
      <c r="D76" s="8"/>
      <c r="E76" s="8">
        <v>572500</v>
      </c>
      <c r="F76" s="8"/>
      <c r="G76" s="8">
        <v>1350</v>
      </c>
      <c r="I76" s="8">
        <v>0</v>
      </c>
      <c r="J76" s="8"/>
      <c r="K76" s="8">
        <v>0</v>
      </c>
      <c r="L76" s="8"/>
      <c r="M76" s="8">
        <f t="shared" si="2"/>
        <v>0</v>
      </c>
      <c r="O76" s="8">
        <v>772875000</v>
      </c>
      <c r="P76" s="8"/>
      <c r="Q76" s="8">
        <v>0</v>
      </c>
      <c r="R76" s="8"/>
      <c r="S76" s="8">
        <f t="shared" si="3"/>
        <v>772875000</v>
      </c>
    </row>
    <row r="77" spans="1:19" x14ac:dyDescent="0.55000000000000004">
      <c r="A77" s="1" t="s">
        <v>93</v>
      </c>
      <c r="C77" s="8" t="s">
        <v>153</v>
      </c>
      <c r="D77" s="8"/>
      <c r="E77" s="8">
        <v>48600000</v>
      </c>
      <c r="F77" s="8"/>
      <c r="G77" s="8">
        <v>6</v>
      </c>
      <c r="I77" s="8">
        <v>0</v>
      </c>
      <c r="J77" s="8"/>
      <c r="K77" s="8">
        <v>0</v>
      </c>
      <c r="L77" s="8"/>
      <c r="M77" s="8">
        <f>I77-K77</f>
        <v>0</v>
      </c>
      <c r="O77" s="8">
        <v>291600000</v>
      </c>
      <c r="P77" s="8"/>
      <c r="Q77" s="8">
        <v>1983673</v>
      </c>
      <c r="R77" s="8"/>
      <c r="S77" s="8">
        <f>O77-Q77</f>
        <v>289616327</v>
      </c>
    </row>
    <row r="78" spans="1:19" x14ac:dyDescent="0.55000000000000004">
      <c r="A78" s="1" t="s">
        <v>20</v>
      </c>
      <c r="C78" s="8" t="s">
        <v>153</v>
      </c>
      <c r="D78" s="8"/>
      <c r="E78" s="8">
        <v>141275282</v>
      </c>
      <c r="F78" s="8"/>
      <c r="G78" s="8">
        <v>70</v>
      </c>
      <c r="I78" s="8">
        <v>0</v>
      </c>
      <c r="J78" s="8"/>
      <c r="K78" s="8">
        <v>0</v>
      </c>
      <c r="L78" s="8"/>
      <c r="M78" s="8">
        <f t="shared" si="2"/>
        <v>0</v>
      </c>
      <c r="O78" s="8">
        <v>9889269740</v>
      </c>
      <c r="P78" s="8"/>
      <c r="Q78" s="8">
        <v>0</v>
      </c>
      <c r="R78" s="8"/>
      <c r="S78" s="8">
        <f t="shared" si="3"/>
        <v>9889269740</v>
      </c>
    </row>
    <row r="79" spans="1:19" x14ac:dyDescent="0.55000000000000004">
      <c r="A79" s="1" t="s">
        <v>92</v>
      </c>
      <c r="C79" s="8" t="s">
        <v>188</v>
      </c>
      <c r="D79" s="8"/>
      <c r="E79" s="8">
        <v>251822218</v>
      </c>
      <c r="F79" s="8"/>
      <c r="G79" s="8">
        <v>420</v>
      </c>
      <c r="I79" s="8">
        <v>105765331560</v>
      </c>
      <c r="J79" s="8"/>
      <c r="K79" s="8">
        <v>1075579643</v>
      </c>
      <c r="L79" s="8"/>
      <c r="M79" s="8">
        <f t="shared" si="2"/>
        <v>104689751917</v>
      </c>
      <c r="O79" s="8">
        <v>105765331560</v>
      </c>
      <c r="P79" s="8"/>
      <c r="Q79" s="8">
        <v>1075579643</v>
      </c>
      <c r="R79" s="8"/>
      <c r="S79" s="8">
        <f>O79-Q79</f>
        <v>104689751917</v>
      </c>
    </row>
    <row r="80" spans="1:19" x14ac:dyDescent="0.55000000000000004">
      <c r="A80" s="1" t="s">
        <v>109</v>
      </c>
      <c r="C80" s="1" t="s">
        <v>109</v>
      </c>
      <c r="E80" s="1" t="s">
        <v>109</v>
      </c>
      <c r="G80" s="1" t="s">
        <v>109</v>
      </c>
      <c r="I80" s="5">
        <f>SUM(I8:I79)</f>
        <v>715746103939</v>
      </c>
      <c r="J80" s="4"/>
      <c r="K80" s="5">
        <f>SUM(K8:K79)</f>
        <v>34162832279</v>
      </c>
      <c r="L80" s="4"/>
      <c r="M80" s="5">
        <f>SUM(M8:M79)</f>
        <v>681583271660</v>
      </c>
      <c r="N80" s="4"/>
      <c r="O80" s="5">
        <f>SUM(O8:O79)</f>
        <v>3384683108096</v>
      </c>
      <c r="P80" s="4"/>
      <c r="Q80" s="5">
        <f>SUM(Q8:Q79)</f>
        <v>50038082809</v>
      </c>
      <c r="R80" s="4"/>
      <c r="S80" s="5">
        <f>SUM(S8:S79)</f>
        <v>3334645025287</v>
      </c>
    </row>
    <row r="81" spans="9:15" x14ac:dyDescent="0.55000000000000004">
      <c r="I81" s="2"/>
      <c r="O81" s="2"/>
    </row>
    <row r="82" spans="9:15" x14ac:dyDescent="0.55000000000000004">
      <c r="I82" s="2"/>
      <c r="O82" s="2"/>
    </row>
    <row r="83" spans="9:15" x14ac:dyDescent="0.55000000000000004">
      <c r="I83" s="2"/>
      <c r="O83" s="10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64B52-3A14-42CE-BDA9-8A82388BA914}">
  <dimension ref="A2:M10"/>
  <sheetViews>
    <sheetView rightToLeft="1" workbookViewId="0">
      <selection activeCell="A8" sqref="A8:G8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21" style="1" customWidth="1"/>
    <col min="4" max="4" width="1" style="1" customWidth="1"/>
    <col min="5" max="5" width="18" style="1" customWidth="1"/>
    <col min="6" max="6" width="1" style="1" customWidth="1"/>
    <col min="7" max="7" width="21" style="1" customWidth="1"/>
    <col min="8" max="8" width="1" style="1" customWidth="1"/>
    <col min="9" max="9" width="21" style="1" customWidth="1"/>
    <col min="10" max="10" width="1" style="1" customWidth="1"/>
    <col min="11" max="11" width="18" style="1" customWidth="1"/>
    <col min="12" max="12" width="1" style="1" customWidth="1"/>
    <col min="13" max="13" width="21" style="1" customWidth="1"/>
    <col min="14" max="14" width="1" style="1" customWidth="1"/>
    <col min="15" max="16384" width="9.140625" style="1"/>
  </cols>
  <sheetData>
    <row r="2" spans="1:13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</row>
    <row r="3" spans="1:13" ht="24.75" x14ac:dyDescent="0.55000000000000004">
      <c r="A3" s="18" t="s">
        <v>128</v>
      </c>
      <c r="B3" s="18" t="s">
        <v>128</v>
      </c>
      <c r="C3" s="18" t="s">
        <v>128</v>
      </c>
      <c r="D3" s="18" t="s">
        <v>128</v>
      </c>
      <c r="E3" s="18" t="s">
        <v>128</v>
      </c>
      <c r="F3" s="18" t="s">
        <v>128</v>
      </c>
      <c r="G3" s="18" t="s">
        <v>128</v>
      </c>
      <c r="H3" s="18" t="s">
        <v>128</v>
      </c>
      <c r="I3" s="18" t="s">
        <v>128</v>
      </c>
      <c r="J3" s="18" t="s">
        <v>128</v>
      </c>
      <c r="K3" s="18" t="s">
        <v>128</v>
      </c>
      <c r="L3" s="18" t="s">
        <v>128</v>
      </c>
      <c r="M3" s="18" t="s">
        <v>128</v>
      </c>
    </row>
    <row r="4" spans="1:13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</row>
    <row r="6" spans="1:13" ht="25.5" thickBot="1" x14ac:dyDescent="0.6">
      <c r="A6" s="17" t="s">
        <v>129</v>
      </c>
      <c r="B6" s="17" t="s">
        <v>129</v>
      </c>
      <c r="C6" s="17" t="s">
        <v>130</v>
      </c>
      <c r="D6" s="17" t="s">
        <v>130</v>
      </c>
      <c r="E6" s="17" t="s">
        <v>130</v>
      </c>
      <c r="F6" s="17" t="s">
        <v>130</v>
      </c>
      <c r="G6" s="17" t="s">
        <v>130</v>
      </c>
      <c r="I6" s="17" t="s">
        <v>131</v>
      </c>
      <c r="J6" s="17" t="s">
        <v>131</v>
      </c>
      <c r="K6" s="17" t="s">
        <v>131</v>
      </c>
      <c r="L6" s="17" t="s">
        <v>131</v>
      </c>
      <c r="M6" s="17" t="s">
        <v>131</v>
      </c>
    </row>
    <row r="7" spans="1:13" ht="25.5" thickBot="1" x14ac:dyDescent="0.6">
      <c r="A7" s="9" t="s">
        <v>132</v>
      </c>
      <c r="C7" s="9" t="s">
        <v>133</v>
      </c>
      <c r="E7" s="9" t="s">
        <v>134</v>
      </c>
      <c r="G7" s="9" t="s">
        <v>135</v>
      </c>
      <c r="I7" s="9" t="s">
        <v>133</v>
      </c>
      <c r="K7" s="9" t="s">
        <v>134</v>
      </c>
      <c r="M7" s="9" t="s">
        <v>135</v>
      </c>
    </row>
    <row r="8" spans="1:13" ht="24.75" thickBot="1" x14ac:dyDescent="0.6">
      <c r="A8" s="1" t="s">
        <v>136</v>
      </c>
      <c r="C8" s="8">
        <v>0</v>
      </c>
      <c r="D8" s="8"/>
      <c r="E8" s="8">
        <v>0</v>
      </c>
      <c r="F8" s="8"/>
      <c r="G8" s="8">
        <v>0</v>
      </c>
      <c r="H8" s="8"/>
      <c r="I8" s="8">
        <v>742960673</v>
      </c>
      <c r="J8" s="4"/>
      <c r="K8" s="8">
        <v>0</v>
      </c>
      <c r="L8" s="8"/>
      <c r="M8" s="8">
        <v>742960673</v>
      </c>
    </row>
    <row r="9" spans="1:13" ht="24.75" thickBot="1" x14ac:dyDescent="0.6">
      <c r="A9" s="1" t="s">
        <v>109</v>
      </c>
      <c r="C9" s="5">
        <f>SUM(C8:C8)</f>
        <v>0</v>
      </c>
      <c r="D9" s="4"/>
      <c r="E9" s="5">
        <f>SUM(E8:E8)</f>
        <v>0</v>
      </c>
      <c r="F9" s="4"/>
      <c r="G9" s="5">
        <f>SUM(G8:G8)</f>
        <v>0</v>
      </c>
      <c r="I9" s="5">
        <f>SUM(I8:I8)</f>
        <v>742960673</v>
      </c>
      <c r="J9" s="4"/>
      <c r="K9" s="5">
        <f>SUM(K8:K8)</f>
        <v>0</v>
      </c>
      <c r="L9" s="4"/>
      <c r="M9" s="5">
        <f>SUM(M8:M8)</f>
        <v>742960673</v>
      </c>
    </row>
    <row r="10" spans="1:13" ht="24.75" thickTop="1" x14ac:dyDescent="0.55000000000000004">
      <c r="I10" s="4"/>
      <c r="J10" s="4"/>
      <c r="K10" s="4"/>
      <c r="L10" s="4"/>
      <c r="M10" s="4"/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سپرده</vt:lpstr>
      <vt:lpstr>درآمدها</vt:lpstr>
      <vt:lpstr>درآمد سرمایه‌گذاری در سهام</vt:lpstr>
      <vt:lpstr>درآمد سرمایه‌گذاری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2024-10-30T09:06:50Z</dcterms:modified>
</cp:coreProperties>
</file>