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1AB73C39-D0FB-4ACA-B5E1-C21C3FE8167C}" xr6:coauthVersionLast="47" xr6:coauthVersionMax="47" xr10:uidLastSave="{00000000-0000-0000-0000-000000000000}"/>
  <bookViews>
    <workbookView xWindow="-120" yWindow="-120" windowWidth="29040" windowHeight="15720" tabRatio="969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سرمایه‌گذاری در اوراق بها" sheetId="12" r:id="rId5"/>
    <sheet name="درآمد سپرده بانکی" sheetId="13" r:id="rId6"/>
    <sheet name="سایر درآمدها" sheetId="14" r:id="rId7"/>
    <sheet name="درآمد سود سهام" sheetId="8" r:id="rId8"/>
    <sheet name="سود اوراق بهادار" sheetId="16" r:id="rId9"/>
    <sheet name="سود سپرده بانکی" sheetId="7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E8" i="15"/>
  <c r="E9" i="15"/>
  <c r="E7" i="15"/>
  <c r="C10" i="15"/>
  <c r="E10" i="14"/>
  <c r="C10" i="14"/>
  <c r="K20" i="13"/>
  <c r="K9" i="13"/>
  <c r="K10" i="13"/>
  <c r="K11" i="13"/>
  <c r="K12" i="13"/>
  <c r="K13" i="13"/>
  <c r="K14" i="13"/>
  <c r="K15" i="13"/>
  <c r="K16" i="13"/>
  <c r="K17" i="13"/>
  <c r="K18" i="13"/>
  <c r="K19" i="13"/>
  <c r="K8" i="13"/>
  <c r="G20" i="13"/>
  <c r="G9" i="13"/>
  <c r="G10" i="13"/>
  <c r="G11" i="13"/>
  <c r="G12" i="13"/>
  <c r="G13" i="13"/>
  <c r="G14" i="13"/>
  <c r="G15" i="13"/>
  <c r="G16" i="13"/>
  <c r="G17" i="13"/>
  <c r="G18" i="13"/>
  <c r="G19" i="13"/>
  <c r="G8" i="13"/>
  <c r="K10" i="12"/>
  <c r="O10" i="12"/>
  <c r="Q10" i="12"/>
  <c r="M122" i="11"/>
  <c r="O122" i="11"/>
  <c r="Q122" i="11"/>
  <c r="S122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8" i="11"/>
  <c r="E86" i="10"/>
  <c r="G86" i="10"/>
  <c r="I86" i="10"/>
  <c r="M86" i="10"/>
  <c r="O86" i="10"/>
  <c r="Q8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" i="10"/>
  <c r="E110" i="9"/>
  <c r="G110" i="9"/>
  <c r="I110" i="9"/>
  <c r="M110" i="9"/>
  <c r="O110" i="9"/>
  <c r="Q11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8" i="9"/>
  <c r="M20" i="7"/>
  <c r="K20" i="7"/>
  <c r="I20" i="7"/>
  <c r="G20" i="7"/>
  <c r="E20" i="7"/>
  <c r="C20" i="7"/>
  <c r="M9" i="16"/>
  <c r="K9" i="16"/>
  <c r="I9" i="16"/>
  <c r="G9" i="16"/>
  <c r="E9" i="16"/>
  <c r="C9" i="16"/>
  <c r="K20" i="6"/>
  <c r="Y115" i="1"/>
  <c r="K85" i="11" l="1"/>
  <c r="I20" i="13"/>
  <c r="E20" i="13"/>
  <c r="M10" i="12"/>
  <c r="I10" i="12"/>
  <c r="G10" i="12"/>
  <c r="E10" i="12"/>
  <c r="C10" i="12"/>
  <c r="U76" i="11"/>
  <c r="I122" i="11"/>
  <c r="K8" i="11" s="1"/>
  <c r="G122" i="11"/>
  <c r="E122" i="11"/>
  <c r="C122" i="11"/>
  <c r="S84" i="8"/>
  <c r="Q84" i="8"/>
  <c r="O84" i="8"/>
  <c r="M84" i="8"/>
  <c r="K84" i="8"/>
  <c r="I84" i="8"/>
  <c r="I20" i="6"/>
  <c r="G20" i="6"/>
  <c r="E20" i="6"/>
  <c r="C20" i="6"/>
  <c r="W115" i="1"/>
  <c r="U115" i="1"/>
  <c r="O115" i="1"/>
  <c r="K115" i="1"/>
  <c r="G115" i="1"/>
  <c r="E115" i="1"/>
  <c r="K19" i="11" l="1"/>
  <c r="K62" i="11"/>
  <c r="K37" i="11"/>
  <c r="K97" i="11"/>
  <c r="K89" i="11"/>
  <c r="K59" i="11"/>
  <c r="K99" i="11"/>
  <c r="K9" i="11"/>
  <c r="K60" i="11"/>
  <c r="K71" i="11"/>
  <c r="K23" i="11"/>
  <c r="K50" i="11"/>
  <c r="K51" i="11"/>
  <c r="K64" i="11"/>
  <c r="U25" i="11"/>
  <c r="U11" i="11"/>
  <c r="U33" i="11"/>
  <c r="K107" i="11"/>
  <c r="U120" i="11"/>
  <c r="K68" i="11"/>
  <c r="U19" i="11"/>
  <c r="U81" i="11"/>
  <c r="K31" i="11"/>
  <c r="K93" i="11"/>
  <c r="K121" i="11"/>
  <c r="K82" i="11"/>
  <c r="U59" i="11"/>
  <c r="U8" i="11"/>
  <c r="K70" i="11"/>
  <c r="U40" i="11"/>
  <c r="U67" i="11"/>
  <c r="K17" i="11"/>
  <c r="K79" i="11"/>
  <c r="K73" i="11"/>
  <c r="K74" i="11"/>
  <c r="U60" i="11"/>
  <c r="K10" i="11"/>
  <c r="K72" i="11"/>
  <c r="K43" i="11"/>
  <c r="U118" i="11"/>
  <c r="U116" i="11"/>
  <c r="U57" i="11"/>
  <c r="U41" i="11"/>
  <c r="U103" i="11"/>
  <c r="K52" i="11"/>
  <c r="K115" i="11"/>
  <c r="U64" i="11"/>
  <c r="K14" i="11"/>
  <c r="K76" i="11"/>
  <c r="U27" i="11"/>
  <c r="U89" i="11"/>
  <c r="K39" i="11"/>
  <c r="K101" i="11"/>
  <c r="U24" i="11"/>
  <c r="K106" i="11"/>
  <c r="U66" i="11"/>
  <c r="K16" i="11"/>
  <c r="K78" i="11"/>
  <c r="U13" i="11"/>
  <c r="U75" i="11"/>
  <c r="K25" i="11"/>
  <c r="K87" i="11"/>
  <c r="K105" i="11"/>
  <c r="K98" i="11"/>
  <c r="U68" i="11"/>
  <c r="K18" i="11"/>
  <c r="K80" i="11"/>
  <c r="K58" i="11"/>
  <c r="K20" i="11"/>
  <c r="U48" i="11"/>
  <c r="U10" i="11"/>
  <c r="U72" i="11"/>
  <c r="K22" i="11"/>
  <c r="K84" i="11"/>
  <c r="U35" i="11"/>
  <c r="U97" i="11"/>
  <c r="K46" i="11"/>
  <c r="K109" i="11"/>
  <c r="U47" i="11"/>
  <c r="U12" i="11"/>
  <c r="U74" i="11"/>
  <c r="K24" i="11"/>
  <c r="K86" i="11"/>
  <c r="U21" i="11"/>
  <c r="U83" i="11"/>
  <c r="K33" i="11"/>
  <c r="K95" i="11"/>
  <c r="U32" i="11"/>
  <c r="U14" i="11"/>
  <c r="K26" i="11"/>
  <c r="K88" i="11"/>
  <c r="K81" i="11"/>
  <c r="K44" i="11"/>
  <c r="U39" i="11"/>
  <c r="U69" i="11"/>
  <c r="U117" i="11"/>
  <c r="U31" i="11"/>
  <c r="U77" i="11"/>
  <c r="U46" i="11"/>
  <c r="U93" i="11"/>
  <c r="U54" i="11"/>
  <c r="U61" i="11"/>
  <c r="U109" i="11"/>
  <c r="U23" i="11"/>
  <c r="U85" i="11"/>
  <c r="U15" i="11"/>
  <c r="U101" i="11"/>
  <c r="U112" i="11"/>
  <c r="U56" i="11"/>
  <c r="U119" i="11"/>
  <c r="K67" i="11"/>
  <c r="U18" i="11"/>
  <c r="U80" i="11"/>
  <c r="K30" i="11"/>
  <c r="K92" i="11"/>
  <c r="U43" i="11"/>
  <c r="U105" i="11"/>
  <c r="K54" i="11"/>
  <c r="K117" i="11"/>
  <c r="U78" i="11"/>
  <c r="U20" i="11"/>
  <c r="U82" i="11"/>
  <c r="K32" i="11"/>
  <c r="K94" i="11"/>
  <c r="U29" i="11"/>
  <c r="U91" i="11"/>
  <c r="K41" i="11"/>
  <c r="K103" i="11"/>
  <c r="U62" i="11"/>
  <c r="U22" i="11"/>
  <c r="U84" i="11"/>
  <c r="K34" i="11"/>
  <c r="K96" i="11"/>
  <c r="K113" i="11"/>
  <c r="K66" i="11"/>
  <c r="U53" i="11"/>
  <c r="U111" i="11"/>
  <c r="K13" i="11"/>
  <c r="K75" i="11"/>
  <c r="U26" i="11"/>
  <c r="U88" i="11"/>
  <c r="K38" i="11"/>
  <c r="K100" i="11"/>
  <c r="U50" i="11"/>
  <c r="U113" i="11"/>
  <c r="K61" i="11"/>
  <c r="K11" i="11"/>
  <c r="U102" i="11"/>
  <c r="U28" i="11"/>
  <c r="U90" i="11"/>
  <c r="K40" i="11"/>
  <c r="K102" i="11"/>
  <c r="U37" i="11"/>
  <c r="U99" i="11"/>
  <c r="K48" i="11"/>
  <c r="K111" i="11"/>
  <c r="U86" i="11"/>
  <c r="U30" i="11"/>
  <c r="U92" i="11"/>
  <c r="K42" i="11"/>
  <c r="K104" i="11"/>
  <c r="U16" i="11"/>
  <c r="K90" i="11"/>
  <c r="U87" i="11"/>
  <c r="U114" i="11"/>
  <c r="U95" i="11"/>
  <c r="U9" i="11"/>
  <c r="U71" i="11"/>
  <c r="K21" i="11"/>
  <c r="K83" i="11"/>
  <c r="U34" i="11"/>
  <c r="U96" i="11"/>
  <c r="K45" i="11"/>
  <c r="K108" i="11"/>
  <c r="U58" i="11"/>
  <c r="U121" i="11"/>
  <c r="K69" i="11"/>
  <c r="K35" i="11"/>
  <c r="K12" i="11"/>
  <c r="U36" i="11"/>
  <c r="U98" i="11"/>
  <c r="K47" i="11"/>
  <c r="K110" i="11"/>
  <c r="U107" i="11"/>
  <c r="K56" i="11"/>
  <c r="K119" i="11"/>
  <c r="U110" i="11"/>
  <c r="U38" i="11"/>
  <c r="U100" i="11"/>
  <c r="K49" i="11"/>
  <c r="K112" i="11"/>
  <c r="U55" i="11"/>
  <c r="K114" i="11"/>
  <c r="U49" i="11"/>
  <c r="U73" i="11"/>
  <c r="U51" i="11"/>
  <c r="U94" i="11"/>
  <c r="U63" i="11"/>
  <c r="U17" i="11"/>
  <c r="U79" i="11"/>
  <c r="K29" i="11"/>
  <c r="K91" i="11"/>
  <c r="U42" i="11"/>
  <c r="U104" i="11"/>
  <c r="K53" i="11"/>
  <c r="K116" i="11"/>
  <c r="U65" i="11"/>
  <c r="K15" i="11"/>
  <c r="K77" i="11"/>
  <c r="K65" i="11"/>
  <c r="K36" i="11"/>
  <c r="U44" i="11"/>
  <c r="U106" i="11"/>
  <c r="K55" i="11"/>
  <c r="K118" i="11"/>
  <c r="U52" i="11"/>
  <c r="U115" i="11"/>
  <c r="K63" i="11"/>
  <c r="K27" i="11"/>
  <c r="K28" i="11"/>
  <c r="U45" i="11"/>
  <c r="U108" i="11"/>
  <c r="K57" i="11"/>
  <c r="K120" i="11"/>
  <c r="U70" i="11"/>
  <c r="U122" i="11" l="1"/>
  <c r="K122" i="11"/>
</calcChain>
</file>

<file path=xl/sharedStrings.xml><?xml version="1.0" encoding="utf-8"?>
<sst xmlns="http://schemas.openxmlformats.org/spreadsheetml/2006/main" count="1417" uniqueCount="246">
  <si>
    <t>صندوق سرمایه‌گذاری مشترک پیشرو</t>
  </si>
  <si>
    <t>صورت وضعیت پورتفوی</t>
  </si>
  <si>
    <t>برای ماه منتهی به 1403/10/30</t>
  </si>
  <si>
    <t>نام شرکت</t>
  </si>
  <si>
    <t>1403/09/30</t>
  </si>
  <si>
    <t>تغییرات طی دوره</t>
  </si>
  <si>
    <t>1403/10/30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</si>
  <si>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</si>
  <si>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</si>
  <si>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</si>
  <si>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</si>
  <si>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</si>
  <si>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</si>
  <si>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</si>
  <si>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</si>
  <si>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</si>
  <si>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آهن و فولاد غدیر ایرانیان</t>
  </si>
  <si>
    <t>بانک  پاسارگاد</t>
  </si>
  <si>
    <t>بانک تجارت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</si>
  <si>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</si>
  <si>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</si>
  <si>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</si>
  <si>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</si>
  <si>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</si>
  <si>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بیمه  ما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</si>
  <si>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</si>
  <si>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</si>
  <si>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</si>
  <si>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</si>
  <si>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</si>
  <si>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</si>
  <si>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</si>
  <si>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بوعلی سینا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</si>
  <si>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</si>
  <si>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</si>
  <si>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</si>
  <si>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</si>
  <si>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</si>
  <si>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</si>
  <si>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</si>
  <si>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</si>
  <si>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</si>
  <si>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تایدواترخاورمیانه</t>
  </si>
  <si>
    <t>تراکتورسازی‌ایران‌</t>
  </si>
  <si>
    <t>تمام سکه طرح جدید 0310 صادرات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</si>
  <si>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</si>
  <si>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</si>
  <si>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</si>
  <si>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</si>
  <si>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ح . حمل و نقل گهرترابر سیرجان</t>
  </si>
  <si>
    <t>حفاری شمال</t>
  </si>
  <si>
    <t>حمل و نقل گهرترابر سیرجان</t>
  </si>
  <si>
    <t>داروپخش‌ (هلدینگ‌</t>
  </si>
  <si>
    <t>داروسازی شهید قاضی</t>
  </si>
  <si>
    <t>داروسازی کاسپین تامین</t>
  </si>
  <si>
    <t>داروسازی‌ ابوریحان‌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</si>
  <si>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</si>
  <si>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</si>
  <si>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</si>
  <si>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</si>
  <si>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</si>
  <si>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</si>
  <si>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</si>
  <si>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</si>
  <si>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</si>
  <si>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</si>
  <si>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</si>
  <si>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</si>
  <si>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</si>
  <si>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</si>
  <si>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</si>
  <si>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</si>
  <si>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</si>
  <si>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</si>
  <si>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</si>
  <si>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</si>
  <si>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</si>
  <si>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</si>
  <si>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</si>
  <si>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</si>
  <si>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شمش طلا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</si>
  <si>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</si>
  <si>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</si>
  <si>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</si>
  <si>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</si>
  <si>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</si>
  <si>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</si>
  <si>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</si>
  <si>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</si>
  <si>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</si>
  <si>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</si>
  <si>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</si>
  <si>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</si>
  <si>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</si>
  <si>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</si>
  <si>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</si>
  <si>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گروه دارویی سبحان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</si>
  <si>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</si>
  <si>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</si>
  <si>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</si>
  <si>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</si>
  <si>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</si>
  <si>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</si>
  <si>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</si>
  <si>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</si>
  <si>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</si>
  <si>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</si>
  <si>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مولد نیروگاهی تجارت فارس</t>
  </si>
  <si>
    <t>نفت ایرانول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</si>
  <si>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</si>
  <si>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</si>
  <si>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</si>
  <si>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</si>
  <si>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</si>
  <si>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</si>
  <si>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توسعه نیشکر و  صنایع جانبی</t>
  </si>
  <si>
    <t>فروسیلیس‌ ایران‌</t>
  </si>
  <si>
    <t>مدیریت نیروگاهی ایرانیان مپنا</t>
  </si>
  <si>
    <t>سرمایه‌گذاری‌بوعلی‌</t>
  </si>
  <si>
    <t>بیمه اتکایی ایرانیان</t>
  </si>
  <si>
    <t>فرآوری زغال سنگ پروده طبس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</si>
  <si>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</si>
  <si>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</si>
  <si>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</si>
  <si>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</si>
  <si>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</si>
  <si>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</si>
  <si>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</si>
  <si>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</si>
  <si>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</si>
  <si>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</si>
  <si>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</si>
  <si>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</si>
  <si>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</si>
  <si>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207.307.15666666.2</t>
  </si>
  <si>
    <t>بانک صادرات بورس کالا</t>
  </si>
  <si>
    <t>0218988436008</t>
  </si>
  <si>
    <t>0407274634007</t>
  </si>
  <si>
    <t>0407331682003</t>
  </si>
  <si>
    <t>207303156666661</t>
  </si>
  <si>
    <t>بانک صادرات دکتر شریعتی</t>
  </si>
  <si>
    <t>0407493499001</t>
  </si>
  <si>
    <t xml:space="preserve">بانک پاسارگاد هفت تیر </t>
  </si>
  <si>
    <t>207303156666662</t>
  </si>
  <si>
    <t>بانک صادرات سپهبد قرنی</t>
  </si>
  <si>
    <t>0407532982004</t>
  </si>
  <si>
    <t>1403/10/01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</si>
  <si>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</si>
  <si>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</si>
  <si>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</si>
  <si>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</si>
  <si>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</si>
  <si>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</si>
  <si>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</si>
  <si>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</si>
  <si>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دولت132-ش.خ041110</t>
  </si>
  <si>
    <t>بانک پاسارگاد میدان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</si>
  <si>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</si>
  <si>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</si>
  <si>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</si>
  <si>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</si>
  <si>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</si>
  <si>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</si>
  <si>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</si>
  <si>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1403/03/07</t>
  </si>
  <si>
    <t>1403/03/09</t>
  </si>
  <si>
    <t>1403/04/16</t>
  </si>
  <si>
    <t>1403/04/31</t>
  </si>
  <si>
    <t>1403/04/11</t>
  </si>
  <si>
    <t>1403/04/13</t>
  </si>
  <si>
    <t>1403/04/28</t>
  </si>
  <si>
    <t>1403/05/01</t>
  </si>
  <si>
    <t>1403/04/20</t>
  </si>
  <si>
    <t>1403/03/24</t>
  </si>
  <si>
    <t>1403/04/30</t>
  </si>
  <si>
    <t>1403/03/13</t>
  </si>
  <si>
    <t>1403/02/26</t>
  </si>
  <si>
    <t>1403/02/24</t>
  </si>
  <si>
    <t>1403/02/12</t>
  </si>
  <si>
    <t>دوده‌ صنعتی‌ پارس‌</t>
  </si>
  <si>
    <t>1403/02/18</t>
  </si>
  <si>
    <t>1403/03/02</t>
  </si>
  <si>
    <t>1403/04/06</t>
  </si>
  <si>
    <t>1403/03/23</t>
  </si>
  <si>
    <t>1403/04/29</t>
  </si>
  <si>
    <t>1403/02/25</t>
  </si>
  <si>
    <t>1403/07/28</t>
  </si>
  <si>
    <t>1403/03/31</t>
  </si>
  <si>
    <t>1403/04/18</t>
  </si>
  <si>
    <t>1403/04/14</t>
  </si>
  <si>
    <t>1403/09/10</t>
  </si>
  <si>
    <t>1403/10/19</t>
  </si>
  <si>
    <t>1403/04/24</t>
  </si>
  <si>
    <t>1403/06/18</t>
  </si>
  <si>
    <t>1403/03/12</t>
  </si>
  <si>
    <t>1403/07/30</t>
  </si>
  <si>
    <t>1403/07/10</t>
  </si>
  <si>
    <t>1403/03/22</t>
  </si>
  <si>
    <t>1403/07/11</t>
  </si>
  <si>
    <t>1403/05/06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</si>
  <si>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</si>
  <si>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</si>
  <si>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</si>
  <si>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</si>
  <si>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</si>
  <si>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</si>
  <si>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</si>
  <si>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</si>
  <si>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1403/10/29</t>
  </si>
  <si>
    <t>1403/10/15</t>
  </si>
  <si>
    <t>نشاسته و گلوکز آردینه</t>
  </si>
  <si>
    <t>1403/03/10</t>
  </si>
  <si>
    <t>1403/07/01</t>
  </si>
  <si>
    <t>بهای فروش</t>
  </si>
  <si>
    <t>ارزش دفتری</t>
  </si>
  <si>
    <t>سود و زیان ناشی از تغییر قیمت</t>
  </si>
  <si>
    <t>سود و زیان ناشی از فروش</t>
  </si>
  <si>
    <t>کارخانجات‌ قند قزوین‌</t>
  </si>
  <si>
    <t>سرمایه گذاری صدرتامین</t>
  </si>
  <si>
    <t>ح . معدنی‌وصنعتی‌چادرملو</t>
  </si>
  <si>
    <t>صنایع پتروشیمی خلیج فارس</t>
  </si>
  <si>
    <t>توسعه معدنی و صنعتی صبانور</t>
  </si>
  <si>
    <t>ح . فجر انرژی خلیج فارس</t>
  </si>
  <si>
    <t>تمام سکه طرح جدید0211ملت</t>
  </si>
  <si>
    <t>ح.آهن و فولاد غدیر ایرانیان</t>
  </si>
  <si>
    <t>افست‌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</si>
  <si>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</si>
  <si>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</si>
  <si>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</si>
  <si>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</si>
  <si>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</si>
  <si>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</si>
  <si>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</si>
  <si>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</si>
  <si>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</si>
  <si>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</si>
  <si>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</si>
  <si>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207.307.15666666.1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</si>
  <si>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</si>
  <si>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</si>
  <si>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</si>
  <si>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</si>
  <si>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</si>
  <si>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گواهی سپرده تمام سکه بهار آزادی طرح جدید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</si>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</sst>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5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4" fillId="0" borderId="0" xfId="0" applyNumberFormat="1" applyFont="1" applyAlignment="1">
      <alignment horizontal="center" vertical="center" readingOrder="2"/>
    </xf>
    <xf numFmtId="10" fontId="4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0" xfId="1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4" fillId="0" borderId="3" xfId="0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7"/>
  <sheetViews>
    <sheetView rightToLeft="1" tabSelected="1" topLeftCell="D103" workbookViewId="0">
      <selection activeCell="G118" sqref="G118"/>
    </sheetView>
  </sheetViews>
  <sheetFormatPr defaultRowHeight="24" x14ac:dyDescent="0.55000000000000004"/>
  <cols>
    <col min="1" max="1" width="40.1406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9" style="3" customWidth="1"/>
    <col min="10" max="10" width="1" style="3" customWidth="1"/>
    <col min="11" max="11" width="23" style="3" customWidth="1"/>
    <col min="12" max="12" width="1" style="3" customWidth="1"/>
    <col min="13" max="13" width="19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19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146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243</v>
      </c>
      <c r="C9" s="6">
        <v>45</v>
      </c>
      <c r="D9" s="6"/>
      <c r="E9" s="6">
        <v>17644500000</v>
      </c>
      <c r="F9" s="6"/>
      <c r="G9" s="6">
        <v>23870947330.799999</v>
      </c>
      <c r="H9" s="6"/>
      <c r="I9" s="6">
        <v>3751</v>
      </c>
      <c r="J9" s="6"/>
      <c r="K9" s="6">
        <v>2121328536800</v>
      </c>
      <c r="L9" s="6"/>
      <c r="M9" s="6">
        <v>0</v>
      </c>
      <c r="N9" s="6"/>
      <c r="O9" s="6">
        <v>0</v>
      </c>
      <c r="P9" s="6"/>
      <c r="Q9" s="6">
        <v>3796</v>
      </c>
      <c r="R9" s="6"/>
      <c r="S9" s="6">
        <v>561266074</v>
      </c>
      <c r="T9" s="6"/>
      <c r="U9" s="6">
        <v>2138973036800</v>
      </c>
      <c r="V9" s="6"/>
      <c r="W9" s="6">
        <v>2127902809382.8701</v>
      </c>
      <c r="X9" s="6"/>
      <c r="Y9" s="7">
        <v>3.6735359920015552E-2</v>
      </c>
    </row>
    <row r="10" spans="1:25" x14ac:dyDescent="0.55000000000000004">
      <c r="A10" s="3" t="s">
        <v>16</v>
      </c>
      <c r="C10" s="6">
        <v>8658201</v>
      </c>
      <c r="D10" s="6"/>
      <c r="E10" s="6">
        <v>58826499920</v>
      </c>
      <c r="F10" s="6"/>
      <c r="G10" s="6">
        <v>52242576153.583504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8658201</v>
      </c>
      <c r="R10" s="6"/>
      <c r="S10" s="6">
        <v>6620</v>
      </c>
      <c r="T10" s="6"/>
      <c r="U10" s="6">
        <v>58826499920</v>
      </c>
      <c r="V10" s="6"/>
      <c r="W10" s="6">
        <v>56976252740.810997</v>
      </c>
      <c r="X10" s="6"/>
      <c r="Y10" s="7">
        <v>9.8361783352994602E-4</v>
      </c>
    </row>
    <row r="11" spans="1:25" x14ac:dyDescent="0.55000000000000004">
      <c r="A11" s="3" t="s">
        <v>17</v>
      </c>
      <c r="C11" s="6">
        <v>47737991</v>
      </c>
      <c r="D11" s="6"/>
      <c r="E11" s="6">
        <v>107860115322</v>
      </c>
      <c r="F11" s="6"/>
      <c r="G11" s="6">
        <v>123664993578.951</v>
      </c>
      <c r="H11" s="6"/>
      <c r="I11" s="6">
        <v>0</v>
      </c>
      <c r="J11" s="6"/>
      <c r="K11" s="6">
        <v>0</v>
      </c>
      <c r="L11" s="6"/>
      <c r="M11" s="6">
        <v>-2954440</v>
      </c>
      <c r="N11" s="6"/>
      <c r="O11" s="6">
        <v>8115911279</v>
      </c>
      <c r="P11" s="6"/>
      <c r="Q11" s="6">
        <v>44783551</v>
      </c>
      <c r="R11" s="6"/>
      <c r="S11" s="6">
        <v>2948</v>
      </c>
      <c r="T11" s="6"/>
      <c r="U11" s="6">
        <v>101184797978</v>
      </c>
      <c r="V11" s="6"/>
      <c r="W11" s="6">
        <v>131236377993.32899</v>
      </c>
      <c r="X11" s="6"/>
      <c r="Y11" s="7">
        <v>2.265618316271846E-3</v>
      </c>
    </row>
    <row r="12" spans="1:25" x14ac:dyDescent="0.55000000000000004">
      <c r="A12" s="3" t="s">
        <v>18</v>
      </c>
      <c r="C12" s="6">
        <v>141231714</v>
      </c>
      <c r="D12" s="6"/>
      <c r="E12" s="6">
        <v>86852057881</v>
      </c>
      <c r="F12" s="6"/>
      <c r="G12" s="6">
        <v>267726371770.34201</v>
      </c>
      <c r="H12" s="6"/>
      <c r="I12" s="6">
        <v>1600000</v>
      </c>
      <c r="J12" s="6"/>
      <c r="K12" s="6">
        <v>3218984428</v>
      </c>
      <c r="L12" s="6"/>
      <c r="M12" s="6">
        <v>0</v>
      </c>
      <c r="N12" s="6"/>
      <c r="O12" s="6">
        <v>0</v>
      </c>
      <c r="P12" s="6"/>
      <c r="Q12" s="6">
        <v>142831714</v>
      </c>
      <c r="R12" s="6"/>
      <c r="S12" s="6">
        <v>1818</v>
      </c>
      <c r="T12" s="6"/>
      <c r="U12" s="6">
        <v>90071042309</v>
      </c>
      <c r="V12" s="6"/>
      <c r="W12" s="6">
        <v>258123031118.491</v>
      </c>
      <c r="X12" s="6"/>
      <c r="Y12" s="7">
        <v>4.4561445240692927E-3</v>
      </c>
    </row>
    <row r="13" spans="1:25" x14ac:dyDescent="0.55000000000000004">
      <c r="A13" s="3" t="s">
        <v>19</v>
      </c>
      <c r="C13" s="6">
        <v>42810935</v>
      </c>
      <c r="D13" s="6"/>
      <c r="E13" s="6">
        <v>106280965581</v>
      </c>
      <c r="F13" s="6"/>
      <c r="G13" s="6">
        <v>139116250283.23599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42810935</v>
      </c>
      <c r="R13" s="6"/>
      <c r="S13" s="6">
        <v>3148</v>
      </c>
      <c r="T13" s="6"/>
      <c r="U13" s="6">
        <v>106280965581</v>
      </c>
      <c r="V13" s="6"/>
      <c r="W13" s="6">
        <v>133966948880.88901</v>
      </c>
      <c r="X13" s="6"/>
      <c r="Y13" s="7">
        <v>2.3127579242930999E-3</v>
      </c>
    </row>
    <row r="14" spans="1:25" x14ac:dyDescent="0.55000000000000004">
      <c r="A14" s="3" t="s">
        <v>20</v>
      </c>
      <c r="C14" s="6">
        <v>194253512</v>
      </c>
      <c r="D14" s="6"/>
      <c r="E14" s="6">
        <v>268000394259</v>
      </c>
      <c r="F14" s="6"/>
      <c r="G14" s="6">
        <v>357037653963.05603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194253512</v>
      </c>
      <c r="R14" s="6"/>
      <c r="S14" s="6">
        <v>1938</v>
      </c>
      <c r="T14" s="6"/>
      <c r="U14" s="6">
        <v>268000394259</v>
      </c>
      <c r="V14" s="6"/>
      <c r="W14" s="6">
        <v>374223349583.77698</v>
      </c>
      <c r="X14" s="6"/>
      <c r="Y14" s="7">
        <v>6.4604592732413341E-3</v>
      </c>
    </row>
    <row r="15" spans="1:25" x14ac:dyDescent="0.55000000000000004">
      <c r="A15" s="3" t="s">
        <v>21</v>
      </c>
      <c r="C15" s="6">
        <v>178000000</v>
      </c>
      <c r="D15" s="6"/>
      <c r="E15" s="6">
        <v>303316736484</v>
      </c>
      <c r="F15" s="6"/>
      <c r="G15" s="6">
        <v>452968704000</v>
      </c>
      <c r="H15" s="6"/>
      <c r="I15" s="6">
        <v>30000000</v>
      </c>
      <c r="J15" s="6"/>
      <c r="K15" s="6">
        <v>80324472000</v>
      </c>
      <c r="L15" s="6"/>
      <c r="M15" s="6">
        <v>0</v>
      </c>
      <c r="N15" s="6"/>
      <c r="O15" s="6">
        <v>0</v>
      </c>
      <c r="P15" s="6"/>
      <c r="Q15" s="6">
        <v>208000000</v>
      </c>
      <c r="R15" s="6"/>
      <c r="S15" s="6">
        <v>3019</v>
      </c>
      <c r="T15" s="6"/>
      <c r="U15" s="6">
        <v>383641208484</v>
      </c>
      <c r="V15" s="6"/>
      <c r="W15" s="6">
        <v>624215685600</v>
      </c>
      <c r="X15" s="6"/>
      <c r="Y15" s="7">
        <v>1.0776238358783692E-2</v>
      </c>
    </row>
    <row r="16" spans="1:25" x14ac:dyDescent="0.55000000000000004">
      <c r="A16" s="3" t="s">
        <v>22</v>
      </c>
      <c r="C16" s="6">
        <v>70000000</v>
      </c>
      <c r="D16" s="6"/>
      <c r="E16" s="6">
        <v>134567590960</v>
      </c>
      <c r="F16" s="6"/>
      <c r="G16" s="6">
        <v>154544953500</v>
      </c>
      <c r="H16" s="6"/>
      <c r="I16" s="6">
        <v>219176817</v>
      </c>
      <c r="J16" s="6"/>
      <c r="K16" s="6">
        <v>22104604435</v>
      </c>
      <c r="L16" s="6"/>
      <c r="M16" s="6">
        <v>0</v>
      </c>
      <c r="N16" s="6"/>
      <c r="O16" s="6">
        <v>0</v>
      </c>
      <c r="P16" s="6"/>
      <c r="Q16" s="6">
        <v>289176817</v>
      </c>
      <c r="R16" s="6"/>
      <c r="S16" s="6">
        <v>611</v>
      </c>
      <c r="T16" s="6"/>
      <c r="U16" s="6">
        <v>156672195395</v>
      </c>
      <c r="V16" s="6"/>
      <c r="W16" s="6">
        <v>175635747327.63699</v>
      </c>
      <c r="X16" s="6"/>
      <c r="Y16" s="7">
        <v>3.0321132922291982E-3</v>
      </c>
    </row>
    <row r="17" spans="1:25" x14ac:dyDescent="0.55000000000000004">
      <c r="A17" s="3" t="s">
        <v>23</v>
      </c>
      <c r="C17" s="6">
        <v>39000000</v>
      </c>
      <c r="D17" s="6"/>
      <c r="E17" s="6">
        <v>72277772239</v>
      </c>
      <c r="F17" s="6"/>
      <c r="G17" s="6">
        <v>163251837450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39000000</v>
      </c>
      <c r="R17" s="6"/>
      <c r="S17" s="6">
        <v>4490</v>
      </c>
      <c r="T17" s="6"/>
      <c r="U17" s="6">
        <v>72277772239</v>
      </c>
      <c r="V17" s="6"/>
      <c r="W17" s="6">
        <v>174068095500</v>
      </c>
      <c r="X17" s="6"/>
      <c r="Y17" s="7">
        <v>3.0050499066912955E-3</v>
      </c>
    </row>
    <row r="18" spans="1:25" x14ac:dyDescent="0.55000000000000004">
      <c r="A18" s="3" t="s">
        <v>24</v>
      </c>
      <c r="C18" s="6">
        <v>31178871</v>
      </c>
      <c r="D18" s="6"/>
      <c r="E18" s="6">
        <v>109987327685</v>
      </c>
      <c r="F18" s="6"/>
      <c r="G18" s="6">
        <v>96048412467.6875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31178871</v>
      </c>
      <c r="R18" s="6"/>
      <c r="S18" s="6">
        <v>3041</v>
      </c>
      <c r="T18" s="6"/>
      <c r="U18" s="6">
        <v>109987327685</v>
      </c>
      <c r="V18" s="6"/>
      <c r="W18" s="6">
        <v>94250797778.069504</v>
      </c>
      <c r="X18" s="6"/>
      <c r="Y18" s="7">
        <v>1.6271123680362662E-3</v>
      </c>
    </row>
    <row r="19" spans="1:25" x14ac:dyDescent="0.55000000000000004">
      <c r="A19" s="3" t="s">
        <v>25</v>
      </c>
      <c r="C19" s="6">
        <v>26704196</v>
      </c>
      <c r="D19" s="6"/>
      <c r="E19" s="6">
        <v>56900263433</v>
      </c>
      <c r="F19" s="6"/>
      <c r="G19" s="6">
        <v>80166824222.076004</v>
      </c>
      <c r="H19" s="6"/>
      <c r="I19" s="6">
        <v>741773</v>
      </c>
      <c r="J19" s="6"/>
      <c r="K19" s="6">
        <v>2207275333</v>
      </c>
      <c r="L19" s="6"/>
      <c r="M19" s="6">
        <v>0</v>
      </c>
      <c r="N19" s="6"/>
      <c r="O19" s="6">
        <v>0</v>
      </c>
      <c r="P19" s="6"/>
      <c r="Q19" s="6">
        <v>27445969</v>
      </c>
      <c r="R19" s="6"/>
      <c r="S19" s="6">
        <v>3303</v>
      </c>
      <c r="T19" s="6"/>
      <c r="U19" s="6">
        <v>59107538766</v>
      </c>
      <c r="V19" s="6"/>
      <c r="W19" s="6">
        <v>90114644095.138397</v>
      </c>
      <c r="X19" s="6"/>
      <c r="Y19" s="7">
        <v>1.5557072768088908E-3</v>
      </c>
    </row>
    <row r="20" spans="1:25" x14ac:dyDescent="0.55000000000000004">
      <c r="A20" s="3" t="s">
        <v>26</v>
      </c>
      <c r="C20" s="6">
        <v>26797819</v>
      </c>
      <c r="D20" s="6"/>
      <c r="E20" s="6">
        <v>127372551086</v>
      </c>
      <c r="F20" s="6"/>
      <c r="G20" s="6">
        <v>141183371477.83499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26797819</v>
      </c>
      <c r="R20" s="6"/>
      <c r="S20" s="6">
        <v>4442</v>
      </c>
      <c r="T20" s="6"/>
      <c r="U20" s="6">
        <v>127372551086</v>
      </c>
      <c r="V20" s="6"/>
      <c r="W20" s="6">
        <v>118327648321.612</v>
      </c>
      <c r="X20" s="6"/>
      <c r="Y20" s="7">
        <v>2.0427665823910882E-3</v>
      </c>
    </row>
    <row r="21" spans="1:25" x14ac:dyDescent="0.55000000000000004">
      <c r="A21" s="3" t="s">
        <v>27</v>
      </c>
      <c r="C21" s="6">
        <v>253821848</v>
      </c>
      <c r="D21" s="6"/>
      <c r="E21" s="6">
        <v>1024005948988</v>
      </c>
      <c r="F21" s="6"/>
      <c r="G21" s="6">
        <v>1202769435356.97</v>
      </c>
      <c r="H21" s="6"/>
      <c r="I21" s="6">
        <v>13200000</v>
      </c>
      <c r="J21" s="6"/>
      <c r="K21" s="6">
        <v>69433280417</v>
      </c>
      <c r="L21" s="6"/>
      <c r="M21" s="6">
        <v>0</v>
      </c>
      <c r="N21" s="6"/>
      <c r="O21" s="6">
        <v>0</v>
      </c>
      <c r="P21" s="6"/>
      <c r="Q21" s="6">
        <v>267021848</v>
      </c>
      <c r="R21" s="6"/>
      <c r="S21" s="6">
        <v>4750</v>
      </c>
      <c r="T21" s="6"/>
      <c r="U21" s="6">
        <v>1093439229405</v>
      </c>
      <c r="V21" s="6"/>
      <c r="W21" s="6">
        <v>1260807073020.8999</v>
      </c>
      <c r="X21" s="6"/>
      <c r="Y21" s="7">
        <v>2.1766126447549838E-2</v>
      </c>
    </row>
    <row r="22" spans="1:25" x14ac:dyDescent="0.55000000000000004">
      <c r="A22" s="3" t="s">
        <v>28</v>
      </c>
      <c r="C22" s="6">
        <v>39356692</v>
      </c>
      <c r="D22" s="6"/>
      <c r="E22" s="6">
        <v>325869311862</v>
      </c>
      <c r="F22" s="6"/>
      <c r="G22" s="6">
        <v>356014929111.65997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39356692</v>
      </c>
      <c r="R22" s="6"/>
      <c r="S22" s="6">
        <v>9940</v>
      </c>
      <c r="T22" s="6"/>
      <c r="U22" s="6">
        <v>325869311862</v>
      </c>
      <c r="V22" s="6"/>
      <c r="W22" s="6">
        <v>388877845645.04401</v>
      </c>
      <c r="X22" s="6"/>
      <c r="Y22" s="7">
        <v>6.7134492993286728E-3</v>
      </c>
    </row>
    <row r="23" spans="1:25" x14ac:dyDescent="0.55000000000000004">
      <c r="A23" s="3" t="s">
        <v>29</v>
      </c>
      <c r="C23" s="6">
        <v>13718781</v>
      </c>
      <c r="D23" s="6"/>
      <c r="E23" s="6">
        <v>157372708078</v>
      </c>
      <c r="F23" s="6"/>
      <c r="G23" s="6">
        <v>222421985867.245</v>
      </c>
      <c r="H23" s="6"/>
      <c r="I23" s="6">
        <v>2900000</v>
      </c>
      <c r="J23" s="6"/>
      <c r="K23" s="6">
        <v>50840135509</v>
      </c>
      <c r="L23" s="6"/>
      <c r="M23" s="6">
        <v>0</v>
      </c>
      <c r="N23" s="6"/>
      <c r="O23" s="6">
        <v>0</v>
      </c>
      <c r="P23" s="6"/>
      <c r="Q23" s="6">
        <v>16618781</v>
      </c>
      <c r="R23" s="6"/>
      <c r="S23" s="6">
        <v>18710</v>
      </c>
      <c r="T23" s="6"/>
      <c r="U23" s="6">
        <v>208212843587</v>
      </c>
      <c r="V23" s="6"/>
      <c r="W23" s="6">
        <v>309087315024.565</v>
      </c>
      <c r="X23" s="6"/>
      <c r="Y23" s="7">
        <v>5.3359738584261825E-3</v>
      </c>
    </row>
    <row r="24" spans="1:25" x14ac:dyDescent="0.55000000000000004">
      <c r="A24" s="3" t="s">
        <v>30</v>
      </c>
      <c r="C24" s="6">
        <v>36648453</v>
      </c>
      <c r="D24" s="6"/>
      <c r="E24" s="6">
        <v>77969839054</v>
      </c>
      <c r="F24" s="6"/>
      <c r="G24" s="6">
        <v>105939587801.12199</v>
      </c>
      <c r="H24" s="6"/>
      <c r="I24" s="6">
        <v>4400000</v>
      </c>
      <c r="J24" s="6"/>
      <c r="K24" s="6">
        <v>13974136673</v>
      </c>
      <c r="L24" s="6"/>
      <c r="M24" s="6">
        <v>0</v>
      </c>
      <c r="N24" s="6"/>
      <c r="O24" s="6">
        <v>0</v>
      </c>
      <c r="P24" s="6"/>
      <c r="Q24" s="6">
        <v>41048453</v>
      </c>
      <c r="R24" s="6"/>
      <c r="S24" s="6">
        <v>3007</v>
      </c>
      <c r="T24" s="6"/>
      <c r="U24" s="6">
        <v>91943975727</v>
      </c>
      <c r="V24" s="6"/>
      <c r="W24" s="6">
        <v>122698273616.883</v>
      </c>
      <c r="X24" s="6"/>
      <c r="Y24" s="7">
        <v>2.1182195084313844E-3</v>
      </c>
    </row>
    <row r="25" spans="1:25" x14ac:dyDescent="0.55000000000000004">
      <c r="A25" s="3" t="s">
        <v>31</v>
      </c>
      <c r="C25" s="6">
        <v>23310373</v>
      </c>
      <c r="D25" s="6"/>
      <c r="E25" s="6">
        <v>411428083450</v>
      </c>
      <c r="F25" s="6"/>
      <c r="G25" s="6">
        <v>366575918759.883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23310373</v>
      </c>
      <c r="R25" s="6"/>
      <c r="S25" s="6">
        <v>16670</v>
      </c>
      <c r="T25" s="6"/>
      <c r="U25" s="6">
        <v>411428083450</v>
      </c>
      <c r="V25" s="6"/>
      <c r="W25" s="6">
        <v>386271843598.435</v>
      </c>
      <c r="X25" s="6"/>
      <c r="Y25" s="7">
        <v>6.6684602036273313E-3</v>
      </c>
    </row>
    <row r="26" spans="1:25" x14ac:dyDescent="0.55000000000000004">
      <c r="A26" s="3" t="s">
        <v>32</v>
      </c>
      <c r="C26" s="6">
        <v>8529443</v>
      </c>
      <c r="D26" s="6"/>
      <c r="E26" s="6">
        <v>157873033477</v>
      </c>
      <c r="F26" s="6"/>
      <c r="G26" s="6">
        <v>525424593692.875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8529443</v>
      </c>
      <c r="R26" s="6"/>
      <c r="S26" s="6">
        <v>61970</v>
      </c>
      <c r="T26" s="6"/>
      <c r="U26" s="6">
        <v>157873033477</v>
      </c>
      <c r="V26" s="6"/>
      <c r="W26" s="6">
        <v>525424593692.875</v>
      </c>
      <c r="X26" s="6"/>
      <c r="Y26" s="7">
        <v>9.0707439620954892E-3</v>
      </c>
    </row>
    <row r="27" spans="1:25" x14ac:dyDescent="0.55000000000000004">
      <c r="A27" s="3" t="s">
        <v>33</v>
      </c>
      <c r="C27" s="6">
        <v>13857513</v>
      </c>
      <c r="D27" s="6"/>
      <c r="E27" s="6">
        <v>1228152340141</v>
      </c>
      <c r="F27" s="6"/>
      <c r="G27" s="6">
        <v>2845789810186.5098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13857513</v>
      </c>
      <c r="R27" s="6"/>
      <c r="S27" s="6">
        <v>206590</v>
      </c>
      <c r="T27" s="6"/>
      <c r="U27" s="6">
        <v>1228152340141</v>
      </c>
      <c r="V27" s="6"/>
      <c r="W27" s="6">
        <v>2845789810186.5098</v>
      </c>
      <c r="X27" s="6"/>
      <c r="Y27" s="7">
        <v>4.9128706665053451E-2</v>
      </c>
    </row>
    <row r="28" spans="1:25" x14ac:dyDescent="0.55000000000000004">
      <c r="A28" s="3" t="s">
        <v>34</v>
      </c>
      <c r="C28" s="6">
        <v>14661097</v>
      </c>
      <c r="D28" s="6"/>
      <c r="E28" s="6">
        <v>154751735218</v>
      </c>
      <c r="F28" s="6"/>
      <c r="G28" s="6">
        <v>163664486800.10501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14661097</v>
      </c>
      <c r="R28" s="6"/>
      <c r="S28" s="6">
        <v>11230</v>
      </c>
      <c r="T28" s="6"/>
      <c r="U28" s="6">
        <v>154751735218</v>
      </c>
      <c r="V28" s="6"/>
      <c r="W28" s="6">
        <v>163664486800.10501</v>
      </c>
      <c r="X28" s="6"/>
      <c r="Y28" s="7">
        <v>2.8254456933914942E-3</v>
      </c>
    </row>
    <row r="29" spans="1:25" x14ac:dyDescent="0.55000000000000004">
      <c r="A29" s="3" t="s">
        <v>35</v>
      </c>
      <c r="C29" s="6">
        <v>1756162</v>
      </c>
      <c r="D29" s="6"/>
      <c r="E29" s="6">
        <v>83488239676</v>
      </c>
      <c r="F29" s="6"/>
      <c r="G29" s="6">
        <v>292843328255.77502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1756162</v>
      </c>
      <c r="R29" s="6"/>
      <c r="S29" s="6">
        <v>167750</v>
      </c>
      <c r="T29" s="6"/>
      <c r="U29" s="6">
        <v>83488239676</v>
      </c>
      <c r="V29" s="6"/>
      <c r="W29" s="6">
        <v>292843328255.77502</v>
      </c>
      <c r="X29" s="6"/>
      <c r="Y29" s="7">
        <v>5.055543428118826E-3</v>
      </c>
    </row>
    <row r="30" spans="1:25" x14ac:dyDescent="0.55000000000000004">
      <c r="A30" s="3" t="s">
        <v>36</v>
      </c>
      <c r="C30" s="6">
        <v>999790</v>
      </c>
      <c r="D30" s="6"/>
      <c r="E30" s="6">
        <v>131463776904</v>
      </c>
      <c r="F30" s="6"/>
      <c r="G30" s="6">
        <v>139286851117.42499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999790</v>
      </c>
      <c r="R30" s="6"/>
      <c r="S30" s="6">
        <v>140150</v>
      </c>
      <c r="T30" s="6"/>
      <c r="U30" s="6">
        <v>131463776904</v>
      </c>
      <c r="V30" s="6"/>
      <c r="W30" s="6">
        <v>139286851117.42499</v>
      </c>
      <c r="X30" s="6"/>
      <c r="Y30" s="7">
        <v>2.4045988310002642E-3</v>
      </c>
    </row>
    <row r="31" spans="1:25" x14ac:dyDescent="0.55000000000000004">
      <c r="A31" s="3" t="s">
        <v>37</v>
      </c>
      <c r="C31" s="6">
        <v>8445008</v>
      </c>
      <c r="D31" s="6"/>
      <c r="E31" s="6">
        <v>343125086009</v>
      </c>
      <c r="F31" s="6"/>
      <c r="G31" s="6">
        <v>219019293680.616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8445008</v>
      </c>
      <c r="R31" s="6"/>
      <c r="S31" s="6">
        <v>28810</v>
      </c>
      <c r="T31" s="6"/>
      <c r="U31" s="6">
        <v>343125086009</v>
      </c>
      <c r="V31" s="6"/>
      <c r="W31" s="6">
        <v>241853041431.14401</v>
      </c>
      <c r="X31" s="6"/>
      <c r="Y31" s="7">
        <v>4.1752651885920439E-3</v>
      </c>
    </row>
    <row r="32" spans="1:25" x14ac:dyDescent="0.55000000000000004">
      <c r="A32" s="3" t="s">
        <v>38</v>
      </c>
      <c r="C32" s="6">
        <v>2188193</v>
      </c>
      <c r="D32" s="6"/>
      <c r="E32" s="6">
        <v>182404671088</v>
      </c>
      <c r="F32" s="6"/>
      <c r="G32" s="6">
        <v>474970831230.29401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2188193</v>
      </c>
      <c r="R32" s="6"/>
      <c r="S32" s="6">
        <v>218360</v>
      </c>
      <c r="T32" s="6"/>
      <c r="U32" s="6">
        <v>182404671088</v>
      </c>
      <c r="V32" s="6"/>
      <c r="W32" s="6">
        <v>474970831230.29401</v>
      </c>
      <c r="X32" s="6"/>
      <c r="Y32" s="7">
        <v>8.1997280889976876E-3</v>
      </c>
    </row>
    <row r="33" spans="1:25" x14ac:dyDescent="0.55000000000000004">
      <c r="A33" s="3" t="s">
        <v>39</v>
      </c>
      <c r="C33" s="6">
        <v>3890102</v>
      </c>
      <c r="D33" s="6"/>
      <c r="E33" s="6">
        <v>221268209326</v>
      </c>
      <c r="F33" s="6"/>
      <c r="G33" s="6">
        <v>298026290681.21698</v>
      </c>
      <c r="H33" s="6"/>
      <c r="I33" s="6">
        <v>0</v>
      </c>
      <c r="J33" s="6"/>
      <c r="K33" s="6">
        <v>0</v>
      </c>
      <c r="L33" s="6"/>
      <c r="M33" s="6">
        <v>-200000</v>
      </c>
      <c r="N33" s="6"/>
      <c r="O33" s="6">
        <v>18433663236</v>
      </c>
      <c r="P33" s="6"/>
      <c r="Q33" s="6">
        <v>3690102</v>
      </c>
      <c r="R33" s="6"/>
      <c r="S33" s="6">
        <v>90370</v>
      </c>
      <c r="T33" s="6"/>
      <c r="U33" s="6">
        <v>209892250067</v>
      </c>
      <c r="V33" s="6"/>
      <c r="W33" s="6">
        <v>331490344359.44702</v>
      </c>
      <c r="X33" s="6"/>
      <c r="Y33" s="7">
        <v>5.7227318166781557E-3</v>
      </c>
    </row>
    <row r="34" spans="1:25" x14ac:dyDescent="0.55000000000000004">
      <c r="A34" s="3" t="s">
        <v>40</v>
      </c>
      <c r="C34" s="6">
        <v>31546557</v>
      </c>
      <c r="D34" s="6"/>
      <c r="E34" s="6">
        <v>123528393218</v>
      </c>
      <c r="F34" s="6"/>
      <c r="G34" s="6">
        <v>1050835230575.83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31546557</v>
      </c>
      <c r="R34" s="6"/>
      <c r="S34" s="6">
        <v>38890</v>
      </c>
      <c r="T34" s="6"/>
      <c r="U34" s="6">
        <v>123528393218</v>
      </c>
      <c r="V34" s="6"/>
      <c r="W34" s="6">
        <v>1219545870399.71</v>
      </c>
      <c r="X34" s="6"/>
      <c r="Y34" s="7">
        <v>2.1053807669484174E-2</v>
      </c>
    </row>
    <row r="35" spans="1:25" x14ac:dyDescent="0.55000000000000004">
      <c r="A35" s="3" t="s">
        <v>41</v>
      </c>
      <c r="C35" s="6">
        <v>16189409</v>
      </c>
      <c r="D35" s="6"/>
      <c r="E35" s="6">
        <v>225099590211</v>
      </c>
      <c r="F35" s="6"/>
      <c r="G35" s="6">
        <v>477964535888.565</v>
      </c>
      <c r="H35" s="6"/>
      <c r="I35" s="6">
        <v>57237</v>
      </c>
      <c r="J35" s="6"/>
      <c r="K35" s="6">
        <v>2139743068</v>
      </c>
      <c r="L35" s="6"/>
      <c r="M35" s="6">
        <v>0</v>
      </c>
      <c r="N35" s="6"/>
      <c r="O35" s="6">
        <v>0</v>
      </c>
      <c r="P35" s="6"/>
      <c r="Q35" s="6">
        <v>16246646</v>
      </c>
      <c r="R35" s="6"/>
      <c r="S35" s="6">
        <v>38750</v>
      </c>
      <c r="T35" s="6"/>
      <c r="U35" s="6">
        <v>227239333279</v>
      </c>
      <c r="V35" s="6"/>
      <c r="W35" s="6">
        <v>625811665181.625</v>
      </c>
      <c r="X35" s="6"/>
      <c r="Y35" s="7">
        <v>1.0803790784626391E-2</v>
      </c>
    </row>
    <row r="36" spans="1:25" x14ac:dyDescent="0.55000000000000004">
      <c r="A36" s="3" t="s">
        <v>42</v>
      </c>
      <c r="C36" s="6">
        <v>125029214</v>
      </c>
      <c r="D36" s="6"/>
      <c r="E36" s="6">
        <v>343115521536</v>
      </c>
      <c r="F36" s="6"/>
      <c r="G36" s="6">
        <v>750683152667.26794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125029214</v>
      </c>
      <c r="R36" s="6"/>
      <c r="S36" s="6">
        <v>7140</v>
      </c>
      <c r="T36" s="6"/>
      <c r="U36" s="6">
        <v>343115521536</v>
      </c>
      <c r="V36" s="6"/>
      <c r="W36" s="6">
        <v>887396971861.63794</v>
      </c>
      <c r="X36" s="6"/>
      <c r="Y36" s="7">
        <v>1.5319706806874056E-2</v>
      </c>
    </row>
    <row r="37" spans="1:25" x14ac:dyDescent="0.55000000000000004">
      <c r="A37" s="3" t="s">
        <v>43</v>
      </c>
      <c r="C37" s="6">
        <v>23600000</v>
      </c>
      <c r="D37" s="6"/>
      <c r="E37" s="6">
        <v>44316647994</v>
      </c>
      <c r="F37" s="6"/>
      <c r="G37" s="6">
        <v>299578836600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23600000</v>
      </c>
      <c r="R37" s="6"/>
      <c r="S37" s="6">
        <v>15010</v>
      </c>
      <c r="T37" s="6"/>
      <c r="U37" s="6">
        <v>44316647994</v>
      </c>
      <c r="V37" s="6"/>
      <c r="W37" s="6">
        <v>352128295800</v>
      </c>
      <c r="X37" s="6"/>
      <c r="Y37" s="7">
        <v>6.0790180957495162E-3</v>
      </c>
    </row>
    <row r="38" spans="1:25" x14ac:dyDescent="0.55000000000000004">
      <c r="A38" s="3" t="s">
        <v>44</v>
      </c>
      <c r="C38" s="6">
        <v>375100</v>
      </c>
      <c r="D38" s="6"/>
      <c r="E38" s="6">
        <v>769111791800</v>
      </c>
      <c r="F38" s="6"/>
      <c r="G38" s="6">
        <v>2039457378436.5</v>
      </c>
      <c r="H38" s="6"/>
      <c r="I38" s="6">
        <v>0</v>
      </c>
      <c r="J38" s="6"/>
      <c r="K38" s="6">
        <v>0</v>
      </c>
      <c r="L38" s="6"/>
      <c r="M38" s="6">
        <v>-375100</v>
      </c>
      <c r="N38" s="6"/>
      <c r="O38" s="6">
        <v>2121328536800</v>
      </c>
      <c r="P38" s="6"/>
      <c r="Q38" s="6">
        <v>0</v>
      </c>
      <c r="R38" s="6"/>
      <c r="S38" s="6">
        <v>0</v>
      </c>
      <c r="T38" s="6"/>
      <c r="U38" s="6">
        <v>0</v>
      </c>
      <c r="V38" s="6"/>
      <c r="W38" s="6">
        <v>0</v>
      </c>
      <c r="X38" s="6"/>
      <c r="Y38" s="7">
        <v>0</v>
      </c>
    </row>
    <row r="39" spans="1:25" x14ac:dyDescent="0.55000000000000004">
      <c r="A39" s="3" t="s">
        <v>45</v>
      </c>
      <c r="C39" s="6">
        <v>361300</v>
      </c>
      <c r="D39" s="6"/>
      <c r="E39" s="6">
        <v>454585270646</v>
      </c>
      <c r="F39" s="6"/>
      <c r="G39" s="6">
        <v>1969416249324.1299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361300</v>
      </c>
      <c r="R39" s="6"/>
      <c r="S39" s="6">
        <v>5602284</v>
      </c>
      <c r="T39" s="6"/>
      <c r="U39" s="6">
        <v>454585270646</v>
      </c>
      <c r="V39" s="6"/>
      <c r="W39" s="6">
        <v>2021575077688.5</v>
      </c>
      <c r="X39" s="6"/>
      <c r="Y39" s="7">
        <v>3.4899755645211132E-2</v>
      </c>
    </row>
    <row r="40" spans="1:25" x14ac:dyDescent="0.55000000000000004">
      <c r="A40" s="3" t="s">
        <v>46</v>
      </c>
      <c r="C40" s="6">
        <v>4300</v>
      </c>
      <c r="D40" s="6"/>
      <c r="E40" s="6">
        <v>10887084000</v>
      </c>
      <c r="F40" s="6"/>
      <c r="G40" s="6">
        <v>23416043412.375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4300</v>
      </c>
      <c r="R40" s="6"/>
      <c r="S40" s="6">
        <v>5617936</v>
      </c>
      <c r="T40" s="6"/>
      <c r="U40" s="6">
        <v>10887084000</v>
      </c>
      <c r="V40" s="6"/>
      <c r="W40" s="6">
        <v>24126928394</v>
      </c>
      <c r="X40" s="6"/>
      <c r="Y40" s="7">
        <v>4.1651874061629675E-4</v>
      </c>
    </row>
    <row r="41" spans="1:25" x14ac:dyDescent="0.55000000000000004">
      <c r="A41" s="3" t="s">
        <v>47</v>
      </c>
      <c r="C41" s="6">
        <v>25100</v>
      </c>
      <c r="D41" s="6"/>
      <c r="E41" s="6">
        <v>70624171200</v>
      </c>
      <c r="F41" s="6"/>
      <c r="G41" s="6">
        <v>136897680429.125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25100</v>
      </c>
      <c r="R41" s="6"/>
      <c r="S41" s="6">
        <v>5680365</v>
      </c>
      <c r="T41" s="6"/>
      <c r="U41" s="6">
        <v>70624171200</v>
      </c>
      <c r="V41" s="6"/>
      <c r="W41" s="6">
        <v>142398940048.125</v>
      </c>
      <c r="X41" s="6"/>
      <c r="Y41" s="7">
        <v>2.4583248312988948E-3</v>
      </c>
    </row>
    <row r="42" spans="1:25" x14ac:dyDescent="0.55000000000000004">
      <c r="A42" s="3" t="s">
        <v>48</v>
      </c>
      <c r="C42" s="6">
        <v>79400000</v>
      </c>
      <c r="D42" s="6"/>
      <c r="E42" s="6">
        <v>202689586962</v>
      </c>
      <c r="F42" s="6"/>
      <c r="G42" s="6">
        <v>306633609450</v>
      </c>
      <c r="H42" s="6"/>
      <c r="I42" s="6">
        <v>0</v>
      </c>
      <c r="J42" s="6"/>
      <c r="K42" s="6">
        <v>0</v>
      </c>
      <c r="L42" s="6"/>
      <c r="M42" s="6">
        <v>-2000000</v>
      </c>
      <c r="N42" s="6"/>
      <c r="O42" s="6">
        <v>7876264053</v>
      </c>
      <c r="P42" s="6"/>
      <c r="Q42" s="6">
        <v>77400000</v>
      </c>
      <c r="R42" s="6"/>
      <c r="S42" s="6">
        <v>3610</v>
      </c>
      <c r="T42" s="6"/>
      <c r="U42" s="6">
        <v>197584055807</v>
      </c>
      <c r="V42" s="6"/>
      <c r="W42" s="6">
        <v>277751486700</v>
      </c>
      <c r="X42" s="6"/>
      <c r="Y42" s="7">
        <v>4.7950032244203165E-3</v>
      </c>
    </row>
    <row r="43" spans="1:25" x14ac:dyDescent="0.55000000000000004">
      <c r="A43" s="3" t="s">
        <v>49</v>
      </c>
      <c r="C43" s="6">
        <v>21762428</v>
      </c>
      <c r="D43" s="6"/>
      <c r="E43" s="6">
        <v>21218367300</v>
      </c>
      <c r="F43" s="6"/>
      <c r="G43" s="6">
        <v>49669233806.6064</v>
      </c>
      <c r="H43" s="6"/>
      <c r="I43" s="6">
        <v>0</v>
      </c>
      <c r="J43" s="6"/>
      <c r="K43" s="6">
        <v>0</v>
      </c>
      <c r="L43" s="6"/>
      <c r="M43" s="6">
        <v>-21762428</v>
      </c>
      <c r="N43" s="6"/>
      <c r="O43" s="6">
        <v>0</v>
      </c>
      <c r="P43" s="6"/>
      <c r="Q43" s="6">
        <v>0</v>
      </c>
      <c r="R43" s="6"/>
      <c r="S43" s="6">
        <v>0</v>
      </c>
      <c r="T43" s="6"/>
      <c r="U43" s="6">
        <v>0</v>
      </c>
      <c r="V43" s="6"/>
      <c r="W43" s="6">
        <v>0</v>
      </c>
      <c r="X43" s="6"/>
      <c r="Y43" s="7">
        <v>0</v>
      </c>
    </row>
    <row r="44" spans="1:25" x14ac:dyDescent="0.55000000000000004">
      <c r="A44" s="3" t="s">
        <v>50</v>
      </c>
      <c r="C44" s="6">
        <v>138000000</v>
      </c>
      <c r="D44" s="6"/>
      <c r="E44" s="6">
        <v>442607506962</v>
      </c>
      <c r="F44" s="6"/>
      <c r="G44" s="6">
        <v>648444660300</v>
      </c>
      <c r="H44" s="6"/>
      <c r="I44" s="6">
        <v>1324425</v>
      </c>
      <c r="J44" s="6"/>
      <c r="K44" s="6">
        <v>6658362307</v>
      </c>
      <c r="L44" s="6"/>
      <c r="M44" s="6">
        <v>0</v>
      </c>
      <c r="N44" s="6"/>
      <c r="O44" s="6">
        <v>0</v>
      </c>
      <c r="P44" s="6"/>
      <c r="Q44" s="6">
        <v>139324425</v>
      </c>
      <c r="R44" s="6"/>
      <c r="S44" s="6">
        <v>5240</v>
      </c>
      <c r="T44" s="6"/>
      <c r="U44" s="6">
        <v>449265869269</v>
      </c>
      <c r="V44" s="6"/>
      <c r="W44" s="6">
        <v>725716130077.34998</v>
      </c>
      <c r="X44" s="6"/>
      <c r="Y44" s="7">
        <v>1.2528506057982973E-2</v>
      </c>
    </row>
    <row r="45" spans="1:25" x14ac:dyDescent="0.55000000000000004">
      <c r="A45" s="3" t="s">
        <v>51</v>
      </c>
      <c r="C45" s="6">
        <v>45600000</v>
      </c>
      <c r="D45" s="6"/>
      <c r="E45" s="6">
        <v>91321621707</v>
      </c>
      <c r="F45" s="6"/>
      <c r="G45" s="6">
        <v>163863178200</v>
      </c>
      <c r="H45" s="6"/>
      <c r="I45" s="6">
        <v>21762428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67362428</v>
      </c>
      <c r="R45" s="6"/>
      <c r="S45" s="6">
        <v>3754</v>
      </c>
      <c r="T45" s="6"/>
      <c r="U45" s="6">
        <v>134302417007</v>
      </c>
      <c r="V45" s="6"/>
      <c r="W45" s="6">
        <v>251373927311.46399</v>
      </c>
      <c r="X45" s="6"/>
      <c r="Y45" s="7">
        <v>4.3396303879934123E-3</v>
      </c>
    </row>
    <row r="46" spans="1:25" x14ac:dyDescent="0.55000000000000004">
      <c r="A46" s="3" t="s">
        <v>52</v>
      </c>
      <c r="C46" s="6">
        <v>29540974</v>
      </c>
      <c r="D46" s="6"/>
      <c r="E46" s="6">
        <v>517194464761</v>
      </c>
      <c r="F46" s="6"/>
      <c r="G46" s="6">
        <v>398192182575.73199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29540974</v>
      </c>
      <c r="R46" s="6"/>
      <c r="S46" s="6">
        <v>15480</v>
      </c>
      <c r="T46" s="6"/>
      <c r="U46" s="6">
        <v>517194464761</v>
      </c>
      <c r="V46" s="6"/>
      <c r="W46" s="6">
        <v>454573376568.75598</v>
      </c>
      <c r="X46" s="6"/>
      <c r="Y46" s="7">
        <v>7.8475936610812591E-3</v>
      </c>
    </row>
    <row r="47" spans="1:25" x14ac:dyDescent="0.55000000000000004">
      <c r="A47" s="3" t="s">
        <v>53</v>
      </c>
      <c r="C47" s="6">
        <v>5000000</v>
      </c>
      <c r="D47" s="6"/>
      <c r="E47" s="6">
        <v>98839615000</v>
      </c>
      <c r="F47" s="6"/>
      <c r="G47" s="6">
        <v>118043437500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5000000</v>
      </c>
      <c r="R47" s="6"/>
      <c r="S47" s="6">
        <v>34550</v>
      </c>
      <c r="T47" s="6"/>
      <c r="U47" s="6">
        <v>98839615000</v>
      </c>
      <c r="V47" s="6"/>
      <c r="W47" s="6">
        <v>171722137500</v>
      </c>
      <c r="X47" s="6"/>
      <c r="Y47" s="7">
        <v>2.9645501192445967E-3</v>
      </c>
    </row>
    <row r="48" spans="1:25" x14ac:dyDescent="0.55000000000000004">
      <c r="A48" s="3" t="s">
        <v>54</v>
      </c>
      <c r="C48" s="6">
        <v>21644108</v>
      </c>
      <c r="D48" s="6"/>
      <c r="E48" s="6">
        <v>227717379818</v>
      </c>
      <c r="F48" s="6"/>
      <c r="G48" s="6">
        <v>591671452828.5</v>
      </c>
      <c r="H48" s="6"/>
      <c r="I48" s="6">
        <v>0</v>
      </c>
      <c r="J48" s="6"/>
      <c r="K48" s="6">
        <v>0</v>
      </c>
      <c r="L48" s="6"/>
      <c r="M48" s="6">
        <v>-58323</v>
      </c>
      <c r="N48" s="6"/>
      <c r="O48" s="6">
        <v>1550594707</v>
      </c>
      <c r="P48" s="6"/>
      <c r="Q48" s="6">
        <v>21585785</v>
      </c>
      <c r="R48" s="6"/>
      <c r="S48" s="6">
        <v>36000</v>
      </c>
      <c r="T48" s="6"/>
      <c r="U48" s="6">
        <v>227103764291</v>
      </c>
      <c r="V48" s="6"/>
      <c r="W48" s="6">
        <v>772464584853</v>
      </c>
      <c r="X48" s="6"/>
      <c r="Y48" s="7">
        <v>1.3335554812425911E-2</v>
      </c>
    </row>
    <row r="49" spans="1:25" x14ac:dyDescent="0.55000000000000004">
      <c r="A49" s="3" t="s">
        <v>55</v>
      </c>
      <c r="C49" s="6">
        <v>3000000</v>
      </c>
      <c r="D49" s="6"/>
      <c r="E49" s="6">
        <v>45496467273</v>
      </c>
      <c r="F49" s="6"/>
      <c r="G49" s="6">
        <v>45060286500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3000000</v>
      </c>
      <c r="R49" s="6"/>
      <c r="S49" s="6">
        <v>19800</v>
      </c>
      <c r="T49" s="6"/>
      <c r="U49" s="6">
        <v>45496467273</v>
      </c>
      <c r="V49" s="6"/>
      <c r="W49" s="6">
        <v>59046570000</v>
      </c>
      <c r="X49" s="6"/>
      <c r="Y49" s="7">
        <v>1.0193590569211521E-3</v>
      </c>
    </row>
    <row r="50" spans="1:25" x14ac:dyDescent="0.55000000000000004">
      <c r="A50" s="3" t="s">
        <v>56</v>
      </c>
      <c r="C50" s="6">
        <v>5779305</v>
      </c>
      <c r="D50" s="6"/>
      <c r="E50" s="6">
        <v>123695091220</v>
      </c>
      <c r="F50" s="6"/>
      <c r="G50" s="6">
        <v>86058873666.044998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5779305</v>
      </c>
      <c r="R50" s="6"/>
      <c r="S50" s="6">
        <v>16030</v>
      </c>
      <c r="T50" s="6"/>
      <c r="U50" s="6">
        <v>123695091220</v>
      </c>
      <c r="V50" s="6"/>
      <c r="W50" s="6">
        <v>92091037708.057495</v>
      </c>
      <c r="X50" s="6"/>
      <c r="Y50" s="7">
        <v>1.5898270356597471E-3</v>
      </c>
    </row>
    <row r="51" spans="1:25" x14ac:dyDescent="0.55000000000000004">
      <c r="A51" s="3" t="s">
        <v>57</v>
      </c>
      <c r="C51" s="6">
        <v>142556303</v>
      </c>
      <c r="D51" s="6"/>
      <c r="E51" s="6">
        <v>234728563943</v>
      </c>
      <c r="F51" s="6"/>
      <c r="G51" s="6">
        <v>292060379667.12598</v>
      </c>
      <c r="H51" s="6"/>
      <c r="I51" s="6">
        <v>2177682</v>
      </c>
      <c r="J51" s="6"/>
      <c r="K51" s="6">
        <v>4695832123</v>
      </c>
      <c r="L51" s="6"/>
      <c r="M51" s="6">
        <v>0</v>
      </c>
      <c r="N51" s="6"/>
      <c r="O51" s="6">
        <v>0</v>
      </c>
      <c r="P51" s="6"/>
      <c r="Q51" s="6">
        <v>144733985</v>
      </c>
      <c r="R51" s="6"/>
      <c r="S51" s="6">
        <v>2159</v>
      </c>
      <c r="T51" s="6"/>
      <c r="U51" s="6">
        <v>239424396066</v>
      </c>
      <c r="V51" s="6"/>
      <c r="W51" s="6">
        <v>310621413606.99103</v>
      </c>
      <c r="X51" s="6"/>
      <c r="Y51" s="7">
        <v>5.3624579926308596E-3</v>
      </c>
    </row>
    <row r="52" spans="1:25" x14ac:dyDescent="0.55000000000000004">
      <c r="A52" s="3" t="s">
        <v>58</v>
      </c>
      <c r="C52" s="6">
        <v>13359573</v>
      </c>
      <c r="D52" s="6"/>
      <c r="E52" s="6">
        <v>115056179264</v>
      </c>
      <c r="F52" s="6"/>
      <c r="G52" s="6">
        <v>95350999821.867004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13359573</v>
      </c>
      <c r="R52" s="6"/>
      <c r="S52" s="6">
        <v>8620</v>
      </c>
      <c r="T52" s="6"/>
      <c r="U52" s="6">
        <v>115056179264</v>
      </c>
      <c r="V52" s="6"/>
      <c r="W52" s="6">
        <v>114474320120.403</v>
      </c>
      <c r="X52" s="6"/>
      <c r="Y52" s="7">
        <v>1.9762440900398461E-3</v>
      </c>
    </row>
    <row r="53" spans="1:25" x14ac:dyDescent="0.55000000000000004">
      <c r="A53" s="3" t="s">
        <v>59</v>
      </c>
      <c r="C53" s="6">
        <v>11359792</v>
      </c>
      <c r="D53" s="6"/>
      <c r="E53" s="6">
        <v>91092876655</v>
      </c>
      <c r="F53" s="6"/>
      <c r="G53" s="6">
        <v>46907803940.990402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11359792</v>
      </c>
      <c r="R53" s="6"/>
      <c r="S53" s="6">
        <v>4106</v>
      </c>
      <c r="T53" s="6"/>
      <c r="U53" s="6">
        <v>91092876655</v>
      </c>
      <c r="V53" s="6"/>
      <c r="W53" s="6">
        <v>46365778281.585602</v>
      </c>
      <c r="X53" s="6"/>
      <c r="Y53" s="7">
        <v>8.004423630793853E-4</v>
      </c>
    </row>
    <row r="54" spans="1:25" x14ac:dyDescent="0.55000000000000004">
      <c r="A54" s="3" t="s">
        <v>60</v>
      </c>
      <c r="C54" s="6">
        <v>1650800000</v>
      </c>
      <c r="D54" s="6"/>
      <c r="E54" s="6">
        <v>1671544769860</v>
      </c>
      <c r="F54" s="6"/>
      <c r="G54" s="6">
        <v>2297368836000</v>
      </c>
      <c r="H54" s="6"/>
      <c r="I54" s="6">
        <v>0</v>
      </c>
      <c r="J54" s="6"/>
      <c r="K54" s="6">
        <v>0</v>
      </c>
      <c r="L54" s="6"/>
      <c r="M54" s="6">
        <v>-88800000</v>
      </c>
      <c r="N54" s="6"/>
      <c r="O54" s="6">
        <v>126931080979</v>
      </c>
      <c r="P54" s="6"/>
      <c r="Q54" s="6">
        <v>1562000000</v>
      </c>
      <c r="R54" s="6"/>
      <c r="S54" s="6">
        <v>1372</v>
      </c>
      <c r="T54" s="6"/>
      <c r="U54" s="6">
        <v>1581628865111</v>
      </c>
      <c r="V54" s="6"/>
      <c r="W54" s="6">
        <v>2130312769200</v>
      </c>
      <c r="X54" s="6"/>
      <c r="Y54" s="7">
        <v>3.6776964612149361E-2</v>
      </c>
    </row>
    <row r="55" spans="1:25" x14ac:dyDescent="0.55000000000000004">
      <c r="A55" s="3" t="s">
        <v>61</v>
      </c>
      <c r="C55" s="6">
        <v>18765146</v>
      </c>
      <c r="D55" s="6"/>
      <c r="E55" s="6">
        <v>367745377138</v>
      </c>
      <c r="F55" s="6"/>
      <c r="G55" s="6">
        <v>489840736192.93799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18765146</v>
      </c>
      <c r="R55" s="6"/>
      <c r="S55" s="6">
        <v>27950</v>
      </c>
      <c r="T55" s="6"/>
      <c r="U55" s="6">
        <v>367745377138</v>
      </c>
      <c r="V55" s="6"/>
      <c r="W55" s="6">
        <v>521365140007.33502</v>
      </c>
      <c r="X55" s="6"/>
      <c r="Y55" s="7">
        <v>9.0006629924387054E-3</v>
      </c>
    </row>
    <row r="56" spans="1:25" x14ac:dyDescent="0.55000000000000004">
      <c r="A56" s="3" t="s">
        <v>62</v>
      </c>
      <c r="C56" s="6">
        <v>25000000</v>
      </c>
      <c r="D56" s="6"/>
      <c r="E56" s="6">
        <v>104067467800</v>
      </c>
      <c r="F56" s="6"/>
      <c r="G56" s="6">
        <v>122516662500</v>
      </c>
      <c r="H56" s="6"/>
      <c r="I56" s="6">
        <v>0</v>
      </c>
      <c r="J56" s="6"/>
      <c r="K56" s="6">
        <v>0</v>
      </c>
      <c r="L56" s="6"/>
      <c r="M56" s="6">
        <v>-2000000</v>
      </c>
      <c r="N56" s="6"/>
      <c r="O56" s="6">
        <v>11650266026</v>
      </c>
      <c r="P56" s="6"/>
      <c r="Q56" s="6">
        <v>23000000</v>
      </c>
      <c r="R56" s="6"/>
      <c r="S56" s="6">
        <v>5270</v>
      </c>
      <c r="T56" s="6"/>
      <c r="U56" s="6">
        <v>95742070375</v>
      </c>
      <c r="V56" s="6"/>
      <c r="W56" s="6">
        <v>120488800500</v>
      </c>
      <c r="X56" s="6"/>
      <c r="Y56" s="7">
        <v>2.080075947633213E-3</v>
      </c>
    </row>
    <row r="57" spans="1:25" x14ac:dyDescent="0.55000000000000004">
      <c r="A57" s="3" t="s">
        <v>63</v>
      </c>
      <c r="C57" s="6">
        <v>151342699</v>
      </c>
      <c r="D57" s="6"/>
      <c r="E57" s="6">
        <v>340297870950</v>
      </c>
      <c r="F57" s="6"/>
      <c r="G57" s="6">
        <v>825927732575.81604</v>
      </c>
      <c r="H57" s="6"/>
      <c r="I57" s="6">
        <v>515546</v>
      </c>
      <c r="J57" s="6"/>
      <c r="K57" s="6">
        <v>3068176052</v>
      </c>
      <c r="L57" s="6"/>
      <c r="M57" s="6">
        <v>0</v>
      </c>
      <c r="N57" s="6"/>
      <c r="O57" s="6">
        <v>0</v>
      </c>
      <c r="P57" s="6"/>
      <c r="Q57" s="6">
        <v>151858245</v>
      </c>
      <c r="R57" s="6"/>
      <c r="S57" s="6">
        <v>6430</v>
      </c>
      <c r="T57" s="6"/>
      <c r="U57" s="6">
        <v>343366047002</v>
      </c>
      <c r="V57" s="6"/>
      <c r="W57" s="6">
        <v>970638646683.66699</v>
      </c>
      <c r="X57" s="6"/>
      <c r="Y57" s="7">
        <v>1.6756761578101593E-2</v>
      </c>
    </row>
    <row r="58" spans="1:25" x14ac:dyDescent="0.55000000000000004">
      <c r="A58" s="3" t="s">
        <v>64</v>
      </c>
      <c r="C58" s="6">
        <v>141290388</v>
      </c>
      <c r="D58" s="6"/>
      <c r="E58" s="6">
        <v>361885951513</v>
      </c>
      <c r="F58" s="6"/>
      <c r="G58" s="6">
        <v>844102758250.31396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141290388</v>
      </c>
      <c r="R58" s="6"/>
      <c r="S58" s="6">
        <v>7240</v>
      </c>
      <c r="T58" s="6"/>
      <c r="U58" s="6">
        <v>361885951513</v>
      </c>
      <c r="V58" s="6"/>
      <c r="W58" s="6">
        <v>1016855901785.74</v>
      </c>
      <c r="X58" s="6"/>
      <c r="Y58" s="7">
        <v>1.7554639889650146E-2</v>
      </c>
    </row>
    <row r="59" spans="1:25" x14ac:dyDescent="0.55000000000000004">
      <c r="A59" s="3" t="s">
        <v>65</v>
      </c>
      <c r="C59" s="6">
        <v>17439506</v>
      </c>
      <c r="D59" s="6"/>
      <c r="E59" s="6">
        <v>90862152949</v>
      </c>
      <c r="F59" s="6"/>
      <c r="G59" s="6">
        <v>87198776924.679001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17439506</v>
      </c>
      <c r="R59" s="6"/>
      <c r="S59" s="6">
        <v>5150</v>
      </c>
      <c r="T59" s="6"/>
      <c r="U59" s="6">
        <v>90862152949</v>
      </c>
      <c r="V59" s="6"/>
      <c r="W59" s="6">
        <v>89279065837.395004</v>
      </c>
      <c r="X59" s="6"/>
      <c r="Y59" s="7">
        <v>1.5412821499167255E-3</v>
      </c>
    </row>
    <row r="60" spans="1:25" x14ac:dyDescent="0.55000000000000004">
      <c r="A60" s="3" t="s">
        <v>66</v>
      </c>
      <c r="C60" s="6">
        <v>68200000</v>
      </c>
      <c r="D60" s="6"/>
      <c r="E60" s="6">
        <v>205309082172</v>
      </c>
      <c r="F60" s="6"/>
      <c r="G60" s="6">
        <v>270973457370</v>
      </c>
      <c r="H60" s="6"/>
      <c r="I60" s="6">
        <v>5395603</v>
      </c>
      <c r="J60" s="6"/>
      <c r="K60" s="6">
        <v>23513683178</v>
      </c>
      <c r="L60" s="6"/>
      <c r="M60" s="6">
        <v>0</v>
      </c>
      <c r="N60" s="6"/>
      <c r="O60" s="6">
        <v>0</v>
      </c>
      <c r="P60" s="6"/>
      <c r="Q60" s="6">
        <v>73595603</v>
      </c>
      <c r="R60" s="6"/>
      <c r="S60" s="6">
        <v>4394</v>
      </c>
      <c r="T60" s="6"/>
      <c r="U60" s="6">
        <v>228822765350</v>
      </c>
      <c r="V60" s="6"/>
      <c r="W60" s="6">
        <v>321454974058.487</v>
      </c>
      <c r="X60" s="6"/>
      <c r="Y60" s="7">
        <v>5.5494847405848091E-3</v>
      </c>
    </row>
    <row r="61" spans="1:25" x14ac:dyDescent="0.55000000000000004">
      <c r="A61" s="3" t="s">
        <v>67</v>
      </c>
      <c r="C61" s="6">
        <v>47725404</v>
      </c>
      <c r="D61" s="6"/>
      <c r="E61" s="6">
        <v>226661617294</v>
      </c>
      <c r="F61" s="6"/>
      <c r="G61" s="6">
        <v>1087357755434.9</v>
      </c>
      <c r="H61" s="6"/>
      <c r="I61" s="6">
        <v>200000</v>
      </c>
      <c r="J61" s="6"/>
      <c r="K61" s="6">
        <v>5094723507</v>
      </c>
      <c r="L61" s="6"/>
      <c r="M61" s="6">
        <v>0</v>
      </c>
      <c r="N61" s="6"/>
      <c r="O61" s="6">
        <v>0</v>
      </c>
      <c r="P61" s="6"/>
      <c r="Q61" s="6">
        <v>47925404</v>
      </c>
      <c r="R61" s="6"/>
      <c r="S61" s="6">
        <v>23370</v>
      </c>
      <c r="T61" s="6"/>
      <c r="U61" s="6">
        <v>231756340801</v>
      </c>
      <c r="V61" s="6"/>
      <c r="W61" s="6">
        <v>1113352592165.6899</v>
      </c>
      <c r="X61" s="6"/>
      <c r="Y61" s="7">
        <v>1.9220524551565619E-2</v>
      </c>
    </row>
    <row r="62" spans="1:25" x14ac:dyDescent="0.55000000000000004">
      <c r="A62" s="3" t="s">
        <v>68</v>
      </c>
      <c r="C62" s="6">
        <v>278600000</v>
      </c>
      <c r="D62" s="6"/>
      <c r="E62" s="6">
        <v>1141007844404</v>
      </c>
      <c r="F62" s="6"/>
      <c r="G62" s="6">
        <v>2921741581500</v>
      </c>
      <c r="H62" s="6"/>
      <c r="I62" s="6">
        <v>0</v>
      </c>
      <c r="J62" s="6"/>
      <c r="K62" s="6">
        <v>0</v>
      </c>
      <c r="L62" s="6"/>
      <c r="M62" s="6">
        <v>-5653085</v>
      </c>
      <c r="N62" s="6"/>
      <c r="O62" s="6">
        <v>63575326403</v>
      </c>
      <c r="P62" s="6"/>
      <c r="Q62" s="6">
        <v>272946915</v>
      </c>
      <c r="R62" s="6"/>
      <c r="S62" s="6">
        <v>10730</v>
      </c>
      <c r="T62" s="6"/>
      <c r="U62" s="6">
        <v>1117855603456</v>
      </c>
      <c r="V62" s="6"/>
      <c r="W62" s="6">
        <v>2911294511582.2002</v>
      </c>
      <c r="X62" s="6"/>
      <c r="Y62" s="7">
        <v>5.025955661346896E-2</v>
      </c>
    </row>
    <row r="63" spans="1:25" x14ac:dyDescent="0.55000000000000004">
      <c r="A63" s="3" t="s">
        <v>69</v>
      </c>
      <c r="C63" s="6">
        <v>3072902</v>
      </c>
      <c r="D63" s="6"/>
      <c r="E63" s="6">
        <v>33867156639</v>
      </c>
      <c r="F63" s="6"/>
      <c r="G63" s="6">
        <v>119527211461.203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3072902</v>
      </c>
      <c r="R63" s="6"/>
      <c r="S63" s="6">
        <v>46180</v>
      </c>
      <c r="T63" s="6"/>
      <c r="U63" s="6">
        <v>33867156639</v>
      </c>
      <c r="V63" s="6"/>
      <c r="W63" s="6">
        <v>141062270004.55801</v>
      </c>
      <c r="X63" s="6"/>
      <c r="Y63" s="7">
        <v>2.4352490334155429E-3</v>
      </c>
    </row>
    <row r="64" spans="1:25" x14ac:dyDescent="0.55000000000000004">
      <c r="A64" s="3" t="s">
        <v>70</v>
      </c>
      <c r="C64" s="6">
        <v>5827983</v>
      </c>
      <c r="D64" s="6"/>
      <c r="E64" s="6">
        <v>281240339463</v>
      </c>
      <c r="F64" s="6"/>
      <c r="G64" s="6">
        <v>274834460414.556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5827983</v>
      </c>
      <c r="R64" s="6"/>
      <c r="S64" s="6">
        <v>64960</v>
      </c>
      <c r="T64" s="6"/>
      <c r="U64" s="6">
        <v>281240339463</v>
      </c>
      <c r="V64" s="6"/>
      <c r="W64" s="6">
        <v>376333190314.70398</v>
      </c>
      <c r="X64" s="6"/>
      <c r="Y64" s="7">
        <v>6.496882815840533E-3</v>
      </c>
    </row>
    <row r="65" spans="1:25" x14ac:dyDescent="0.55000000000000004">
      <c r="A65" s="3" t="s">
        <v>71</v>
      </c>
      <c r="C65" s="6">
        <v>112991797</v>
      </c>
      <c r="D65" s="6"/>
      <c r="E65" s="6">
        <v>226042241270</v>
      </c>
      <c r="F65" s="6"/>
      <c r="G65" s="6">
        <v>888447211840.09399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112991797</v>
      </c>
      <c r="R65" s="6"/>
      <c r="S65" s="6">
        <v>8920</v>
      </c>
      <c r="T65" s="6"/>
      <c r="U65" s="6">
        <v>226042241270</v>
      </c>
      <c r="V65" s="6"/>
      <c r="W65" s="6">
        <v>1001889902606.02</v>
      </c>
      <c r="X65" s="6"/>
      <c r="Y65" s="7">
        <v>1.7296272184130213E-2</v>
      </c>
    </row>
    <row r="66" spans="1:25" x14ac:dyDescent="0.55000000000000004">
      <c r="A66" s="3" t="s">
        <v>72</v>
      </c>
      <c r="C66" s="6">
        <v>6526291</v>
      </c>
      <c r="D66" s="6"/>
      <c r="E66" s="6">
        <v>119655340634</v>
      </c>
      <c r="F66" s="6"/>
      <c r="G66" s="6">
        <v>323789107066.33099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6526291</v>
      </c>
      <c r="R66" s="6"/>
      <c r="S66" s="6">
        <v>54490</v>
      </c>
      <c r="T66" s="6"/>
      <c r="U66" s="6">
        <v>119655340634</v>
      </c>
      <c r="V66" s="6"/>
      <c r="W66" s="6">
        <v>353501671890.289</v>
      </c>
      <c r="X66" s="6"/>
      <c r="Y66" s="7">
        <v>6.10272757381395E-3</v>
      </c>
    </row>
    <row r="67" spans="1:25" x14ac:dyDescent="0.55000000000000004">
      <c r="A67" s="3" t="s">
        <v>73</v>
      </c>
      <c r="C67" s="6">
        <v>6127880</v>
      </c>
      <c r="D67" s="6"/>
      <c r="E67" s="6">
        <v>73783182632</v>
      </c>
      <c r="F67" s="6"/>
      <c r="G67" s="6">
        <v>239392771180.20001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6127880</v>
      </c>
      <c r="R67" s="6"/>
      <c r="S67" s="6">
        <v>43560</v>
      </c>
      <c r="T67" s="6"/>
      <c r="U67" s="6">
        <v>73783182632</v>
      </c>
      <c r="V67" s="6"/>
      <c r="W67" s="6">
        <v>265342216605.84</v>
      </c>
      <c r="X67" s="6"/>
      <c r="Y67" s="7">
        <v>4.5807739836657259E-3</v>
      </c>
    </row>
    <row r="68" spans="1:25" x14ac:dyDescent="0.55000000000000004">
      <c r="A68" s="3" t="s">
        <v>74</v>
      </c>
      <c r="C68" s="6">
        <v>3083596</v>
      </c>
      <c r="D68" s="6"/>
      <c r="E68" s="6">
        <v>83539587535</v>
      </c>
      <c r="F68" s="6"/>
      <c r="G68" s="6">
        <v>231702141961.242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3083596</v>
      </c>
      <c r="R68" s="6"/>
      <c r="S68" s="6">
        <v>96480</v>
      </c>
      <c r="T68" s="6"/>
      <c r="U68" s="6">
        <v>83539587535</v>
      </c>
      <c r="V68" s="6"/>
      <c r="W68" s="6">
        <v>295735185294.62402</v>
      </c>
      <c r="X68" s="6"/>
      <c r="Y68" s="7">
        <v>5.1054674230921479E-3</v>
      </c>
    </row>
    <row r="69" spans="1:25" x14ac:dyDescent="0.55000000000000004">
      <c r="A69" s="3" t="s">
        <v>75</v>
      </c>
      <c r="C69" s="6">
        <v>11241531</v>
      </c>
      <c r="D69" s="6"/>
      <c r="E69" s="6">
        <v>127208994486</v>
      </c>
      <c r="F69" s="6"/>
      <c r="G69" s="6">
        <v>382508060373.526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11241531</v>
      </c>
      <c r="R69" s="6"/>
      <c r="S69" s="6">
        <v>43460</v>
      </c>
      <c r="T69" s="6"/>
      <c r="U69" s="6">
        <v>127208994486</v>
      </c>
      <c r="V69" s="6"/>
      <c r="W69" s="6">
        <v>485650023483.30298</v>
      </c>
      <c r="X69" s="6"/>
      <c r="Y69" s="7">
        <v>8.3840898790848509E-3</v>
      </c>
    </row>
    <row r="70" spans="1:25" x14ac:dyDescent="0.55000000000000004">
      <c r="A70" s="3" t="s">
        <v>76</v>
      </c>
      <c r="C70" s="6">
        <v>10348616</v>
      </c>
      <c r="D70" s="6"/>
      <c r="E70" s="6">
        <v>192974495236</v>
      </c>
      <c r="F70" s="6"/>
      <c r="G70" s="6">
        <v>832838898849.40796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10348616</v>
      </c>
      <c r="R70" s="6"/>
      <c r="S70" s="6">
        <v>97330</v>
      </c>
      <c r="T70" s="6"/>
      <c r="U70" s="6">
        <v>192974495236</v>
      </c>
      <c r="V70" s="6"/>
      <c r="W70" s="6">
        <v>1001237772048.08</v>
      </c>
      <c r="X70" s="6"/>
      <c r="Y70" s="7">
        <v>1.7285014033309069E-2</v>
      </c>
    </row>
    <row r="71" spans="1:25" x14ac:dyDescent="0.55000000000000004">
      <c r="A71" s="3" t="s">
        <v>77</v>
      </c>
      <c r="C71" s="6">
        <v>119643414</v>
      </c>
      <c r="D71" s="6"/>
      <c r="E71" s="6">
        <v>152108726568</v>
      </c>
      <c r="F71" s="6"/>
      <c r="G71" s="6">
        <v>204800104452.49701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119643414</v>
      </c>
      <c r="R71" s="6"/>
      <c r="S71" s="6">
        <v>1701</v>
      </c>
      <c r="T71" s="6"/>
      <c r="U71" s="6">
        <v>152108726568</v>
      </c>
      <c r="V71" s="6"/>
      <c r="W71" s="6">
        <v>202302542203.077</v>
      </c>
      <c r="X71" s="6"/>
      <c r="Y71" s="7">
        <v>3.4924793875898323E-3</v>
      </c>
    </row>
    <row r="72" spans="1:25" x14ac:dyDescent="0.55000000000000004">
      <c r="A72" s="3" t="s">
        <v>78</v>
      </c>
      <c r="C72" s="6">
        <v>44708844</v>
      </c>
      <c r="D72" s="6"/>
      <c r="E72" s="6">
        <v>361845388085</v>
      </c>
      <c r="F72" s="6"/>
      <c r="G72" s="6">
        <v>1039962137249.88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44708844</v>
      </c>
      <c r="R72" s="6"/>
      <c r="S72" s="6">
        <v>21900</v>
      </c>
      <c r="T72" s="6"/>
      <c r="U72" s="6">
        <v>361845388085</v>
      </c>
      <c r="V72" s="6"/>
      <c r="W72" s="6">
        <v>973297897682.57996</v>
      </c>
      <c r="X72" s="6"/>
      <c r="Y72" s="7">
        <v>1.6802669944842769E-2</v>
      </c>
    </row>
    <row r="73" spans="1:25" x14ac:dyDescent="0.55000000000000004">
      <c r="A73" s="3" t="s">
        <v>79</v>
      </c>
      <c r="C73" s="6">
        <v>59738785</v>
      </c>
      <c r="D73" s="6"/>
      <c r="E73" s="6">
        <v>252307455230</v>
      </c>
      <c r="F73" s="6"/>
      <c r="G73" s="6">
        <v>267462559888.54199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59738785</v>
      </c>
      <c r="R73" s="6"/>
      <c r="S73" s="6">
        <v>5040</v>
      </c>
      <c r="T73" s="6"/>
      <c r="U73" s="6">
        <v>252307455230</v>
      </c>
      <c r="V73" s="6"/>
      <c r="W73" s="6">
        <v>299292029715.41998</v>
      </c>
      <c r="X73" s="6"/>
      <c r="Y73" s="7">
        <v>5.1668715245394943E-3</v>
      </c>
    </row>
    <row r="74" spans="1:25" x14ac:dyDescent="0.55000000000000004">
      <c r="A74" s="3" t="s">
        <v>80</v>
      </c>
      <c r="C74" s="6">
        <v>119221</v>
      </c>
      <c r="D74" s="6"/>
      <c r="E74" s="6">
        <v>399999586299</v>
      </c>
      <c r="F74" s="6"/>
      <c r="G74" s="6">
        <v>788325173096.54602</v>
      </c>
      <c r="H74" s="6"/>
      <c r="I74" s="6">
        <v>0</v>
      </c>
      <c r="J74" s="6"/>
      <c r="K74" s="6">
        <v>0</v>
      </c>
      <c r="L74" s="6"/>
      <c r="M74" s="6">
        <v>-43261</v>
      </c>
      <c r="N74" s="6"/>
      <c r="O74" s="6">
        <v>300742180635</v>
      </c>
      <c r="P74" s="6"/>
      <c r="Q74" s="6">
        <v>75960</v>
      </c>
      <c r="R74" s="6"/>
      <c r="S74" s="6">
        <v>6993820</v>
      </c>
      <c r="T74" s="6"/>
      <c r="U74" s="6">
        <v>254854166419</v>
      </c>
      <c r="V74" s="6"/>
      <c r="W74" s="6">
        <v>529975565838.71997</v>
      </c>
      <c r="X74" s="6"/>
      <c r="Y74" s="7">
        <v>9.1493103322447273E-3</v>
      </c>
    </row>
    <row r="75" spans="1:25" x14ac:dyDescent="0.55000000000000004">
      <c r="A75" s="3" t="s">
        <v>81</v>
      </c>
      <c r="C75" s="6">
        <v>7841567</v>
      </c>
      <c r="D75" s="6"/>
      <c r="E75" s="6">
        <v>42608421427</v>
      </c>
      <c r="F75" s="6"/>
      <c r="G75" s="6">
        <v>43729443284.323502</v>
      </c>
      <c r="H75" s="6"/>
      <c r="I75" s="6">
        <v>3427659</v>
      </c>
      <c r="J75" s="6"/>
      <c r="K75" s="6">
        <v>18236680984</v>
      </c>
      <c r="L75" s="6"/>
      <c r="M75" s="6">
        <v>0</v>
      </c>
      <c r="N75" s="6"/>
      <c r="O75" s="6">
        <v>0</v>
      </c>
      <c r="P75" s="6"/>
      <c r="Q75" s="6">
        <v>11269226</v>
      </c>
      <c r="R75" s="6"/>
      <c r="S75" s="6">
        <v>5130</v>
      </c>
      <c r="T75" s="6"/>
      <c r="U75" s="6">
        <v>60845102411</v>
      </c>
      <c r="V75" s="6"/>
      <c r="W75" s="6">
        <v>57467153160.189003</v>
      </c>
      <c r="X75" s="6"/>
      <c r="Y75" s="7">
        <v>9.920925643828874E-4</v>
      </c>
    </row>
    <row r="76" spans="1:25" x14ac:dyDescent="0.55000000000000004">
      <c r="A76" s="3" t="s">
        <v>82</v>
      </c>
      <c r="C76" s="6">
        <v>89707193</v>
      </c>
      <c r="D76" s="6"/>
      <c r="E76" s="6">
        <v>305725708135</v>
      </c>
      <c r="F76" s="6"/>
      <c r="G76" s="6">
        <v>242819264054.09299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89707193</v>
      </c>
      <c r="R76" s="6"/>
      <c r="S76" s="6">
        <v>2703</v>
      </c>
      <c r="T76" s="6"/>
      <c r="U76" s="6">
        <v>305725708135</v>
      </c>
      <c r="V76" s="6"/>
      <c r="W76" s="6">
        <v>241035795350.06</v>
      </c>
      <c r="X76" s="6"/>
      <c r="Y76" s="7">
        <v>4.161156541900351E-3</v>
      </c>
    </row>
    <row r="77" spans="1:25" x14ac:dyDescent="0.55000000000000004">
      <c r="A77" s="3" t="s">
        <v>83</v>
      </c>
      <c r="C77" s="6">
        <v>21000000</v>
      </c>
      <c r="D77" s="6"/>
      <c r="E77" s="6">
        <v>101619000000</v>
      </c>
      <c r="F77" s="6"/>
      <c r="G77" s="6">
        <v>102329495100</v>
      </c>
      <c r="H77" s="6"/>
      <c r="I77" s="6">
        <v>400000</v>
      </c>
      <c r="J77" s="6"/>
      <c r="K77" s="6">
        <v>1943762611</v>
      </c>
      <c r="L77" s="6"/>
      <c r="M77" s="6">
        <v>0</v>
      </c>
      <c r="N77" s="6"/>
      <c r="O77" s="6">
        <v>0</v>
      </c>
      <c r="P77" s="6"/>
      <c r="Q77" s="6">
        <v>21400000</v>
      </c>
      <c r="R77" s="6"/>
      <c r="S77" s="6">
        <v>4800</v>
      </c>
      <c r="T77" s="6"/>
      <c r="U77" s="6">
        <v>103562762611</v>
      </c>
      <c r="V77" s="6"/>
      <c r="W77" s="6">
        <v>102108816000</v>
      </c>
      <c r="X77" s="6"/>
      <c r="Y77" s="7">
        <v>1.762770409544457E-3</v>
      </c>
    </row>
    <row r="78" spans="1:25" x14ac:dyDescent="0.55000000000000004">
      <c r="A78" s="3" t="s">
        <v>84</v>
      </c>
      <c r="C78" s="6">
        <v>4225485</v>
      </c>
      <c r="D78" s="6"/>
      <c r="E78" s="6">
        <v>66721638903</v>
      </c>
      <c r="F78" s="6"/>
      <c r="G78" s="6">
        <v>99674148033.652496</v>
      </c>
      <c r="H78" s="6"/>
      <c r="I78" s="6">
        <v>0</v>
      </c>
      <c r="J78" s="6"/>
      <c r="K78" s="6">
        <v>0</v>
      </c>
      <c r="L78" s="6"/>
      <c r="M78" s="6">
        <v>-215528</v>
      </c>
      <c r="N78" s="6"/>
      <c r="O78" s="6">
        <v>5215070034</v>
      </c>
      <c r="P78" s="6"/>
      <c r="Q78" s="6">
        <v>4009957</v>
      </c>
      <c r="R78" s="6"/>
      <c r="S78" s="6">
        <v>27330</v>
      </c>
      <c r="T78" s="6"/>
      <c r="U78" s="6">
        <v>63318389010</v>
      </c>
      <c r="V78" s="6"/>
      <c r="W78" s="6">
        <v>108940051667.38</v>
      </c>
      <c r="X78" s="6"/>
      <c r="Y78" s="7">
        <v>1.8807024409479174E-3</v>
      </c>
    </row>
    <row r="79" spans="1:25" x14ac:dyDescent="0.55000000000000004">
      <c r="A79" s="3" t="s">
        <v>85</v>
      </c>
      <c r="C79" s="6">
        <v>62370972</v>
      </c>
      <c r="D79" s="6"/>
      <c r="E79" s="6">
        <v>157402809997</v>
      </c>
      <c r="F79" s="6"/>
      <c r="G79" s="6">
        <v>86551811144.373596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62370972</v>
      </c>
      <c r="R79" s="6"/>
      <c r="S79" s="6">
        <v>1412</v>
      </c>
      <c r="T79" s="6"/>
      <c r="U79" s="6">
        <v>157402809997</v>
      </c>
      <c r="V79" s="6"/>
      <c r="W79" s="6">
        <v>87543808979.839203</v>
      </c>
      <c r="X79" s="6"/>
      <c r="Y79" s="7">
        <v>1.5113252905456555E-3</v>
      </c>
    </row>
    <row r="80" spans="1:25" x14ac:dyDescent="0.55000000000000004">
      <c r="A80" s="3" t="s">
        <v>86</v>
      </c>
      <c r="C80" s="6">
        <v>3807559</v>
      </c>
      <c r="D80" s="6"/>
      <c r="E80" s="6">
        <v>17962545253</v>
      </c>
      <c r="F80" s="6"/>
      <c r="G80" s="6">
        <v>18716350398.4328</v>
      </c>
      <c r="H80" s="6"/>
      <c r="I80" s="6">
        <v>951890</v>
      </c>
      <c r="J80" s="6"/>
      <c r="K80" s="6">
        <v>0</v>
      </c>
      <c r="L80" s="6"/>
      <c r="M80" s="6">
        <v>-3807560</v>
      </c>
      <c r="N80" s="6"/>
      <c r="O80" s="6">
        <v>16971509700</v>
      </c>
      <c r="P80" s="6"/>
      <c r="Q80" s="6">
        <v>951889</v>
      </c>
      <c r="R80" s="6"/>
      <c r="S80" s="6">
        <v>3985</v>
      </c>
      <c r="T80" s="6"/>
      <c r="U80" s="6">
        <v>3592506031</v>
      </c>
      <c r="V80" s="6"/>
      <c r="W80" s="6">
        <v>3770707662.89325</v>
      </c>
      <c r="X80" s="6"/>
      <c r="Y80" s="7">
        <v>6.5096160660512971E-5</v>
      </c>
    </row>
    <row r="81" spans="1:25" x14ac:dyDescent="0.55000000000000004">
      <c r="A81" s="3" t="s">
        <v>87</v>
      </c>
      <c r="C81" s="6">
        <v>34816428</v>
      </c>
      <c r="D81" s="6"/>
      <c r="E81" s="6">
        <v>187075331592</v>
      </c>
      <c r="F81" s="6"/>
      <c r="G81" s="6">
        <v>440922103028.31598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34816428</v>
      </c>
      <c r="R81" s="6"/>
      <c r="S81" s="6">
        <v>12740</v>
      </c>
      <c r="T81" s="6"/>
      <c r="U81" s="6">
        <v>187075331592</v>
      </c>
      <c r="V81" s="6"/>
      <c r="W81" s="6">
        <v>440922103028.31598</v>
      </c>
      <c r="X81" s="6"/>
      <c r="Y81" s="7">
        <v>7.6119229130267056E-3</v>
      </c>
    </row>
    <row r="82" spans="1:25" x14ac:dyDescent="0.55000000000000004">
      <c r="A82" s="3" t="s">
        <v>88</v>
      </c>
      <c r="C82" s="6">
        <v>1721275</v>
      </c>
      <c r="D82" s="6"/>
      <c r="E82" s="6">
        <v>29774613377</v>
      </c>
      <c r="F82" s="6"/>
      <c r="G82" s="6">
        <v>28129389322.049999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1721275</v>
      </c>
      <c r="R82" s="6"/>
      <c r="S82" s="6">
        <v>21000</v>
      </c>
      <c r="T82" s="6"/>
      <c r="U82" s="6">
        <v>29774613377</v>
      </c>
      <c r="V82" s="6"/>
      <c r="W82" s="6">
        <v>35931701688.75</v>
      </c>
      <c r="X82" s="6"/>
      <c r="Y82" s="7">
        <v>6.2031216287442893E-4</v>
      </c>
    </row>
    <row r="83" spans="1:25" x14ac:dyDescent="0.55000000000000004">
      <c r="A83" s="3" t="s">
        <v>89</v>
      </c>
      <c r="C83" s="6">
        <v>20909376</v>
      </c>
      <c r="D83" s="6"/>
      <c r="E83" s="6">
        <v>99818763621</v>
      </c>
      <c r="F83" s="6"/>
      <c r="G83" s="6">
        <v>105026429220.278</v>
      </c>
      <c r="H83" s="6"/>
      <c r="I83" s="6">
        <v>2718714</v>
      </c>
      <c r="J83" s="6"/>
      <c r="K83" s="6">
        <v>14088429943</v>
      </c>
      <c r="L83" s="6"/>
      <c r="M83" s="6">
        <v>0</v>
      </c>
      <c r="N83" s="6"/>
      <c r="O83" s="6">
        <v>0</v>
      </c>
      <c r="P83" s="6"/>
      <c r="Q83" s="6">
        <v>23628090</v>
      </c>
      <c r="R83" s="6"/>
      <c r="S83" s="6">
        <v>5390</v>
      </c>
      <c r="T83" s="6"/>
      <c r="U83" s="6">
        <v>113907193564</v>
      </c>
      <c r="V83" s="6"/>
      <c r="W83" s="6">
        <v>126597640439.655</v>
      </c>
      <c r="X83" s="6"/>
      <c r="Y83" s="7">
        <v>2.1855367952280688E-3</v>
      </c>
    </row>
    <row r="84" spans="1:25" x14ac:dyDescent="0.55000000000000004">
      <c r="A84" s="3" t="s">
        <v>90</v>
      </c>
      <c r="C84" s="6">
        <v>800000</v>
      </c>
      <c r="D84" s="6"/>
      <c r="E84" s="6">
        <v>5749215527</v>
      </c>
      <c r="F84" s="6"/>
      <c r="G84" s="6">
        <v>6210824400</v>
      </c>
      <c r="H84" s="6"/>
      <c r="I84" s="6">
        <v>5864777</v>
      </c>
      <c r="J84" s="6"/>
      <c r="K84" s="6">
        <v>44978334657</v>
      </c>
      <c r="L84" s="6"/>
      <c r="M84" s="6">
        <v>0</v>
      </c>
      <c r="N84" s="6"/>
      <c r="O84" s="6">
        <v>0</v>
      </c>
      <c r="P84" s="6"/>
      <c r="Q84" s="6">
        <v>6664777</v>
      </c>
      <c r="R84" s="6"/>
      <c r="S84" s="6">
        <v>7880</v>
      </c>
      <c r="T84" s="6"/>
      <c r="U84" s="6">
        <v>50727550184</v>
      </c>
      <c r="V84" s="6"/>
      <c r="W84" s="6">
        <v>52205958025.578003</v>
      </c>
      <c r="X84" s="6"/>
      <c r="Y84" s="7">
        <v>9.0126515627611309E-4</v>
      </c>
    </row>
    <row r="85" spans="1:25" x14ac:dyDescent="0.55000000000000004">
      <c r="A85" s="3" t="s">
        <v>91</v>
      </c>
      <c r="C85" s="6">
        <v>311400000</v>
      </c>
      <c r="D85" s="6"/>
      <c r="E85" s="6">
        <v>552517482481</v>
      </c>
      <c r="F85" s="6"/>
      <c r="G85" s="6">
        <v>1010671510050</v>
      </c>
      <c r="H85" s="6"/>
      <c r="I85" s="6">
        <v>10400000</v>
      </c>
      <c r="J85" s="6"/>
      <c r="K85" s="6">
        <v>34752220010</v>
      </c>
      <c r="L85" s="6"/>
      <c r="M85" s="6">
        <v>0</v>
      </c>
      <c r="N85" s="6"/>
      <c r="O85" s="6">
        <v>0</v>
      </c>
      <c r="P85" s="6"/>
      <c r="Q85" s="6">
        <v>321800000</v>
      </c>
      <c r="R85" s="6"/>
      <c r="S85" s="6">
        <v>2842</v>
      </c>
      <c r="T85" s="6"/>
      <c r="U85" s="6">
        <v>587269702491</v>
      </c>
      <c r="V85" s="6"/>
      <c r="W85" s="6">
        <v>909113994180</v>
      </c>
      <c r="X85" s="6"/>
      <c r="Y85" s="7">
        <v>1.5694621783130615E-2</v>
      </c>
    </row>
    <row r="86" spans="1:25" x14ac:dyDescent="0.55000000000000004">
      <c r="A86" s="3" t="s">
        <v>92</v>
      </c>
      <c r="C86" s="6">
        <v>1489509</v>
      </c>
      <c r="D86" s="6"/>
      <c r="E86" s="6">
        <v>17081309127</v>
      </c>
      <c r="F86" s="6"/>
      <c r="G86" s="6">
        <v>19366855192.566002</v>
      </c>
      <c r="H86" s="6"/>
      <c r="I86" s="6">
        <v>3726490</v>
      </c>
      <c r="J86" s="6"/>
      <c r="K86" s="6">
        <v>47407051862</v>
      </c>
      <c r="L86" s="6"/>
      <c r="M86" s="6">
        <v>0</v>
      </c>
      <c r="N86" s="6"/>
      <c r="O86" s="6">
        <v>0</v>
      </c>
      <c r="P86" s="6"/>
      <c r="Q86" s="6">
        <v>5215999</v>
      </c>
      <c r="R86" s="6"/>
      <c r="S86" s="6">
        <v>14310</v>
      </c>
      <c r="T86" s="6"/>
      <c r="U86" s="6">
        <v>64488360989</v>
      </c>
      <c r="V86" s="6"/>
      <c r="W86" s="6">
        <v>74196832063.144501</v>
      </c>
      <c r="X86" s="6"/>
      <c r="Y86" s="7">
        <v>1.2809078115532213E-3</v>
      </c>
    </row>
    <row r="87" spans="1:25" x14ac:dyDescent="0.55000000000000004">
      <c r="A87" s="3" t="s">
        <v>93</v>
      </c>
      <c r="C87" s="6">
        <v>244748986</v>
      </c>
      <c r="D87" s="6"/>
      <c r="E87" s="6">
        <v>472481062819</v>
      </c>
      <c r="F87" s="6"/>
      <c r="G87" s="6">
        <v>1005772143890.66</v>
      </c>
      <c r="H87" s="6"/>
      <c r="I87" s="6">
        <v>1354032</v>
      </c>
      <c r="J87" s="6"/>
      <c r="K87" s="6">
        <v>5623573648</v>
      </c>
      <c r="L87" s="6"/>
      <c r="M87" s="6">
        <v>0</v>
      </c>
      <c r="N87" s="6"/>
      <c r="O87" s="6">
        <v>0</v>
      </c>
      <c r="P87" s="6"/>
      <c r="Q87" s="6">
        <v>246103018</v>
      </c>
      <c r="R87" s="6"/>
      <c r="S87" s="6">
        <v>4056</v>
      </c>
      <c r="T87" s="6"/>
      <c r="U87" s="6">
        <v>478104636467</v>
      </c>
      <c r="V87" s="6"/>
      <c r="W87" s="6">
        <v>992254587654.00195</v>
      </c>
      <c r="X87" s="6"/>
      <c r="Y87" s="7">
        <v>1.7129931521791531E-2</v>
      </c>
    </row>
    <row r="88" spans="1:25" x14ac:dyDescent="0.55000000000000004">
      <c r="A88" s="3" t="s">
        <v>94</v>
      </c>
      <c r="C88" s="6">
        <v>643084829</v>
      </c>
      <c r="D88" s="6"/>
      <c r="E88" s="6">
        <v>1244109194075</v>
      </c>
      <c r="F88" s="6"/>
      <c r="G88" s="6">
        <v>3656558472809.8101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643084829</v>
      </c>
      <c r="R88" s="6"/>
      <c r="S88" s="6">
        <v>5670</v>
      </c>
      <c r="T88" s="6"/>
      <c r="U88" s="6">
        <v>1244109194075</v>
      </c>
      <c r="V88" s="6"/>
      <c r="W88" s="6">
        <v>3624595549096.4399</v>
      </c>
      <c r="X88" s="6"/>
      <c r="Y88" s="7">
        <v>6.2573732913657018E-2</v>
      </c>
    </row>
    <row r="89" spans="1:25" x14ac:dyDescent="0.55000000000000004">
      <c r="A89" s="3" t="s">
        <v>95</v>
      </c>
      <c r="C89" s="6">
        <v>24204616</v>
      </c>
      <c r="D89" s="6"/>
      <c r="E89" s="6">
        <v>134542824910</v>
      </c>
      <c r="F89" s="6"/>
      <c r="G89" s="6">
        <v>231944169875.47198</v>
      </c>
      <c r="H89" s="6"/>
      <c r="I89" s="6">
        <v>400000</v>
      </c>
      <c r="J89" s="6"/>
      <c r="K89" s="6">
        <v>3847567216</v>
      </c>
      <c r="L89" s="6"/>
      <c r="M89" s="6">
        <v>-600000</v>
      </c>
      <c r="N89" s="6"/>
      <c r="O89" s="6">
        <v>5212798215</v>
      </c>
      <c r="P89" s="6"/>
      <c r="Q89" s="6">
        <v>24004616</v>
      </c>
      <c r="R89" s="6"/>
      <c r="S89" s="6">
        <v>8440</v>
      </c>
      <c r="T89" s="6"/>
      <c r="U89" s="6">
        <v>135015649952</v>
      </c>
      <c r="V89" s="6"/>
      <c r="W89" s="6">
        <v>201393495233.71201</v>
      </c>
      <c r="X89" s="6"/>
      <c r="Y89" s="7">
        <v>3.4767859228993525E-3</v>
      </c>
    </row>
    <row r="90" spans="1:25" x14ac:dyDescent="0.55000000000000004">
      <c r="A90" s="3" t="s">
        <v>96</v>
      </c>
      <c r="C90" s="6">
        <v>16000000</v>
      </c>
      <c r="D90" s="6"/>
      <c r="E90" s="6">
        <v>86477673098</v>
      </c>
      <c r="F90" s="6"/>
      <c r="G90" s="6">
        <v>97496424000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16000000</v>
      </c>
      <c r="R90" s="6"/>
      <c r="S90" s="6">
        <v>6720</v>
      </c>
      <c r="T90" s="6"/>
      <c r="U90" s="6">
        <v>86477673098</v>
      </c>
      <c r="V90" s="6"/>
      <c r="W90" s="6">
        <v>106880256000</v>
      </c>
      <c r="X90" s="6"/>
      <c r="Y90" s="7">
        <v>1.8451428585885906E-3</v>
      </c>
    </row>
    <row r="91" spans="1:25" x14ac:dyDescent="0.55000000000000004">
      <c r="A91" s="3" t="s">
        <v>97</v>
      </c>
      <c r="C91" s="6">
        <v>257822218</v>
      </c>
      <c r="D91" s="6"/>
      <c r="E91" s="6">
        <v>778858537610</v>
      </c>
      <c r="F91" s="6"/>
      <c r="G91" s="6">
        <v>934426688977.37305</v>
      </c>
      <c r="H91" s="6"/>
      <c r="I91" s="6">
        <v>0</v>
      </c>
      <c r="J91" s="6"/>
      <c r="K91" s="6">
        <v>0</v>
      </c>
      <c r="L91" s="6"/>
      <c r="M91" s="6">
        <v>-10660850</v>
      </c>
      <c r="N91" s="6"/>
      <c r="O91" s="6">
        <v>40911645460</v>
      </c>
      <c r="P91" s="6"/>
      <c r="Q91" s="6">
        <v>247161368</v>
      </c>
      <c r="R91" s="6"/>
      <c r="S91" s="6">
        <v>3911</v>
      </c>
      <c r="T91" s="6"/>
      <c r="U91" s="6">
        <v>746653035303</v>
      </c>
      <c r="V91" s="6"/>
      <c r="W91" s="6">
        <v>960896553992.02405</v>
      </c>
      <c r="X91" s="6"/>
      <c r="Y91" s="7">
        <v>1.6588577542710689E-2</v>
      </c>
    </row>
    <row r="92" spans="1:25" x14ac:dyDescent="0.55000000000000004">
      <c r="A92" s="3" t="s">
        <v>98</v>
      </c>
      <c r="C92" s="6">
        <v>52916820</v>
      </c>
      <c r="D92" s="6"/>
      <c r="E92" s="6">
        <v>66885438796</v>
      </c>
      <c r="F92" s="6"/>
      <c r="G92" s="6">
        <v>79691976855.315002</v>
      </c>
      <c r="H92" s="6"/>
      <c r="I92" s="6">
        <v>0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52916820</v>
      </c>
      <c r="R92" s="6"/>
      <c r="S92" s="6">
        <v>1431</v>
      </c>
      <c r="T92" s="6"/>
      <c r="U92" s="6">
        <v>66885438796</v>
      </c>
      <c r="V92" s="6"/>
      <c r="W92" s="6">
        <v>75273411801.951004</v>
      </c>
      <c r="X92" s="6"/>
      <c r="Y92" s="7">
        <v>1.2994935025975988E-3</v>
      </c>
    </row>
    <row r="93" spans="1:25" x14ac:dyDescent="0.55000000000000004">
      <c r="A93" s="3" t="s">
        <v>99</v>
      </c>
      <c r="C93" s="6">
        <v>46820406</v>
      </c>
      <c r="D93" s="6"/>
      <c r="E93" s="6">
        <v>1630748344766</v>
      </c>
      <c r="F93" s="6"/>
      <c r="G93" s="6">
        <v>2807402858924.98</v>
      </c>
      <c r="H93" s="6"/>
      <c r="I93" s="6">
        <v>0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v>46820406</v>
      </c>
      <c r="R93" s="6"/>
      <c r="S93" s="6">
        <v>62080</v>
      </c>
      <c r="T93" s="6"/>
      <c r="U93" s="6">
        <v>1630748344766</v>
      </c>
      <c r="V93" s="6"/>
      <c r="W93" s="6">
        <v>2889316470193.3398</v>
      </c>
      <c r="X93" s="6"/>
      <c r="Y93" s="7">
        <v>4.988013549649091E-2</v>
      </c>
    </row>
    <row r="94" spans="1:25" x14ac:dyDescent="0.55000000000000004">
      <c r="A94" s="3" t="s">
        <v>100</v>
      </c>
      <c r="C94" s="6">
        <v>40070369</v>
      </c>
      <c r="D94" s="6"/>
      <c r="E94" s="6">
        <v>308683426249</v>
      </c>
      <c r="F94" s="6"/>
      <c r="G94" s="6">
        <v>345343009139.58099</v>
      </c>
      <c r="H94" s="6"/>
      <c r="I94" s="6">
        <v>465931</v>
      </c>
      <c r="J94" s="6"/>
      <c r="K94" s="6">
        <v>3907686469</v>
      </c>
      <c r="L94" s="6"/>
      <c r="M94" s="6">
        <v>0</v>
      </c>
      <c r="N94" s="6"/>
      <c r="O94" s="6">
        <v>0</v>
      </c>
      <c r="P94" s="6"/>
      <c r="Q94" s="6">
        <v>40536300</v>
      </c>
      <c r="R94" s="6"/>
      <c r="S94" s="6">
        <v>10510</v>
      </c>
      <c r="T94" s="6"/>
      <c r="U94" s="6">
        <v>312591112718</v>
      </c>
      <c r="V94" s="6"/>
      <c r="W94" s="6">
        <v>423501595747.65002</v>
      </c>
      <c r="X94" s="6"/>
      <c r="Y94" s="7">
        <v>7.3111814495901723E-3</v>
      </c>
    </row>
    <row r="95" spans="1:25" x14ac:dyDescent="0.55000000000000004">
      <c r="A95" s="3" t="s">
        <v>101</v>
      </c>
      <c r="C95" s="6">
        <v>150945796</v>
      </c>
      <c r="D95" s="6"/>
      <c r="E95" s="6">
        <v>758283116645</v>
      </c>
      <c r="F95" s="6"/>
      <c r="G95" s="6">
        <v>1428453804251.3799</v>
      </c>
      <c r="H95" s="6"/>
      <c r="I95" s="6">
        <v>0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v>150945796</v>
      </c>
      <c r="R95" s="6"/>
      <c r="S95" s="6">
        <v>9520</v>
      </c>
      <c r="T95" s="6"/>
      <c r="U95" s="6">
        <v>758283116645</v>
      </c>
      <c r="V95" s="6"/>
      <c r="W95" s="6">
        <v>1428453804251.3799</v>
      </c>
      <c r="X95" s="6"/>
      <c r="Y95" s="7">
        <v>2.4660320197381808E-2</v>
      </c>
    </row>
    <row r="96" spans="1:25" x14ac:dyDescent="0.55000000000000004">
      <c r="A96" s="3" t="s">
        <v>102</v>
      </c>
      <c r="C96" s="6">
        <v>34518138</v>
      </c>
      <c r="D96" s="6"/>
      <c r="E96" s="6">
        <v>370648290486</v>
      </c>
      <c r="F96" s="6"/>
      <c r="G96" s="6">
        <v>322539897741.65997</v>
      </c>
      <c r="H96" s="6"/>
      <c r="I96" s="6">
        <v>1859288</v>
      </c>
      <c r="J96" s="6"/>
      <c r="K96" s="6">
        <v>17811536102</v>
      </c>
      <c r="L96" s="6"/>
      <c r="M96" s="6">
        <v>0</v>
      </c>
      <c r="N96" s="6"/>
      <c r="O96" s="6">
        <v>0</v>
      </c>
      <c r="P96" s="6"/>
      <c r="Q96" s="6">
        <v>36377426</v>
      </c>
      <c r="R96" s="6"/>
      <c r="S96" s="6">
        <v>9450</v>
      </c>
      <c r="T96" s="6"/>
      <c r="U96" s="6">
        <v>388459826588</v>
      </c>
      <c r="V96" s="6"/>
      <c r="W96" s="6">
        <v>341721263979.58502</v>
      </c>
      <c r="X96" s="6"/>
      <c r="Y96" s="7">
        <v>5.8993547869102964E-3</v>
      </c>
    </row>
    <row r="97" spans="1:25" x14ac:dyDescent="0.55000000000000004">
      <c r="A97" s="3" t="s">
        <v>103</v>
      </c>
      <c r="C97" s="6">
        <v>2439009</v>
      </c>
      <c r="D97" s="6"/>
      <c r="E97" s="6">
        <v>37058409246</v>
      </c>
      <c r="F97" s="6"/>
      <c r="G97" s="6">
        <v>43859148856.780502</v>
      </c>
      <c r="H97" s="6"/>
      <c r="I97" s="6">
        <v>0</v>
      </c>
      <c r="J97" s="6"/>
      <c r="K97" s="6">
        <v>0</v>
      </c>
      <c r="L97" s="6"/>
      <c r="M97" s="6">
        <v>0</v>
      </c>
      <c r="N97" s="6"/>
      <c r="O97" s="6">
        <v>0</v>
      </c>
      <c r="P97" s="6"/>
      <c r="Q97" s="6">
        <v>2439009</v>
      </c>
      <c r="R97" s="6"/>
      <c r="S97" s="6">
        <v>23370</v>
      </c>
      <c r="T97" s="6"/>
      <c r="U97" s="6">
        <v>37058409246</v>
      </c>
      <c r="V97" s="6"/>
      <c r="W97" s="6">
        <v>56660492470.036499</v>
      </c>
      <c r="X97" s="6"/>
      <c r="Y97" s="7">
        <v>9.7816666012851298E-4</v>
      </c>
    </row>
    <row r="98" spans="1:25" x14ac:dyDescent="0.55000000000000004">
      <c r="A98" s="3" t="s">
        <v>104</v>
      </c>
      <c r="C98" s="6">
        <v>20981003</v>
      </c>
      <c r="D98" s="6"/>
      <c r="E98" s="6">
        <v>75874709916</v>
      </c>
      <c r="F98" s="6"/>
      <c r="G98" s="6">
        <v>77960348628.176697</v>
      </c>
      <c r="H98" s="6"/>
      <c r="I98" s="6">
        <v>2681976</v>
      </c>
      <c r="J98" s="6"/>
      <c r="K98" s="6">
        <v>9959341805</v>
      </c>
      <c r="L98" s="6"/>
      <c r="M98" s="6">
        <v>0</v>
      </c>
      <c r="N98" s="6"/>
      <c r="O98" s="6">
        <v>0</v>
      </c>
      <c r="P98" s="6"/>
      <c r="Q98" s="6">
        <v>23662979</v>
      </c>
      <c r="R98" s="6"/>
      <c r="S98" s="6">
        <v>3482</v>
      </c>
      <c r="T98" s="6"/>
      <c r="U98" s="6">
        <v>85834051721</v>
      </c>
      <c r="V98" s="6"/>
      <c r="W98" s="6">
        <v>81904245645.3759</v>
      </c>
      <c r="X98" s="6"/>
      <c r="Y98" s="7">
        <v>1.4139658679396408E-3</v>
      </c>
    </row>
    <row r="99" spans="1:25" x14ac:dyDescent="0.55000000000000004">
      <c r="A99" s="3" t="s">
        <v>105</v>
      </c>
      <c r="C99" s="6">
        <v>130821537</v>
      </c>
      <c r="D99" s="6"/>
      <c r="E99" s="6">
        <v>282426106029</v>
      </c>
      <c r="F99" s="6"/>
      <c r="G99" s="6">
        <v>510549402404.14099</v>
      </c>
      <c r="H99" s="6"/>
      <c r="I99" s="6">
        <v>5200000</v>
      </c>
      <c r="J99" s="6"/>
      <c r="K99" s="6">
        <v>20408121100</v>
      </c>
      <c r="L99" s="6"/>
      <c r="M99" s="6">
        <v>0</v>
      </c>
      <c r="N99" s="6"/>
      <c r="O99" s="6">
        <v>0</v>
      </c>
      <c r="P99" s="6"/>
      <c r="Q99" s="6">
        <v>136021537</v>
      </c>
      <c r="R99" s="6"/>
      <c r="S99" s="6">
        <v>3735</v>
      </c>
      <c r="T99" s="6"/>
      <c r="U99" s="6">
        <v>302834227129</v>
      </c>
      <c r="V99" s="6"/>
      <c r="W99" s="6">
        <v>505017600072.86499</v>
      </c>
      <c r="X99" s="6"/>
      <c r="Y99" s="7">
        <v>8.718444856980841E-3</v>
      </c>
    </row>
    <row r="100" spans="1:25" x14ac:dyDescent="0.55000000000000004">
      <c r="A100" s="3" t="s">
        <v>106</v>
      </c>
      <c r="C100" s="6">
        <v>134800000</v>
      </c>
      <c r="D100" s="6"/>
      <c r="E100" s="6">
        <v>310200456863</v>
      </c>
      <c r="F100" s="6"/>
      <c r="G100" s="6">
        <v>1037144055600</v>
      </c>
      <c r="H100" s="6"/>
      <c r="I100" s="6">
        <v>0</v>
      </c>
      <c r="J100" s="6"/>
      <c r="K100" s="6">
        <v>0</v>
      </c>
      <c r="L100" s="6"/>
      <c r="M100" s="6">
        <v>0</v>
      </c>
      <c r="N100" s="6"/>
      <c r="O100" s="6">
        <v>0</v>
      </c>
      <c r="P100" s="6"/>
      <c r="Q100" s="6">
        <v>134800000</v>
      </c>
      <c r="R100" s="6"/>
      <c r="S100" s="6">
        <v>8270</v>
      </c>
      <c r="T100" s="6"/>
      <c r="U100" s="6">
        <v>310200456863</v>
      </c>
      <c r="V100" s="6"/>
      <c r="W100" s="6">
        <v>1108162963800</v>
      </c>
      <c r="X100" s="6"/>
      <c r="Y100" s="7">
        <v>1.913093264679247E-2</v>
      </c>
    </row>
    <row r="101" spans="1:25" x14ac:dyDescent="0.55000000000000004">
      <c r="A101" s="3" t="s">
        <v>107</v>
      </c>
      <c r="C101" s="6">
        <v>2140332</v>
      </c>
      <c r="D101" s="6"/>
      <c r="E101" s="6">
        <v>12636306405</v>
      </c>
      <c r="F101" s="6"/>
      <c r="G101" s="6">
        <v>11127332438.658001</v>
      </c>
      <c r="H101" s="6"/>
      <c r="I101" s="6">
        <v>0</v>
      </c>
      <c r="J101" s="6"/>
      <c r="K101" s="6">
        <v>0</v>
      </c>
      <c r="L101" s="6"/>
      <c r="M101" s="6">
        <v>-2140332</v>
      </c>
      <c r="N101" s="6"/>
      <c r="O101" s="6">
        <v>11177457106</v>
      </c>
      <c r="P101" s="6"/>
      <c r="Q101" s="6">
        <v>0</v>
      </c>
      <c r="R101" s="6"/>
      <c r="S101" s="6">
        <v>0</v>
      </c>
      <c r="T101" s="6"/>
      <c r="U101" s="6">
        <v>0</v>
      </c>
      <c r="V101" s="6"/>
      <c r="W101" s="6">
        <v>0</v>
      </c>
      <c r="X101" s="6"/>
      <c r="Y101" s="7">
        <v>0</v>
      </c>
    </row>
    <row r="102" spans="1:25" x14ac:dyDescent="0.55000000000000004">
      <c r="A102" s="3" t="s">
        <v>108</v>
      </c>
      <c r="C102" s="6">
        <v>15218593</v>
      </c>
      <c r="D102" s="6"/>
      <c r="E102" s="6">
        <v>488130818457</v>
      </c>
      <c r="F102" s="6"/>
      <c r="G102" s="6">
        <v>1355472596499.8401</v>
      </c>
      <c r="H102" s="6"/>
      <c r="I102" s="6">
        <v>0</v>
      </c>
      <c r="J102" s="6"/>
      <c r="K102" s="6">
        <v>0</v>
      </c>
      <c r="L102" s="6"/>
      <c r="M102" s="6">
        <v>0</v>
      </c>
      <c r="N102" s="6"/>
      <c r="O102" s="6">
        <v>0</v>
      </c>
      <c r="P102" s="6"/>
      <c r="Q102" s="6">
        <v>15218593</v>
      </c>
      <c r="R102" s="6"/>
      <c r="S102" s="6">
        <v>97750</v>
      </c>
      <c r="T102" s="6"/>
      <c r="U102" s="6">
        <v>488130818457</v>
      </c>
      <c r="V102" s="6"/>
      <c r="W102" s="6">
        <v>1478766141828.79</v>
      </c>
      <c r="X102" s="6"/>
      <c r="Y102" s="7">
        <v>2.5528894561386482E-2</v>
      </c>
    </row>
    <row r="103" spans="1:25" x14ac:dyDescent="0.55000000000000004">
      <c r="A103" s="3" t="s">
        <v>109</v>
      </c>
      <c r="C103" s="6">
        <v>75256136</v>
      </c>
      <c r="D103" s="6"/>
      <c r="E103" s="6">
        <v>297403799469</v>
      </c>
      <c r="F103" s="6"/>
      <c r="G103" s="6">
        <v>492987105519.37201</v>
      </c>
      <c r="H103" s="6"/>
      <c r="I103" s="6">
        <v>0</v>
      </c>
      <c r="J103" s="6"/>
      <c r="K103" s="6">
        <v>0</v>
      </c>
      <c r="L103" s="6"/>
      <c r="M103" s="6">
        <v>0</v>
      </c>
      <c r="N103" s="6"/>
      <c r="O103" s="6">
        <v>0</v>
      </c>
      <c r="P103" s="6"/>
      <c r="Q103" s="6">
        <v>75256136</v>
      </c>
      <c r="R103" s="6"/>
      <c r="S103" s="6">
        <v>7090</v>
      </c>
      <c r="T103" s="6"/>
      <c r="U103" s="6">
        <v>297403799469</v>
      </c>
      <c r="V103" s="6"/>
      <c r="W103" s="6">
        <v>530391286514.77197</v>
      </c>
      <c r="X103" s="6"/>
      <c r="Y103" s="7">
        <v>9.1564871866544415E-3</v>
      </c>
    </row>
    <row r="104" spans="1:25" x14ac:dyDescent="0.55000000000000004">
      <c r="A104" s="3" t="s">
        <v>110</v>
      </c>
      <c r="C104" s="6">
        <v>2050933</v>
      </c>
      <c r="D104" s="6"/>
      <c r="E104" s="6">
        <v>20053805643</v>
      </c>
      <c r="F104" s="6"/>
      <c r="G104" s="6">
        <v>32966263269.670502</v>
      </c>
      <c r="H104" s="6"/>
      <c r="I104" s="6">
        <v>0</v>
      </c>
      <c r="J104" s="6"/>
      <c r="K104" s="6">
        <v>0</v>
      </c>
      <c r="L104" s="6"/>
      <c r="M104" s="6">
        <v>-400000</v>
      </c>
      <c r="N104" s="6"/>
      <c r="O104" s="6">
        <v>6449396498</v>
      </c>
      <c r="P104" s="6"/>
      <c r="Q104" s="6">
        <v>1650933</v>
      </c>
      <c r="R104" s="6"/>
      <c r="S104" s="6">
        <v>16700</v>
      </c>
      <c r="T104" s="6"/>
      <c r="U104" s="6">
        <v>16142648011</v>
      </c>
      <c r="V104" s="6"/>
      <c r="W104" s="6">
        <v>27406536142.455002</v>
      </c>
      <c r="X104" s="6"/>
      <c r="Y104" s="7">
        <v>4.7313672641185431E-4</v>
      </c>
    </row>
    <row r="105" spans="1:25" x14ac:dyDescent="0.55000000000000004">
      <c r="A105" s="3" t="s">
        <v>111</v>
      </c>
      <c r="C105" s="6">
        <v>5090201</v>
      </c>
      <c r="D105" s="6"/>
      <c r="E105" s="6">
        <v>40706088199</v>
      </c>
      <c r="F105" s="6"/>
      <c r="G105" s="6">
        <v>47107802170.705498</v>
      </c>
      <c r="H105" s="6"/>
      <c r="I105" s="6">
        <v>950890</v>
      </c>
      <c r="J105" s="6"/>
      <c r="K105" s="6">
        <v>9309175169</v>
      </c>
      <c r="L105" s="6"/>
      <c r="M105" s="6">
        <v>-28519</v>
      </c>
      <c r="N105" s="6"/>
      <c r="O105" s="6">
        <v>309007505</v>
      </c>
      <c r="P105" s="6"/>
      <c r="Q105" s="6">
        <v>6012572</v>
      </c>
      <c r="R105" s="6"/>
      <c r="S105" s="6">
        <v>9990</v>
      </c>
      <c r="T105" s="6"/>
      <c r="U105" s="6">
        <v>49779149512</v>
      </c>
      <c r="V105" s="6"/>
      <c r="W105" s="6">
        <v>59708203994.033997</v>
      </c>
      <c r="X105" s="6"/>
      <c r="Y105" s="7">
        <v>1.0307812716947701E-3</v>
      </c>
    </row>
    <row r="106" spans="1:25" x14ac:dyDescent="0.55000000000000004">
      <c r="A106" s="3" t="s">
        <v>112</v>
      </c>
      <c r="C106" s="6">
        <v>2639418</v>
      </c>
      <c r="D106" s="6"/>
      <c r="E106" s="6">
        <v>27497064097</v>
      </c>
      <c r="F106" s="6"/>
      <c r="G106" s="6">
        <v>48223853448.101997</v>
      </c>
      <c r="H106" s="6"/>
      <c r="I106" s="6">
        <v>0</v>
      </c>
      <c r="J106" s="6"/>
      <c r="K106" s="6">
        <v>0</v>
      </c>
      <c r="L106" s="6"/>
      <c r="M106" s="6">
        <v>0</v>
      </c>
      <c r="N106" s="6"/>
      <c r="O106" s="6">
        <v>0</v>
      </c>
      <c r="P106" s="6"/>
      <c r="Q106" s="6">
        <v>2639418</v>
      </c>
      <c r="R106" s="6"/>
      <c r="S106" s="6">
        <v>21660</v>
      </c>
      <c r="T106" s="6"/>
      <c r="U106" s="6">
        <v>27497064097</v>
      </c>
      <c r="V106" s="6"/>
      <c r="W106" s="6">
        <v>56829633606.414001</v>
      </c>
      <c r="X106" s="6"/>
      <c r="Y106" s="7">
        <v>9.8108665275914919E-4</v>
      </c>
    </row>
    <row r="107" spans="1:25" x14ac:dyDescent="0.55000000000000004">
      <c r="A107" s="3" t="s">
        <v>113</v>
      </c>
      <c r="C107" s="6">
        <v>14133515</v>
      </c>
      <c r="D107" s="6"/>
      <c r="E107" s="6">
        <v>153064520514</v>
      </c>
      <c r="F107" s="6"/>
      <c r="G107" s="6">
        <v>128833186771.327</v>
      </c>
      <c r="H107" s="6"/>
      <c r="I107" s="6">
        <v>5118</v>
      </c>
      <c r="J107" s="6"/>
      <c r="K107" s="6">
        <v>45797379</v>
      </c>
      <c r="L107" s="6"/>
      <c r="M107" s="6">
        <v>0</v>
      </c>
      <c r="N107" s="6"/>
      <c r="O107" s="6">
        <v>0</v>
      </c>
      <c r="P107" s="6"/>
      <c r="Q107" s="6">
        <v>14138633</v>
      </c>
      <c r="R107" s="6"/>
      <c r="S107" s="6">
        <v>10150</v>
      </c>
      <c r="T107" s="6"/>
      <c r="U107" s="6">
        <v>153110317893</v>
      </c>
      <c r="V107" s="6"/>
      <c r="W107" s="6">
        <v>142653257556.547</v>
      </c>
      <c r="X107" s="6"/>
      <c r="Y107" s="7">
        <v>2.4627152786279027E-3</v>
      </c>
    </row>
    <row r="108" spans="1:25" x14ac:dyDescent="0.55000000000000004">
      <c r="A108" s="3" t="s">
        <v>114</v>
      </c>
      <c r="C108" s="6">
        <v>11000000</v>
      </c>
      <c r="D108" s="6"/>
      <c r="E108" s="6">
        <v>60870774987</v>
      </c>
      <c r="F108" s="6"/>
      <c r="G108" s="6">
        <v>45279971550</v>
      </c>
      <c r="H108" s="6"/>
      <c r="I108" s="6">
        <v>0</v>
      </c>
      <c r="J108" s="6"/>
      <c r="K108" s="6">
        <v>0</v>
      </c>
      <c r="L108" s="6"/>
      <c r="M108" s="6">
        <v>0</v>
      </c>
      <c r="N108" s="6"/>
      <c r="O108" s="6">
        <v>0</v>
      </c>
      <c r="P108" s="6"/>
      <c r="Q108" s="6">
        <v>11000000</v>
      </c>
      <c r="R108" s="6"/>
      <c r="S108" s="6">
        <v>4006</v>
      </c>
      <c r="T108" s="6"/>
      <c r="U108" s="6">
        <v>60870774987</v>
      </c>
      <c r="V108" s="6"/>
      <c r="W108" s="6">
        <v>43803807300</v>
      </c>
      <c r="X108" s="6"/>
      <c r="Y108" s="7">
        <v>7.5621340407891404E-4</v>
      </c>
    </row>
    <row r="109" spans="1:25" x14ac:dyDescent="0.55000000000000004">
      <c r="A109" s="3" t="s">
        <v>115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v>571500</v>
      </c>
      <c r="J109" s="6"/>
      <c r="K109" s="6">
        <v>23802279353</v>
      </c>
      <c r="L109" s="6"/>
      <c r="M109" s="6">
        <v>0</v>
      </c>
      <c r="N109" s="6"/>
      <c r="O109" s="6">
        <v>0</v>
      </c>
      <c r="P109" s="6"/>
      <c r="Q109" s="6">
        <v>571500</v>
      </c>
      <c r="R109" s="6"/>
      <c r="S109" s="6">
        <v>47450</v>
      </c>
      <c r="T109" s="6"/>
      <c r="U109" s="6">
        <v>23802279353</v>
      </c>
      <c r="V109" s="6"/>
      <c r="W109" s="6">
        <v>26956324833.75</v>
      </c>
      <c r="X109" s="6"/>
      <c r="Y109" s="7">
        <v>4.653644379443486E-4</v>
      </c>
    </row>
    <row r="110" spans="1:25" x14ac:dyDescent="0.55000000000000004">
      <c r="A110" s="3" t="s">
        <v>116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v>20800000</v>
      </c>
      <c r="J110" s="6"/>
      <c r="K110" s="6">
        <v>52619185321</v>
      </c>
      <c r="L110" s="6"/>
      <c r="M110" s="6">
        <v>0</v>
      </c>
      <c r="N110" s="6"/>
      <c r="O110" s="6">
        <v>0</v>
      </c>
      <c r="P110" s="6"/>
      <c r="Q110" s="6">
        <v>20800000</v>
      </c>
      <c r="R110" s="6"/>
      <c r="S110" s="6">
        <v>2313</v>
      </c>
      <c r="T110" s="6"/>
      <c r="U110" s="6">
        <v>52619185321</v>
      </c>
      <c r="V110" s="6"/>
      <c r="W110" s="6">
        <v>47824143120</v>
      </c>
      <c r="X110" s="6"/>
      <c r="Y110" s="7">
        <v>8.2561905676935016E-4</v>
      </c>
    </row>
    <row r="111" spans="1:25" x14ac:dyDescent="0.55000000000000004">
      <c r="A111" s="3" t="s">
        <v>117</v>
      </c>
      <c r="C111" s="6">
        <v>0</v>
      </c>
      <c r="D111" s="6"/>
      <c r="E111" s="6">
        <v>0</v>
      </c>
      <c r="F111" s="6"/>
      <c r="G111" s="6">
        <v>0</v>
      </c>
      <c r="H111" s="6"/>
      <c r="I111" s="6">
        <v>1600000</v>
      </c>
      <c r="J111" s="6"/>
      <c r="K111" s="6">
        <v>21316938220</v>
      </c>
      <c r="L111" s="6"/>
      <c r="M111" s="6">
        <v>0</v>
      </c>
      <c r="N111" s="6"/>
      <c r="O111" s="6">
        <v>0</v>
      </c>
      <c r="P111" s="6"/>
      <c r="Q111" s="6">
        <v>1600000</v>
      </c>
      <c r="R111" s="6"/>
      <c r="S111" s="6">
        <v>17340</v>
      </c>
      <c r="T111" s="6"/>
      <c r="U111" s="6">
        <v>21316938220</v>
      </c>
      <c r="V111" s="6"/>
      <c r="W111" s="6">
        <v>27578923200</v>
      </c>
      <c r="X111" s="6"/>
      <c r="Y111" s="7">
        <v>4.7611275547509166E-4</v>
      </c>
    </row>
    <row r="112" spans="1:25" x14ac:dyDescent="0.55000000000000004">
      <c r="A112" s="3" t="s">
        <v>118</v>
      </c>
      <c r="C112" s="6">
        <v>0</v>
      </c>
      <c r="D112" s="6"/>
      <c r="E112" s="6">
        <v>0</v>
      </c>
      <c r="F112" s="6"/>
      <c r="G112" s="6">
        <v>0</v>
      </c>
      <c r="H112" s="6"/>
      <c r="I112" s="6">
        <v>13100000</v>
      </c>
      <c r="J112" s="6"/>
      <c r="K112" s="6">
        <v>30079287698</v>
      </c>
      <c r="L112" s="6"/>
      <c r="M112" s="6">
        <v>0</v>
      </c>
      <c r="N112" s="6"/>
      <c r="O112" s="6">
        <v>0</v>
      </c>
      <c r="P112" s="6"/>
      <c r="Q112" s="6">
        <v>13100000</v>
      </c>
      <c r="R112" s="6"/>
      <c r="S112" s="6">
        <v>2260</v>
      </c>
      <c r="T112" s="6"/>
      <c r="U112" s="6">
        <v>30079287698</v>
      </c>
      <c r="V112" s="6"/>
      <c r="W112" s="6">
        <v>29429844300</v>
      </c>
      <c r="X112" s="6"/>
      <c r="Y112" s="7">
        <v>5.0806640133346185E-4</v>
      </c>
    </row>
    <row r="113" spans="1:25" x14ac:dyDescent="0.55000000000000004">
      <c r="A113" s="3" t="s">
        <v>119</v>
      </c>
      <c r="C113" s="6">
        <v>0</v>
      </c>
      <c r="D113" s="6"/>
      <c r="E113" s="6">
        <v>0</v>
      </c>
      <c r="F113" s="6"/>
      <c r="G113" s="6">
        <v>0</v>
      </c>
      <c r="H113" s="6"/>
      <c r="I113" s="6">
        <v>90271</v>
      </c>
      <c r="J113" s="6"/>
      <c r="K113" s="6">
        <v>262927095</v>
      </c>
      <c r="L113" s="6"/>
      <c r="M113" s="6">
        <v>-90271</v>
      </c>
      <c r="N113" s="6"/>
      <c r="O113" s="6">
        <v>269470879</v>
      </c>
      <c r="P113" s="6"/>
      <c r="Q113" s="6">
        <v>0</v>
      </c>
      <c r="R113" s="6"/>
      <c r="S113" s="6">
        <v>0</v>
      </c>
      <c r="T113" s="6"/>
      <c r="U113" s="6">
        <v>0</v>
      </c>
      <c r="V113" s="6"/>
      <c r="W113" s="6">
        <v>0</v>
      </c>
      <c r="X113" s="6"/>
      <c r="Y113" s="7">
        <v>0</v>
      </c>
    </row>
    <row r="114" spans="1:25" ht="24.75" thickBot="1" x14ac:dyDescent="0.6">
      <c r="A114" s="3" t="s">
        <v>120</v>
      </c>
      <c r="C114" s="6">
        <v>0</v>
      </c>
      <c r="D114" s="6"/>
      <c r="E114" s="6">
        <v>0</v>
      </c>
      <c r="F114" s="6"/>
      <c r="G114" s="6">
        <v>0</v>
      </c>
      <c r="H114" s="6"/>
      <c r="I114" s="6">
        <v>2744757</v>
      </c>
      <c r="J114" s="6"/>
      <c r="K114" s="6">
        <v>26895569943</v>
      </c>
      <c r="L114" s="6"/>
      <c r="M114" s="6">
        <v>0</v>
      </c>
      <c r="N114" s="6"/>
      <c r="O114" s="6">
        <v>0</v>
      </c>
      <c r="P114" s="6"/>
      <c r="Q114" s="6">
        <v>2744757</v>
      </c>
      <c r="R114" s="6"/>
      <c r="S114" s="6">
        <v>10360</v>
      </c>
      <c r="T114" s="6"/>
      <c r="U114" s="6">
        <v>26895569943</v>
      </c>
      <c r="V114" s="6"/>
      <c r="W114" s="6">
        <v>28266490209.006001</v>
      </c>
      <c r="X114" s="6"/>
      <c r="Y114" s="7">
        <v>4.8798266862788708E-4</v>
      </c>
    </row>
    <row r="115" spans="1:25" ht="24.75" thickBot="1" x14ac:dyDescent="0.6">
      <c r="A115" s="3" t="s">
        <v>121</v>
      </c>
      <c r="C115" s="3" t="s">
        <v>121</v>
      </c>
      <c r="E115" s="5">
        <f>SUM(E9:E114)</f>
        <v>26257638186467</v>
      </c>
      <c r="G115" s="5">
        <f>SUM(G9:G114)</f>
        <v>50340681715763.688</v>
      </c>
      <c r="I115" s="3" t="s">
        <v>121</v>
      </c>
      <c r="K115" s="5">
        <f>SUM(K9:K114)</f>
        <v>2795897412415</v>
      </c>
      <c r="M115" s="3" t="s">
        <v>121</v>
      </c>
      <c r="O115" s="5">
        <f>SUM(O9:O114)</f>
        <v>2746720179515</v>
      </c>
      <c r="Q115" s="3" t="s">
        <v>121</v>
      </c>
      <c r="S115" s="3" t="s">
        <v>121</v>
      </c>
      <c r="U115" s="5">
        <f>SUM(U9:U114)</f>
        <v>27945476810211</v>
      </c>
      <c r="W115" s="5">
        <f>SUM(W9:W114)</f>
        <v>53047435652700.898</v>
      </c>
      <c r="Y115" s="8">
        <f>SUM(Y9:Y114)</f>
        <v>0.91579212779036434</v>
      </c>
    </row>
    <row r="116" spans="1:25" ht="24.75" thickTop="1" x14ac:dyDescent="0.55000000000000004"/>
    <row r="117" spans="1:25" x14ac:dyDescent="0.55000000000000004">
      <c r="Y117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1"/>
  <sheetViews>
    <sheetView rightToLeft="1" topLeftCell="A10" workbookViewId="0">
      <selection activeCell="C20" sqref="C20:M20"/>
    </sheetView>
  </sheetViews>
  <sheetFormatPr defaultRowHeight="24" x14ac:dyDescent="0.55000000000000004"/>
  <cols>
    <col min="1" max="1" width="32" style="3" bestFit="1" customWidth="1"/>
    <col min="2" max="2" width="1" style="3" customWidth="1"/>
    <col min="3" max="3" width="21" style="3" customWidth="1"/>
    <col min="4" max="4" width="1" style="3" customWidth="1"/>
    <col min="5" max="5" width="19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9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  <c r="L3" s="1" t="s">
        <v>147</v>
      </c>
      <c r="M3" s="1" t="s">
        <v>147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0" t="s">
        <v>148</v>
      </c>
      <c r="C6" s="2" t="s">
        <v>149</v>
      </c>
      <c r="D6" s="2" t="s">
        <v>149</v>
      </c>
      <c r="E6" s="2" t="s">
        <v>149</v>
      </c>
      <c r="F6" s="2" t="s">
        <v>149</v>
      </c>
      <c r="G6" s="2" t="s">
        <v>149</v>
      </c>
      <c r="I6" s="2" t="s">
        <v>150</v>
      </c>
      <c r="J6" s="2" t="s">
        <v>150</v>
      </c>
      <c r="K6" s="2" t="s">
        <v>150</v>
      </c>
      <c r="L6" s="2" t="s">
        <v>150</v>
      </c>
      <c r="M6" s="2" t="s">
        <v>150</v>
      </c>
    </row>
    <row r="7" spans="1:13" ht="25.5" thickBot="1" x14ac:dyDescent="0.6">
      <c r="A7" s="2" t="s">
        <v>151</v>
      </c>
      <c r="C7" s="2" t="s">
        <v>152</v>
      </c>
      <c r="E7" s="2" t="s">
        <v>153</v>
      </c>
      <c r="G7" s="2" t="s">
        <v>154</v>
      </c>
      <c r="I7" s="2" t="s">
        <v>152</v>
      </c>
      <c r="K7" s="2" t="s">
        <v>153</v>
      </c>
      <c r="M7" s="2" t="s">
        <v>154</v>
      </c>
    </row>
    <row r="8" spans="1:13" x14ac:dyDescent="0.55000000000000004">
      <c r="A8" s="3" t="s">
        <v>128</v>
      </c>
      <c r="C8" s="6">
        <v>23776</v>
      </c>
      <c r="D8" s="6"/>
      <c r="E8" s="6">
        <v>0</v>
      </c>
      <c r="F8" s="6"/>
      <c r="G8" s="6">
        <v>23776</v>
      </c>
      <c r="H8" s="6"/>
      <c r="I8" s="6">
        <v>7610939</v>
      </c>
      <c r="J8" s="6"/>
      <c r="K8" s="6">
        <v>0</v>
      </c>
      <c r="L8" s="6"/>
      <c r="M8" s="6">
        <v>7610939</v>
      </c>
    </row>
    <row r="9" spans="1:13" x14ac:dyDescent="0.55000000000000004">
      <c r="A9" s="3" t="s">
        <v>130</v>
      </c>
      <c r="C9" s="6">
        <v>22580</v>
      </c>
      <c r="D9" s="6"/>
      <c r="E9" s="6">
        <v>0</v>
      </c>
      <c r="F9" s="6"/>
      <c r="G9" s="6">
        <v>22580</v>
      </c>
      <c r="H9" s="6"/>
      <c r="I9" s="6">
        <v>1092993</v>
      </c>
      <c r="J9" s="6"/>
      <c r="K9" s="6">
        <v>0</v>
      </c>
      <c r="L9" s="6"/>
      <c r="M9" s="6">
        <v>1092993</v>
      </c>
    </row>
    <row r="10" spans="1:13" x14ac:dyDescent="0.55000000000000004">
      <c r="A10" s="3" t="s">
        <v>132</v>
      </c>
      <c r="C10" s="6">
        <v>7170044600</v>
      </c>
      <c r="D10" s="6"/>
      <c r="E10" s="6">
        <v>0</v>
      </c>
      <c r="F10" s="6"/>
      <c r="G10" s="6">
        <v>7170044600</v>
      </c>
      <c r="H10" s="6"/>
      <c r="I10" s="6">
        <v>38947465324</v>
      </c>
      <c r="J10" s="6"/>
      <c r="K10" s="6">
        <v>0</v>
      </c>
      <c r="L10" s="6"/>
      <c r="M10" s="6">
        <v>38947465324</v>
      </c>
    </row>
    <row r="11" spans="1:13" x14ac:dyDescent="0.55000000000000004">
      <c r="A11" s="3" t="s">
        <v>156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39797731892</v>
      </c>
      <c r="J11" s="6"/>
      <c r="K11" s="6">
        <v>86517173</v>
      </c>
      <c r="L11" s="6"/>
      <c r="M11" s="6">
        <v>39711214719</v>
      </c>
    </row>
    <row r="12" spans="1:13" x14ac:dyDescent="0.55000000000000004">
      <c r="A12" s="3" t="s">
        <v>130</v>
      </c>
      <c r="C12" s="6">
        <v>7705311030</v>
      </c>
      <c r="D12" s="6"/>
      <c r="E12" s="6">
        <v>3138066</v>
      </c>
      <c r="F12" s="6"/>
      <c r="G12" s="6">
        <v>7702172964</v>
      </c>
      <c r="H12" s="6"/>
      <c r="I12" s="6">
        <v>83485784858</v>
      </c>
      <c r="J12" s="6"/>
      <c r="K12" s="6">
        <v>47747891</v>
      </c>
      <c r="L12" s="6"/>
      <c r="M12" s="6">
        <v>83438036967</v>
      </c>
    </row>
    <row r="13" spans="1:13" x14ac:dyDescent="0.55000000000000004">
      <c r="A13" s="3" t="s">
        <v>135</v>
      </c>
      <c r="C13" s="6">
        <v>576723</v>
      </c>
      <c r="D13" s="6"/>
      <c r="E13" s="6">
        <v>0</v>
      </c>
      <c r="F13" s="6"/>
      <c r="G13" s="6">
        <v>576723</v>
      </c>
      <c r="H13" s="6"/>
      <c r="I13" s="6">
        <v>1750037</v>
      </c>
      <c r="J13" s="6"/>
      <c r="K13" s="6">
        <v>0</v>
      </c>
      <c r="L13" s="6"/>
      <c r="M13" s="6">
        <v>1750037</v>
      </c>
    </row>
    <row r="14" spans="1:13" x14ac:dyDescent="0.55000000000000004">
      <c r="A14" s="3" t="s">
        <v>135</v>
      </c>
      <c r="C14" s="6">
        <v>10833333306</v>
      </c>
      <c r="D14" s="6"/>
      <c r="E14" s="6">
        <v>0</v>
      </c>
      <c r="F14" s="6"/>
      <c r="G14" s="6">
        <v>10833333306</v>
      </c>
      <c r="H14" s="6"/>
      <c r="I14" s="6">
        <v>77363387824</v>
      </c>
      <c r="J14" s="6"/>
      <c r="K14" s="6">
        <v>0</v>
      </c>
      <c r="L14" s="6"/>
      <c r="M14" s="6">
        <v>77363387824</v>
      </c>
    </row>
    <row r="15" spans="1:13" x14ac:dyDescent="0.55000000000000004">
      <c r="A15" s="3" t="s">
        <v>135</v>
      </c>
      <c r="C15" s="6">
        <v>2415300651</v>
      </c>
      <c r="D15" s="6"/>
      <c r="E15" s="6">
        <v>0</v>
      </c>
      <c r="F15" s="6"/>
      <c r="G15" s="6">
        <v>2415300651</v>
      </c>
      <c r="H15" s="6"/>
      <c r="I15" s="6">
        <v>23016393441</v>
      </c>
      <c r="J15" s="6"/>
      <c r="K15" s="6">
        <v>0</v>
      </c>
      <c r="L15" s="6"/>
      <c r="M15" s="6">
        <v>23016393441</v>
      </c>
    </row>
    <row r="16" spans="1:13" x14ac:dyDescent="0.55000000000000004">
      <c r="A16" s="3" t="s">
        <v>130</v>
      </c>
      <c r="C16" s="6">
        <v>7405456993</v>
      </c>
      <c r="D16" s="6"/>
      <c r="E16" s="6">
        <v>354880</v>
      </c>
      <c r="F16" s="6"/>
      <c r="G16" s="6">
        <v>7405102113</v>
      </c>
      <c r="H16" s="6"/>
      <c r="I16" s="6">
        <v>30319222991</v>
      </c>
      <c r="J16" s="6"/>
      <c r="K16" s="6">
        <v>10673302</v>
      </c>
      <c r="L16" s="6"/>
      <c r="M16" s="6">
        <v>30308549689</v>
      </c>
    </row>
    <row r="17" spans="1:13" x14ac:dyDescent="0.55000000000000004">
      <c r="A17" s="3" t="s">
        <v>140</v>
      </c>
      <c r="C17" s="6">
        <v>20316939888</v>
      </c>
      <c r="D17" s="6"/>
      <c r="E17" s="6">
        <v>14727714</v>
      </c>
      <c r="F17" s="6"/>
      <c r="G17" s="6">
        <v>20302212174</v>
      </c>
      <c r="H17" s="6"/>
      <c r="I17" s="6">
        <v>20316939888</v>
      </c>
      <c r="J17" s="6"/>
      <c r="K17" s="6">
        <v>14727714</v>
      </c>
      <c r="L17" s="6"/>
      <c r="M17" s="6">
        <v>20302212174</v>
      </c>
    </row>
    <row r="18" spans="1:13" x14ac:dyDescent="0.55000000000000004">
      <c r="A18" s="3" t="s">
        <v>142</v>
      </c>
      <c r="C18" s="6">
        <v>28769790016</v>
      </c>
      <c r="D18" s="6"/>
      <c r="E18" s="6">
        <v>114669226</v>
      </c>
      <c r="F18" s="6"/>
      <c r="G18" s="6">
        <v>28655120790</v>
      </c>
      <c r="H18" s="6"/>
      <c r="I18" s="6">
        <v>28769790016</v>
      </c>
      <c r="J18" s="6"/>
      <c r="K18" s="6">
        <v>114669226</v>
      </c>
      <c r="L18" s="6"/>
      <c r="M18" s="6">
        <v>28655120790</v>
      </c>
    </row>
    <row r="19" spans="1:13" ht="24.75" thickBot="1" x14ac:dyDescent="0.6">
      <c r="A19" s="3" t="s">
        <v>144</v>
      </c>
      <c r="C19" s="6">
        <v>18442622950</v>
      </c>
      <c r="D19" s="6"/>
      <c r="E19" s="6">
        <v>0</v>
      </c>
      <c r="F19" s="6"/>
      <c r="G19" s="6">
        <v>18442622950</v>
      </c>
      <c r="H19" s="6"/>
      <c r="I19" s="6">
        <v>18442622950</v>
      </c>
      <c r="J19" s="6"/>
      <c r="K19" s="6">
        <v>0</v>
      </c>
      <c r="L19" s="6"/>
      <c r="M19" s="6">
        <v>18442622950</v>
      </c>
    </row>
    <row r="20" spans="1:13" ht="24.75" thickBot="1" x14ac:dyDescent="0.6">
      <c r="A20" s="3" t="s">
        <v>121</v>
      </c>
      <c r="C20" s="12">
        <f>SUM(C8:C19)</f>
        <v>103059422513</v>
      </c>
      <c r="D20" s="9"/>
      <c r="E20" s="12">
        <f>SUM(E8:E19)</f>
        <v>132889886</v>
      </c>
      <c r="F20" s="9"/>
      <c r="G20" s="12">
        <f>SUM(G8:G19)</f>
        <v>102926532627</v>
      </c>
      <c r="H20" s="9"/>
      <c r="I20" s="12">
        <f>SUM(I8:I19)</f>
        <v>360469793153</v>
      </c>
      <c r="J20" s="9"/>
      <c r="K20" s="12">
        <f>SUM(K8:K19)</f>
        <v>274335306</v>
      </c>
      <c r="L20" s="9"/>
      <c r="M20" s="12">
        <f>SUM(M8:M19)</f>
        <v>360195457847</v>
      </c>
    </row>
    <row r="21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90"/>
  <sheetViews>
    <sheetView rightToLeft="1" topLeftCell="A82" workbookViewId="0">
      <selection activeCell="I87" sqref="I87:S95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8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16.5703125" style="3" bestFit="1" customWidth="1"/>
    <col min="20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5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  <c r="L3" s="1" t="s">
        <v>147</v>
      </c>
      <c r="M3" s="1" t="s">
        <v>147</v>
      </c>
      <c r="N3" s="1" t="s">
        <v>147</v>
      </c>
      <c r="O3" s="1" t="s">
        <v>147</v>
      </c>
      <c r="P3" s="1" t="s">
        <v>147</v>
      </c>
      <c r="Q3" s="1" t="s">
        <v>147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5" ht="24.75" x14ac:dyDescent="0.55000000000000004">
      <c r="A6" s="2" t="s">
        <v>3</v>
      </c>
      <c r="C6" s="2" t="s">
        <v>149</v>
      </c>
      <c r="D6" s="2" t="s">
        <v>149</v>
      </c>
      <c r="E6" s="2" t="s">
        <v>149</v>
      </c>
      <c r="F6" s="2" t="s">
        <v>149</v>
      </c>
      <c r="G6" s="2" t="s">
        <v>149</v>
      </c>
      <c r="H6" s="2" t="s">
        <v>149</v>
      </c>
      <c r="I6" s="2" t="s">
        <v>149</v>
      </c>
      <c r="K6" s="2" t="s">
        <v>150</v>
      </c>
      <c r="L6" s="2" t="s">
        <v>150</v>
      </c>
      <c r="M6" s="2" t="s">
        <v>150</v>
      </c>
      <c r="N6" s="2" t="s">
        <v>150</v>
      </c>
      <c r="O6" s="2" t="s">
        <v>150</v>
      </c>
      <c r="P6" s="2" t="s">
        <v>150</v>
      </c>
      <c r="Q6" s="2" t="s">
        <v>150</v>
      </c>
    </row>
    <row r="7" spans="1:25" ht="24.75" x14ac:dyDescent="0.55000000000000004">
      <c r="A7" s="2" t="s">
        <v>3</v>
      </c>
      <c r="C7" s="2" t="s">
        <v>7</v>
      </c>
      <c r="E7" s="2" t="s">
        <v>213</v>
      </c>
      <c r="G7" s="2" t="s">
        <v>214</v>
      </c>
      <c r="I7" s="2" t="s">
        <v>216</v>
      </c>
      <c r="K7" s="2" t="s">
        <v>7</v>
      </c>
      <c r="M7" s="2" t="s">
        <v>213</v>
      </c>
      <c r="O7" s="2" t="s">
        <v>214</v>
      </c>
      <c r="Q7" s="2" t="s">
        <v>216</v>
      </c>
    </row>
    <row r="8" spans="1:25" x14ac:dyDescent="0.55000000000000004">
      <c r="A8" s="3" t="s">
        <v>107</v>
      </c>
      <c r="C8" s="6">
        <v>2140332</v>
      </c>
      <c r="D8" s="6"/>
      <c r="E8" s="6">
        <v>11177457106</v>
      </c>
      <c r="F8" s="6"/>
      <c r="G8" s="6">
        <v>9729334721</v>
      </c>
      <c r="H8" s="6"/>
      <c r="I8" s="6">
        <f>E8-G8</f>
        <v>1448122385</v>
      </c>
      <c r="J8" s="6"/>
      <c r="K8" s="6">
        <v>2140332</v>
      </c>
      <c r="L8" s="6"/>
      <c r="M8" s="6">
        <v>11177457106</v>
      </c>
      <c r="N8" s="6"/>
      <c r="O8" s="6">
        <v>9729334721</v>
      </c>
      <c r="P8" s="6"/>
      <c r="Q8" s="6">
        <f>M8-O8</f>
        <v>1448122385</v>
      </c>
      <c r="R8" s="6"/>
      <c r="S8" s="6"/>
      <c r="T8" s="6"/>
      <c r="U8" s="6"/>
      <c r="V8" s="6"/>
      <c r="W8" s="6"/>
      <c r="X8" s="6"/>
      <c r="Y8" s="7"/>
    </row>
    <row r="9" spans="1:25" x14ac:dyDescent="0.55000000000000004">
      <c r="A9" s="3" t="s">
        <v>54</v>
      </c>
      <c r="C9" s="6">
        <v>58323</v>
      </c>
      <c r="D9" s="6"/>
      <c r="E9" s="6">
        <v>1550594707</v>
      </c>
      <c r="F9" s="6"/>
      <c r="G9" s="6">
        <v>1231989537</v>
      </c>
      <c r="H9" s="6"/>
      <c r="I9" s="6">
        <f t="shared" ref="I9:I72" si="0">E9-G9</f>
        <v>318605170</v>
      </c>
      <c r="J9" s="6"/>
      <c r="K9" s="6">
        <v>58323</v>
      </c>
      <c r="L9" s="6"/>
      <c r="M9" s="6">
        <v>1550594707</v>
      </c>
      <c r="N9" s="6"/>
      <c r="O9" s="6">
        <v>1231989537</v>
      </c>
      <c r="P9" s="6"/>
      <c r="Q9" s="6">
        <f t="shared" ref="Q9:Q72" si="1">M9-O9</f>
        <v>318605170</v>
      </c>
      <c r="R9" s="6"/>
      <c r="S9" s="6"/>
      <c r="T9" s="6"/>
      <c r="U9" s="6"/>
      <c r="V9" s="6"/>
      <c r="W9" s="6"/>
      <c r="X9" s="6"/>
      <c r="Y9" s="7"/>
    </row>
    <row r="10" spans="1:25" x14ac:dyDescent="0.55000000000000004">
      <c r="A10" s="3" t="s">
        <v>84</v>
      </c>
      <c r="C10" s="6">
        <v>215528</v>
      </c>
      <c r="D10" s="6"/>
      <c r="E10" s="6">
        <v>5215070034</v>
      </c>
      <c r="F10" s="6"/>
      <c r="G10" s="6">
        <v>4257060246</v>
      </c>
      <c r="H10" s="6"/>
      <c r="I10" s="6">
        <f t="shared" si="0"/>
        <v>958009788</v>
      </c>
      <c r="J10" s="6"/>
      <c r="K10" s="6">
        <v>1028120</v>
      </c>
      <c r="L10" s="6"/>
      <c r="M10" s="6">
        <v>21273622282</v>
      </c>
      <c r="N10" s="6"/>
      <c r="O10" s="6">
        <v>20307193364</v>
      </c>
      <c r="P10" s="6"/>
      <c r="Q10" s="6">
        <f t="shared" si="1"/>
        <v>966428918</v>
      </c>
      <c r="R10" s="6"/>
      <c r="S10" s="6"/>
      <c r="T10" s="6"/>
      <c r="U10" s="6"/>
      <c r="V10" s="6"/>
      <c r="W10" s="6"/>
      <c r="X10" s="6"/>
      <c r="Y10" s="7"/>
    </row>
    <row r="11" spans="1:25" x14ac:dyDescent="0.55000000000000004">
      <c r="A11" s="3" t="s">
        <v>39</v>
      </c>
      <c r="C11" s="6">
        <v>200000</v>
      </c>
      <c r="D11" s="6"/>
      <c r="E11" s="6">
        <v>18433663236</v>
      </c>
      <c r="F11" s="6"/>
      <c r="G11" s="6">
        <v>9841095003</v>
      </c>
      <c r="H11" s="6"/>
      <c r="I11" s="6">
        <f t="shared" si="0"/>
        <v>8592568233</v>
      </c>
      <c r="J11" s="6"/>
      <c r="K11" s="6">
        <v>200000</v>
      </c>
      <c r="L11" s="6"/>
      <c r="M11" s="6">
        <v>18433663236</v>
      </c>
      <c r="N11" s="6"/>
      <c r="O11" s="6">
        <v>9841095003</v>
      </c>
      <c r="P11" s="6"/>
      <c r="Q11" s="6">
        <f t="shared" si="1"/>
        <v>8592568233</v>
      </c>
      <c r="R11" s="6"/>
      <c r="S11" s="6"/>
      <c r="T11" s="6"/>
      <c r="U11" s="6"/>
      <c r="V11" s="6"/>
      <c r="W11" s="6"/>
      <c r="X11" s="6"/>
      <c r="Y11" s="7"/>
    </row>
    <row r="12" spans="1:25" x14ac:dyDescent="0.55000000000000004">
      <c r="A12" s="3" t="s">
        <v>62</v>
      </c>
      <c r="C12" s="6">
        <v>2000000</v>
      </c>
      <c r="D12" s="6"/>
      <c r="E12" s="6">
        <v>11650266026</v>
      </c>
      <c r="F12" s="6"/>
      <c r="G12" s="6">
        <v>8325397425</v>
      </c>
      <c r="H12" s="6"/>
      <c r="I12" s="6">
        <f t="shared" si="0"/>
        <v>3324868601</v>
      </c>
      <c r="J12" s="6"/>
      <c r="K12" s="6">
        <v>2000000</v>
      </c>
      <c r="L12" s="6"/>
      <c r="M12" s="6">
        <v>11650266026</v>
      </c>
      <c r="N12" s="6"/>
      <c r="O12" s="6">
        <v>8325397425</v>
      </c>
      <c r="P12" s="6"/>
      <c r="Q12" s="6">
        <f t="shared" si="1"/>
        <v>3324868601</v>
      </c>
      <c r="R12" s="6"/>
      <c r="S12" s="6"/>
      <c r="T12" s="6"/>
      <c r="U12" s="6"/>
      <c r="V12" s="6"/>
      <c r="W12" s="6"/>
      <c r="X12" s="6"/>
      <c r="Y12" s="7"/>
    </row>
    <row r="13" spans="1:25" x14ac:dyDescent="0.55000000000000004">
      <c r="A13" s="3" t="s">
        <v>111</v>
      </c>
      <c r="C13" s="6">
        <v>28519</v>
      </c>
      <c r="D13" s="6"/>
      <c r="E13" s="6">
        <v>309007505</v>
      </c>
      <c r="F13" s="6"/>
      <c r="G13" s="6">
        <v>268988730</v>
      </c>
      <c r="H13" s="6"/>
      <c r="I13" s="6">
        <f t="shared" si="0"/>
        <v>40018775</v>
      </c>
      <c r="J13" s="6"/>
      <c r="K13" s="6">
        <v>28519</v>
      </c>
      <c r="L13" s="6"/>
      <c r="M13" s="6">
        <v>309007505</v>
      </c>
      <c r="N13" s="6"/>
      <c r="O13" s="6">
        <v>268988730</v>
      </c>
      <c r="P13" s="6"/>
      <c r="Q13" s="6">
        <f t="shared" si="1"/>
        <v>40018775</v>
      </c>
      <c r="R13" s="6"/>
      <c r="S13" s="6"/>
      <c r="T13" s="6"/>
      <c r="U13" s="6"/>
      <c r="V13" s="6"/>
      <c r="W13" s="6"/>
      <c r="X13" s="6"/>
      <c r="Y13" s="7"/>
    </row>
    <row r="14" spans="1:25" x14ac:dyDescent="0.55000000000000004">
      <c r="A14" s="3" t="s">
        <v>97</v>
      </c>
      <c r="C14" s="6">
        <v>10660850</v>
      </c>
      <c r="D14" s="6"/>
      <c r="E14" s="6">
        <v>40911645460</v>
      </c>
      <c r="F14" s="6"/>
      <c r="G14" s="6">
        <v>31790499104</v>
      </c>
      <c r="H14" s="6"/>
      <c r="I14" s="6">
        <f t="shared" si="0"/>
        <v>9121146356</v>
      </c>
      <c r="J14" s="6"/>
      <c r="K14" s="6">
        <v>10660850</v>
      </c>
      <c r="L14" s="6"/>
      <c r="M14" s="6">
        <v>40911645460</v>
      </c>
      <c r="N14" s="6"/>
      <c r="O14" s="6">
        <v>31790499104</v>
      </c>
      <c r="P14" s="6"/>
      <c r="Q14" s="6">
        <f t="shared" si="1"/>
        <v>9121146356</v>
      </c>
      <c r="R14" s="6"/>
      <c r="S14" s="6"/>
      <c r="T14" s="6"/>
      <c r="U14" s="6"/>
      <c r="V14" s="6"/>
      <c r="W14" s="6"/>
      <c r="X14" s="6"/>
      <c r="Y14" s="7"/>
    </row>
    <row r="15" spans="1:25" x14ac:dyDescent="0.55000000000000004">
      <c r="A15" s="3" t="s">
        <v>110</v>
      </c>
      <c r="C15" s="6">
        <v>400000</v>
      </c>
      <c r="D15" s="6"/>
      <c r="E15" s="6">
        <v>6449396498</v>
      </c>
      <c r="F15" s="6"/>
      <c r="G15" s="6">
        <v>6079609805</v>
      </c>
      <c r="H15" s="6"/>
      <c r="I15" s="6">
        <f t="shared" si="0"/>
        <v>369786693</v>
      </c>
      <c r="J15" s="6"/>
      <c r="K15" s="6">
        <v>1000000</v>
      </c>
      <c r="L15" s="6"/>
      <c r="M15" s="6">
        <v>13684092441</v>
      </c>
      <c r="N15" s="6"/>
      <c r="O15" s="6">
        <v>15199024488</v>
      </c>
      <c r="P15" s="6"/>
      <c r="Q15" s="6">
        <f t="shared" si="1"/>
        <v>-1514932047</v>
      </c>
      <c r="R15" s="6"/>
      <c r="S15" s="6"/>
      <c r="T15" s="6"/>
      <c r="U15" s="6"/>
      <c r="V15" s="6"/>
      <c r="W15" s="6"/>
      <c r="X15" s="6"/>
      <c r="Y15" s="7"/>
    </row>
    <row r="16" spans="1:25" x14ac:dyDescent="0.55000000000000004">
      <c r="A16" s="3" t="s">
        <v>119</v>
      </c>
      <c r="C16" s="6">
        <v>90271</v>
      </c>
      <c r="D16" s="6"/>
      <c r="E16" s="6">
        <v>269470879</v>
      </c>
      <c r="F16" s="6"/>
      <c r="G16" s="6">
        <v>262927095</v>
      </c>
      <c r="H16" s="6"/>
      <c r="I16" s="6">
        <f t="shared" si="0"/>
        <v>6543784</v>
      </c>
      <c r="J16" s="6"/>
      <c r="K16" s="6">
        <v>90271</v>
      </c>
      <c r="L16" s="6"/>
      <c r="M16" s="6">
        <v>269470879</v>
      </c>
      <c r="N16" s="6"/>
      <c r="O16" s="6">
        <v>262927095</v>
      </c>
      <c r="P16" s="6"/>
      <c r="Q16" s="6">
        <f t="shared" si="1"/>
        <v>6543784</v>
      </c>
      <c r="R16" s="6"/>
      <c r="S16" s="6"/>
      <c r="T16" s="6"/>
      <c r="U16" s="6"/>
      <c r="V16" s="6"/>
      <c r="W16" s="6"/>
      <c r="X16" s="6"/>
      <c r="Y16" s="7"/>
    </row>
    <row r="17" spans="1:25" x14ac:dyDescent="0.55000000000000004">
      <c r="A17" s="3" t="s">
        <v>68</v>
      </c>
      <c r="C17" s="6">
        <v>5653085</v>
      </c>
      <c r="D17" s="6"/>
      <c r="E17" s="6">
        <v>63575326403</v>
      </c>
      <c r="F17" s="6"/>
      <c r="G17" s="6">
        <v>40486185035</v>
      </c>
      <c r="H17" s="6"/>
      <c r="I17" s="6">
        <f t="shared" si="0"/>
        <v>23089141368</v>
      </c>
      <c r="J17" s="6"/>
      <c r="K17" s="6">
        <v>30989697</v>
      </c>
      <c r="L17" s="6"/>
      <c r="M17" s="6">
        <v>405594223259</v>
      </c>
      <c r="N17" s="6"/>
      <c r="O17" s="6">
        <v>402228901427</v>
      </c>
      <c r="P17" s="6"/>
      <c r="Q17" s="6">
        <f t="shared" si="1"/>
        <v>3365321832</v>
      </c>
      <c r="R17" s="6"/>
      <c r="S17" s="6"/>
      <c r="T17" s="6"/>
      <c r="U17" s="6"/>
      <c r="V17" s="6"/>
      <c r="W17" s="6"/>
      <c r="X17" s="6"/>
      <c r="Y17" s="7"/>
    </row>
    <row r="18" spans="1:25" x14ac:dyDescent="0.55000000000000004">
      <c r="A18" s="3" t="s">
        <v>49</v>
      </c>
      <c r="C18" s="6">
        <v>21762428</v>
      </c>
      <c r="D18" s="6"/>
      <c r="E18" s="6">
        <v>21218367300</v>
      </c>
      <c r="F18" s="6"/>
      <c r="G18" s="6">
        <v>21218367300</v>
      </c>
      <c r="H18" s="6"/>
      <c r="I18" s="6">
        <f t="shared" si="0"/>
        <v>0</v>
      </c>
      <c r="J18" s="6"/>
      <c r="K18" s="6">
        <v>21762428</v>
      </c>
      <c r="L18" s="6"/>
      <c r="M18" s="6">
        <v>21218367300</v>
      </c>
      <c r="N18" s="6"/>
      <c r="O18" s="6">
        <v>21218367300</v>
      </c>
      <c r="P18" s="6"/>
      <c r="Q18" s="6">
        <f t="shared" si="1"/>
        <v>0</v>
      </c>
      <c r="R18" s="6"/>
      <c r="S18" s="6"/>
      <c r="T18" s="6"/>
      <c r="U18" s="6"/>
      <c r="V18" s="6"/>
      <c r="W18" s="6"/>
      <c r="X18" s="6"/>
      <c r="Y18" s="7"/>
    </row>
    <row r="19" spans="1:25" x14ac:dyDescent="0.55000000000000004">
      <c r="A19" s="3" t="s">
        <v>60</v>
      </c>
      <c r="C19" s="6">
        <v>88800000</v>
      </c>
      <c r="D19" s="6"/>
      <c r="E19" s="6">
        <v>126931080979</v>
      </c>
      <c r="F19" s="6"/>
      <c r="G19" s="6">
        <v>98426048399</v>
      </c>
      <c r="H19" s="6"/>
      <c r="I19" s="6">
        <f t="shared" si="0"/>
        <v>28505032580</v>
      </c>
      <c r="J19" s="6"/>
      <c r="K19" s="6">
        <v>108201451</v>
      </c>
      <c r="L19" s="6"/>
      <c r="M19" s="6">
        <v>150904809994</v>
      </c>
      <c r="N19" s="6"/>
      <c r="O19" s="6">
        <v>119874430999</v>
      </c>
      <c r="P19" s="6"/>
      <c r="Q19" s="6">
        <f t="shared" si="1"/>
        <v>31030378995</v>
      </c>
      <c r="R19" s="6"/>
      <c r="S19" s="6"/>
      <c r="T19" s="6"/>
      <c r="U19" s="6"/>
      <c r="V19" s="6"/>
      <c r="W19" s="6"/>
      <c r="X19" s="6"/>
      <c r="Y19" s="7"/>
    </row>
    <row r="20" spans="1:25" x14ac:dyDescent="0.55000000000000004">
      <c r="A20" s="3" t="s">
        <v>80</v>
      </c>
      <c r="C20" s="6">
        <v>43261</v>
      </c>
      <c r="D20" s="6"/>
      <c r="E20" s="6">
        <v>300742180635</v>
      </c>
      <c r="F20" s="6"/>
      <c r="G20" s="6">
        <v>223220985877</v>
      </c>
      <c r="H20" s="6"/>
      <c r="I20" s="6">
        <f t="shared" si="0"/>
        <v>77521194758</v>
      </c>
      <c r="J20" s="6"/>
      <c r="K20" s="6">
        <v>43261</v>
      </c>
      <c r="L20" s="6"/>
      <c r="M20" s="6">
        <v>300742180635</v>
      </c>
      <c r="N20" s="6"/>
      <c r="O20" s="6">
        <v>223220985877</v>
      </c>
      <c r="P20" s="6"/>
      <c r="Q20" s="6">
        <f t="shared" si="1"/>
        <v>77521194758</v>
      </c>
      <c r="R20" s="6"/>
      <c r="S20" s="6"/>
      <c r="T20" s="6"/>
      <c r="U20" s="6"/>
      <c r="V20" s="6"/>
      <c r="W20" s="6"/>
      <c r="X20" s="6"/>
      <c r="Y20" s="7"/>
    </row>
    <row r="21" spans="1:25" x14ac:dyDescent="0.55000000000000004">
      <c r="A21" s="3" t="s">
        <v>17</v>
      </c>
      <c r="C21" s="6">
        <v>2954440</v>
      </c>
      <c r="D21" s="6"/>
      <c r="E21" s="6">
        <v>8115911279</v>
      </c>
      <c r="F21" s="6"/>
      <c r="G21" s="6">
        <v>6675317344</v>
      </c>
      <c r="H21" s="6"/>
      <c r="I21" s="6">
        <f t="shared" si="0"/>
        <v>1440593935</v>
      </c>
      <c r="J21" s="6"/>
      <c r="K21" s="6">
        <v>2954440</v>
      </c>
      <c r="L21" s="6"/>
      <c r="M21" s="6">
        <v>8115911279</v>
      </c>
      <c r="N21" s="6"/>
      <c r="O21" s="6">
        <v>6675317344</v>
      </c>
      <c r="P21" s="6"/>
      <c r="Q21" s="6">
        <f t="shared" si="1"/>
        <v>1440593935</v>
      </c>
      <c r="R21" s="6"/>
      <c r="S21" s="6"/>
      <c r="T21" s="6"/>
      <c r="U21" s="6"/>
      <c r="V21" s="6"/>
      <c r="W21" s="6"/>
      <c r="X21" s="6"/>
      <c r="Y21" s="7"/>
    </row>
    <row r="22" spans="1:25" x14ac:dyDescent="0.55000000000000004">
      <c r="A22" s="3" t="s">
        <v>86</v>
      </c>
      <c r="C22" s="6">
        <v>3807560</v>
      </c>
      <c r="D22" s="6"/>
      <c r="E22" s="6">
        <v>16971509700</v>
      </c>
      <c r="F22" s="6"/>
      <c r="G22" s="6">
        <v>13669195121</v>
      </c>
      <c r="H22" s="6"/>
      <c r="I22" s="6">
        <f t="shared" si="0"/>
        <v>3302314579</v>
      </c>
      <c r="J22" s="6"/>
      <c r="K22" s="6">
        <v>4344601</v>
      </c>
      <c r="L22" s="6"/>
      <c r="M22" s="6">
        <v>19394779417</v>
      </c>
      <c r="N22" s="6"/>
      <c r="O22" s="6">
        <v>16095774872</v>
      </c>
      <c r="P22" s="6"/>
      <c r="Q22" s="6">
        <f t="shared" si="1"/>
        <v>3299004545</v>
      </c>
      <c r="R22" s="6"/>
      <c r="S22" s="6"/>
      <c r="T22" s="6"/>
      <c r="U22" s="6"/>
      <c r="V22" s="6"/>
      <c r="W22" s="6"/>
      <c r="X22" s="6"/>
      <c r="Y22" s="7"/>
    </row>
    <row r="23" spans="1:25" x14ac:dyDescent="0.55000000000000004">
      <c r="A23" s="3" t="s">
        <v>95</v>
      </c>
      <c r="C23" s="6">
        <v>600000</v>
      </c>
      <c r="D23" s="6"/>
      <c r="E23" s="6">
        <v>5212798215</v>
      </c>
      <c r="F23" s="6"/>
      <c r="G23" s="6">
        <v>6899937231</v>
      </c>
      <c r="H23" s="6"/>
      <c r="I23" s="6">
        <f t="shared" si="0"/>
        <v>-1687139016</v>
      </c>
      <c r="J23" s="6"/>
      <c r="K23" s="6">
        <v>1155384</v>
      </c>
      <c r="L23" s="6"/>
      <c r="M23" s="6">
        <v>11621036846</v>
      </c>
      <c r="N23" s="6"/>
      <c r="O23" s="6">
        <v>13304058977</v>
      </c>
      <c r="P23" s="6"/>
      <c r="Q23" s="6">
        <f t="shared" si="1"/>
        <v>-1683022131</v>
      </c>
      <c r="R23" s="6"/>
      <c r="S23" s="6"/>
      <c r="T23" s="6"/>
      <c r="U23" s="6"/>
      <c r="V23" s="6"/>
      <c r="W23" s="6"/>
      <c r="X23" s="6"/>
      <c r="Y23" s="7"/>
    </row>
    <row r="24" spans="1:25" x14ac:dyDescent="0.55000000000000004">
      <c r="A24" s="3" t="s">
        <v>48</v>
      </c>
      <c r="C24" s="6">
        <v>2000000</v>
      </c>
      <c r="D24" s="6"/>
      <c r="E24" s="6">
        <v>7876264053</v>
      </c>
      <c r="F24" s="6"/>
      <c r="G24" s="6">
        <v>6556130543</v>
      </c>
      <c r="H24" s="6"/>
      <c r="I24" s="6">
        <f t="shared" si="0"/>
        <v>1320133510</v>
      </c>
      <c r="J24" s="6"/>
      <c r="K24" s="6">
        <v>2238540</v>
      </c>
      <c r="L24" s="6"/>
      <c r="M24" s="6">
        <v>8501788431</v>
      </c>
      <c r="N24" s="6"/>
      <c r="O24" s="6">
        <v>7331040947</v>
      </c>
      <c r="P24" s="6"/>
      <c r="Q24" s="6">
        <f t="shared" si="1"/>
        <v>1170747484</v>
      </c>
      <c r="R24" s="6"/>
      <c r="S24" s="6"/>
      <c r="T24" s="6"/>
      <c r="U24" s="6"/>
      <c r="V24" s="6"/>
      <c r="W24" s="6"/>
      <c r="X24" s="6"/>
      <c r="Y24" s="7"/>
    </row>
    <row r="25" spans="1:25" x14ac:dyDescent="0.55000000000000004">
      <c r="A25" s="3" t="s">
        <v>44</v>
      </c>
      <c r="C25" s="6">
        <v>375100</v>
      </c>
      <c r="D25" s="6"/>
      <c r="E25" s="6">
        <v>2121328536800</v>
      </c>
      <c r="F25" s="6"/>
      <c r="G25" s="6">
        <v>1665105353624</v>
      </c>
      <c r="H25" s="6"/>
      <c r="I25" s="6">
        <f t="shared" si="0"/>
        <v>456223183176</v>
      </c>
      <c r="J25" s="6"/>
      <c r="K25" s="6">
        <v>375100</v>
      </c>
      <c r="L25" s="6"/>
      <c r="M25" s="6">
        <v>2121328536800</v>
      </c>
      <c r="N25" s="6"/>
      <c r="O25" s="6">
        <v>1665105353624</v>
      </c>
      <c r="P25" s="6"/>
      <c r="Q25" s="6">
        <f t="shared" si="1"/>
        <v>456223183176</v>
      </c>
      <c r="R25" s="6"/>
      <c r="S25" s="6"/>
      <c r="T25" s="6"/>
      <c r="U25" s="6"/>
      <c r="V25" s="6"/>
      <c r="W25" s="6"/>
      <c r="X25" s="6"/>
      <c r="Y25" s="7"/>
    </row>
    <row r="26" spans="1:25" x14ac:dyDescent="0.55000000000000004">
      <c r="A26" s="3" t="s">
        <v>210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572500</v>
      </c>
      <c r="L26" s="6"/>
      <c r="M26" s="6">
        <v>6941219026</v>
      </c>
      <c r="N26" s="6"/>
      <c r="O26" s="6">
        <v>9065661446</v>
      </c>
      <c r="P26" s="6"/>
      <c r="Q26" s="6">
        <f t="shared" si="1"/>
        <v>-2124442420</v>
      </c>
      <c r="R26" s="6"/>
      <c r="S26" s="6"/>
      <c r="T26" s="6"/>
      <c r="U26" s="6"/>
      <c r="V26" s="6"/>
      <c r="W26" s="6"/>
      <c r="X26" s="6"/>
      <c r="Y26" s="7"/>
    </row>
    <row r="27" spans="1:25" x14ac:dyDescent="0.55000000000000004">
      <c r="A27" s="3" t="s">
        <v>217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282423</v>
      </c>
      <c r="L27" s="6"/>
      <c r="M27" s="6">
        <v>2536752956</v>
      </c>
      <c r="N27" s="6"/>
      <c r="O27" s="6">
        <v>2405650086</v>
      </c>
      <c r="P27" s="6"/>
      <c r="Q27" s="6">
        <f t="shared" si="1"/>
        <v>131102870</v>
      </c>
      <c r="R27" s="6"/>
      <c r="S27" s="6"/>
      <c r="T27" s="6"/>
      <c r="U27" s="6"/>
      <c r="V27" s="6"/>
      <c r="W27" s="6"/>
      <c r="X27" s="6"/>
      <c r="Y27" s="7"/>
    </row>
    <row r="28" spans="1:25" x14ac:dyDescent="0.55000000000000004">
      <c r="A28" s="3" t="s">
        <v>108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1646212</v>
      </c>
      <c r="L28" s="6"/>
      <c r="M28" s="6">
        <v>122330288442</v>
      </c>
      <c r="N28" s="6"/>
      <c r="O28" s="6">
        <v>130422437646</v>
      </c>
      <c r="P28" s="6"/>
      <c r="Q28" s="6">
        <f t="shared" si="1"/>
        <v>-8092149204</v>
      </c>
      <c r="R28" s="6"/>
      <c r="S28" s="6"/>
      <c r="T28" s="6"/>
      <c r="U28" s="6"/>
      <c r="V28" s="6"/>
      <c r="W28" s="6"/>
      <c r="X28" s="6"/>
      <c r="Y28" s="7"/>
    </row>
    <row r="29" spans="1:25" x14ac:dyDescent="0.55000000000000004">
      <c r="A29" s="3" t="s">
        <v>29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600000</v>
      </c>
      <c r="L29" s="6"/>
      <c r="M29" s="6">
        <v>9225463080</v>
      </c>
      <c r="N29" s="6"/>
      <c r="O29" s="6">
        <v>7557048192</v>
      </c>
      <c r="P29" s="6"/>
      <c r="Q29" s="6">
        <f t="shared" si="1"/>
        <v>1668414888</v>
      </c>
      <c r="R29" s="6"/>
      <c r="S29" s="6"/>
      <c r="T29" s="6"/>
      <c r="U29" s="6"/>
      <c r="V29" s="6"/>
      <c r="W29" s="6"/>
      <c r="X29" s="6"/>
      <c r="Y29" s="7"/>
    </row>
    <row r="30" spans="1:25" x14ac:dyDescent="0.55000000000000004">
      <c r="A30" s="3" t="s">
        <v>94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8269638</v>
      </c>
      <c r="L30" s="6"/>
      <c r="M30" s="6">
        <v>36699074639</v>
      </c>
      <c r="N30" s="6"/>
      <c r="O30" s="6">
        <v>41584830172</v>
      </c>
      <c r="P30" s="6"/>
      <c r="Q30" s="6">
        <f t="shared" si="1"/>
        <v>-4885755533</v>
      </c>
      <c r="R30" s="6"/>
      <c r="S30" s="6"/>
      <c r="T30" s="6"/>
      <c r="U30" s="6"/>
      <c r="V30" s="6"/>
      <c r="W30" s="6"/>
      <c r="X30" s="6"/>
      <c r="Y30" s="7"/>
    </row>
    <row r="31" spans="1:25" x14ac:dyDescent="0.55000000000000004">
      <c r="A31" s="3" t="s">
        <v>218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17667741</v>
      </c>
      <c r="L31" s="6"/>
      <c r="M31" s="6">
        <v>164463876736</v>
      </c>
      <c r="N31" s="6"/>
      <c r="O31" s="6">
        <v>152267897548</v>
      </c>
      <c r="P31" s="6"/>
      <c r="Q31" s="6">
        <f t="shared" si="1"/>
        <v>12195979188</v>
      </c>
      <c r="R31" s="6"/>
      <c r="S31" s="6"/>
      <c r="T31" s="6"/>
      <c r="U31" s="6"/>
      <c r="V31" s="6"/>
      <c r="W31" s="6"/>
      <c r="X31" s="6"/>
      <c r="Y31" s="7"/>
    </row>
    <row r="32" spans="1:25" x14ac:dyDescent="0.55000000000000004">
      <c r="A32" s="3" t="s">
        <v>21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211648</v>
      </c>
      <c r="L32" s="6"/>
      <c r="M32" s="6">
        <v>560054710</v>
      </c>
      <c r="N32" s="6"/>
      <c r="O32" s="6">
        <v>439841509</v>
      </c>
      <c r="P32" s="6"/>
      <c r="Q32" s="6">
        <f t="shared" si="1"/>
        <v>120213201</v>
      </c>
      <c r="R32" s="6"/>
      <c r="S32" s="6"/>
      <c r="T32" s="6"/>
      <c r="U32" s="6"/>
      <c r="V32" s="6"/>
      <c r="W32" s="6"/>
      <c r="X32" s="6"/>
      <c r="Y32" s="7"/>
    </row>
    <row r="33" spans="1:25" x14ac:dyDescent="0.55000000000000004">
      <c r="A33" s="3" t="s">
        <v>219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15857397</v>
      </c>
      <c r="L33" s="6"/>
      <c r="M33" s="6">
        <v>17680996541</v>
      </c>
      <c r="N33" s="6"/>
      <c r="O33" s="6">
        <v>17680997655</v>
      </c>
      <c r="P33" s="6"/>
      <c r="Q33" s="6">
        <f t="shared" si="1"/>
        <v>-1114</v>
      </c>
      <c r="R33" s="6"/>
      <c r="S33" s="6"/>
      <c r="T33" s="6"/>
      <c r="U33" s="6"/>
      <c r="V33" s="6"/>
      <c r="W33" s="6"/>
      <c r="X33" s="6"/>
      <c r="Y33" s="7"/>
    </row>
    <row r="34" spans="1:25" x14ac:dyDescent="0.55000000000000004">
      <c r="A34" s="3" t="s">
        <v>220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200000</v>
      </c>
      <c r="L34" s="6"/>
      <c r="M34" s="6">
        <v>1749528005</v>
      </c>
      <c r="N34" s="6"/>
      <c r="O34" s="6">
        <v>1711586875</v>
      </c>
      <c r="P34" s="6"/>
      <c r="Q34" s="6">
        <f t="shared" si="1"/>
        <v>37941130</v>
      </c>
      <c r="R34" s="6"/>
      <c r="S34" s="6"/>
      <c r="T34" s="6"/>
      <c r="U34" s="6"/>
      <c r="V34" s="6"/>
      <c r="W34" s="6"/>
      <c r="X34" s="6"/>
      <c r="Y34" s="7"/>
    </row>
    <row r="35" spans="1:25" x14ac:dyDescent="0.55000000000000004">
      <c r="A35" s="3" t="s">
        <v>37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1301110</v>
      </c>
      <c r="L35" s="6"/>
      <c r="M35" s="6">
        <v>36901261913</v>
      </c>
      <c r="N35" s="6"/>
      <c r="O35" s="6">
        <v>39965083413</v>
      </c>
      <c r="P35" s="6"/>
      <c r="Q35" s="6">
        <f t="shared" si="1"/>
        <v>-3063821500</v>
      </c>
      <c r="R35" s="6"/>
      <c r="S35" s="6"/>
      <c r="T35" s="6"/>
      <c r="U35" s="6"/>
      <c r="V35" s="6"/>
      <c r="W35" s="6"/>
      <c r="X35" s="6"/>
      <c r="Y35" s="7"/>
    </row>
    <row r="36" spans="1:25" x14ac:dyDescent="0.55000000000000004">
      <c r="A36" s="3" t="s">
        <v>98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8487080</v>
      </c>
      <c r="L36" s="6"/>
      <c r="M36" s="6">
        <v>14882423252</v>
      </c>
      <c r="N36" s="6"/>
      <c r="O36" s="6">
        <v>12874223677</v>
      </c>
      <c r="P36" s="6"/>
      <c r="Q36" s="6">
        <f t="shared" si="1"/>
        <v>2008199575</v>
      </c>
      <c r="R36" s="6"/>
      <c r="S36" s="6"/>
      <c r="T36" s="6"/>
      <c r="U36" s="6"/>
      <c r="V36" s="6"/>
      <c r="W36" s="6"/>
      <c r="X36" s="6"/>
      <c r="Y36" s="7"/>
    </row>
    <row r="37" spans="1:25" x14ac:dyDescent="0.55000000000000004">
      <c r="A37" s="3" t="s">
        <v>91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35399418</v>
      </c>
      <c r="L37" s="6"/>
      <c r="M37" s="6">
        <v>102931416974</v>
      </c>
      <c r="N37" s="6"/>
      <c r="O37" s="6">
        <v>137940062506</v>
      </c>
      <c r="P37" s="6"/>
      <c r="Q37" s="6">
        <f t="shared" si="1"/>
        <v>-35008645532</v>
      </c>
      <c r="R37" s="6"/>
      <c r="S37" s="6"/>
      <c r="T37" s="6"/>
      <c r="U37" s="6"/>
      <c r="V37" s="6"/>
      <c r="W37" s="6"/>
      <c r="X37" s="6"/>
      <c r="Y37" s="7"/>
    </row>
    <row r="38" spans="1:25" x14ac:dyDescent="0.55000000000000004">
      <c r="A38" s="3" t="s">
        <v>35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435665</v>
      </c>
      <c r="L38" s="6"/>
      <c r="M38" s="6">
        <v>70898645337</v>
      </c>
      <c r="N38" s="6"/>
      <c r="O38" s="6">
        <v>78316882976</v>
      </c>
      <c r="P38" s="6"/>
      <c r="Q38" s="6">
        <f t="shared" si="1"/>
        <v>-7418237639</v>
      </c>
      <c r="R38" s="6"/>
      <c r="S38" s="6"/>
      <c r="T38" s="6"/>
      <c r="U38" s="6"/>
      <c r="V38" s="6"/>
      <c r="W38" s="6"/>
      <c r="X38" s="6"/>
      <c r="Y38" s="7"/>
    </row>
    <row r="39" spans="1:25" x14ac:dyDescent="0.55000000000000004">
      <c r="A39" s="3" t="s">
        <v>25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500000</v>
      </c>
      <c r="L39" s="6"/>
      <c r="M39" s="6">
        <v>1751516160</v>
      </c>
      <c r="N39" s="6"/>
      <c r="O39" s="6">
        <v>1306181694</v>
      </c>
      <c r="P39" s="6"/>
      <c r="Q39" s="6">
        <f t="shared" si="1"/>
        <v>445334466</v>
      </c>
      <c r="R39" s="6"/>
      <c r="S39" s="6"/>
      <c r="T39" s="6"/>
      <c r="U39" s="6"/>
      <c r="V39" s="6"/>
      <c r="W39" s="6"/>
      <c r="X39" s="6"/>
      <c r="Y39" s="7"/>
    </row>
    <row r="40" spans="1:25" x14ac:dyDescent="0.55000000000000004">
      <c r="A40" s="3" t="s">
        <v>23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18363734</v>
      </c>
      <c r="L40" s="6"/>
      <c r="M40" s="6">
        <v>72284130456</v>
      </c>
      <c r="N40" s="6"/>
      <c r="O40" s="6">
        <v>54945954038</v>
      </c>
      <c r="P40" s="6"/>
      <c r="Q40" s="6">
        <f t="shared" si="1"/>
        <v>17338176418</v>
      </c>
      <c r="R40" s="6"/>
      <c r="S40" s="6"/>
      <c r="T40" s="6"/>
      <c r="U40" s="6"/>
      <c r="V40" s="6"/>
      <c r="W40" s="6"/>
      <c r="X40" s="6"/>
      <c r="Y40" s="7"/>
    </row>
    <row r="41" spans="1:25" x14ac:dyDescent="0.55000000000000004">
      <c r="A41" s="3" t="s">
        <v>69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318782</v>
      </c>
      <c r="L41" s="6"/>
      <c r="M41" s="6">
        <v>8017590281</v>
      </c>
      <c r="N41" s="6"/>
      <c r="O41" s="6">
        <v>9547752416</v>
      </c>
      <c r="P41" s="6"/>
      <c r="Q41" s="6">
        <f t="shared" si="1"/>
        <v>-1530162135</v>
      </c>
      <c r="R41" s="6"/>
      <c r="S41" s="6"/>
      <c r="T41" s="6"/>
      <c r="U41" s="6"/>
      <c r="V41" s="6"/>
      <c r="W41" s="6"/>
      <c r="X41" s="6"/>
      <c r="Y41" s="7"/>
    </row>
    <row r="42" spans="1:25" x14ac:dyDescent="0.55000000000000004">
      <c r="A42" s="3" t="s">
        <v>31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105994</v>
      </c>
      <c r="L42" s="6"/>
      <c r="M42" s="6">
        <v>1314599918</v>
      </c>
      <c r="N42" s="6"/>
      <c r="O42" s="6">
        <v>1340221627</v>
      </c>
      <c r="P42" s="6"/>
      <c r="Q42" s="6">
        <f t="shared" si="1"/>
        <v>-25621709</v>
      </c>
      <c r="R42" s="6"/>
      <c r="S42" s="6"/>
      <c r="T42" s="6"/>
      <c r="U42" s="6"/>
      <c r="V42" s="6"/>
      <c r="W42" s="6"/>
      <c r="X42" s="6"/>
      <c r="Y42" s="7"/>
    </row>
    <row r="43" spans="1:25" x14ac:dyDescent="0.55000000000000004">
      <c r="A43" s="3" t="s">
        <v>96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3000000</v>
      </c>
      <c r="L43" s="6"/>
      <c r="M43" s="6">
        <v>17684149608</v>
      </c>
      <c r="N43" s="6"/>
      <c r="O43" s="6">
        <v>16214563702</v>
      </c>
      <c r="P43" s="6"/>
      <c r="Q43" s="6">
        <f t="shared" si="1"/>
        <v>1469585906</v>
      </c>
      <c r="R43" s="6"/>
      <c r="S43" s="6"/>
      <c r="T43" s="6"/>
      <c r="U43" s="6"/>
      <c r="V43" s="6"/>
      <c r="W43" s="6"/>
      <c r="X43" s="6"/>
      <c r="Y43" s="7"/>
    </row>
    <row r="44" spans="1:25" x14ac:dyDescent="0.55000000000000004">
      <c r="A44" s="3" t="s">
        <v>221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200000</v>
      </c>
      <c r="L44" s="6"/>
      <c r="M44" s="6">
        <v>1349919908</v>
      </c>
      <c r="N44" s="6"/>
      <c r="O44" s="6">
        <v>1301206395</v>
      </c>
      <c r="P44" s="6"/>
      <c r="Q44" s="6">
        <f t="shared" si="1"/>
        <v>48713513</v>
      </c>
      <c r="R44" s="6"/>
      <c r="S44" s="6"/>
      <c r="T44" s="6"/>
      <c r="U44" s="6"/>
      <c r="V44" s="6"/>
      <c r="W44" s="6"/>
      <c r="X44" s="6"/>
      <c r="Y44" s="7"/>
    </row>
    <row r="45" spans="1:25" x14ac:dyDescent="0.55000000000000004">
      <c r="A45" s="3" t="s">
        <v>70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290017</v>
      </c>
      <c r="L45" s="6"/>
      <c r="M45" s="6">
        <v>11412625457</v>
      </c>
      <c r="N45" s="6"/>
      <c r="O45" s="6">
        <v>14844124126</v>
      </c>
      <c r="P45" s="6"/>
      <c r="Q45" s="6">
        <f t="shared" si="1"/>
        <v>-3431498669</v>
      </c>
      <c r="R45" s="6"/>
      <c r="S45" s="6"/>
      <c r="T45" s="6"/>
      <c r="U45" s="6"/>
      <c r="V45" s="6"/>
      <c r="W45" s="6"/>
      <c r="X45" s="6"/>
      <c r="Y45" s="7"/>
    </row>
    <row r="46" spans="1:25" x14ac:dyDescent="0.55000000000000004">
      <c r="A46" s="3" t="s">
        <v>222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17408214</v>
      </c>
      <c r="L46" s="6"/>
      <c r="M46" s="6">
        <v>76126119822</v>
      </c>
      <c r="N46" s="6"/>
      <c r="O46" s="6">
        <v>76126119822</v>
      </c>
      <c r="P46" s="6"/>
      <c r="Q46" s="6">
        <f t="shared" si="1"/>
        <v>0</v>
      </c>
      <c r="R46" s="6"/>
      <c r="S46" s="6"/>
      <c r="T46" s="6"/>
      <c r="U46" s="6"/>
      <c r="V46" s="6"/>
      <c r="W46" s="6"/>
      <c r="X46" s="6"/>
      <c r="Y46" s="7"/>
    </row>
    <row r="47" spans="1:25" x14ac:dyDescent="0.55000000000000004">
      <c r="A47" s="3" t="s">
        <v>42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17996926</v>
      </c>
      <c r="L47" s="6"/>
      <c r="M47" s="6">
        <v>123031090870</v>
      </c>
      <c r="N47" s="6"/>
      <c r="O47" s="6">
        <v>104834485820</v>
      </c>
      <c r="P47" s="6"/>
      <c r="Q47" s="6">
        <f t="shared" si="1"/>
        <v>18196605050</v>
      </c>
      <c r="R47" s="6"/>
      <c r="S47" s="6"/>
      <c r="T47" s="6"/>
      <c r="U47" s="6"/>
      <c r="V47" s="6"/>
      <c r="W47" s="6"/>
      <c r="X47" s="6"/>
      <c r="Y47" s="7"/>
    </row>
    <row r="48" spans="1:25" x14ac:dyDescent="0.55000000000000004">
      <c r="A48" s="3" t="s">
        <v>34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7943407</v>
      </c>
      <c r="L48" s="6"/>
      <c r="M48" s="6">
        <v>120622491879</v>
      </c>
      <c r="N48" s="6"/>
      <c r="O48" s="6">
        <v>140077589596</v>
      </c>
      <c r="P48" s="6"/>
      <c r="Q48" s="6">
        <f t="shared" si="1"/>
        <v>-19455097717</v>
      </c>
      <c r="R48" s="6"/>
      <c r="S48" s="6"/>
      <c r="T48" s="6"/>
      <c r="U48" s="6"/>
      <c r="V48" s="6"/>
      <c r="W48" s="6"/>
      <c r="X48" s="6"/>
      <c r="Y48" s="7"/>
    </row>
    <row r="49" spans="1:25" x14ac:dyDescent="0.55000000000000004">
      <c r="A49" s="3" t="s">
        <v>78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1153130</v>
      </c>
      <c r="L49" s="6"/>
      <c r="M49" s="6">
        <v>23916878384</v>
      </c>
      <c r="N49" s="6"/>
      <c r="O49" s="6">
        <v>29917617579</v>
      </c>
      <c r="P49" s="6"/>
      <c r="Q49" s="6">
        <f t="shared" si="1"/>
        <v>-6000739195</v>
      </c>
      <c r="R49" s="6"/>
      <c r="S49" s="6"/>
      <c r="T49" s="6"/>
      <c r="U49" s="6"/>
      <c r="V49" s="6"/>
      <c r="W49" s="6"/>
      <c r="X49" s="6"/>
      <c r="Y49" s="7"/>
    </row>
    <row r="50" spans="1:25" x14ac:dyDescent="0.55000000000000004">
      <c r="A50" s="3" t="s">
        <v>51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1571859</v>
      </c>
      <c r="L50" s="6"/>
      <c r="M50" s="6">
        <v>5875142688</v>
      </c>
      <c r="N50" s="6"/>
      <c r="O50" s="6">
        <v>7342217722</v>
      </c>
      <c r="P50" s="6"/>
      <c r="Q50" s="6">
        <f t="shared" si="1"/>
        <v>-1467075034</v>
      </c>
      <c r="R50" s="6"/>
      <c r="S50" s="6"/>
      <c r="T50" s="6"/>
      <c r="U50" s="6"/>
      <c r="V50" s="6"/>
      <c r="W50" s="6"/>
      <c r="X50" s="6"/>
      <c r="Y50" s="7"/>
    </row>
    <row r="51" spans="1:25" x14ac:dyDescent="0.55000000000000004">
      <c r="A51" s="3" t="s">
        <v>113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100000</v>
      </c>
      <c r="L51" s="6"/>
      <c r="M51" s="6">
        <v>1133217005</v>
      </c>
      <c r="N51" s="6"/>
      <c r="O51" s="6">
        <v>1024865551</v>
      </c>
      <c r="P51" s="6"/>
      <c r="Q51" s="6">
        <f t="shared" si="1"/>
        <v>108351454</v>
      </c>
      <c r="R51" s="6"/>
      <c r="S51" s="6"/>
      <c r="T51" s="6"/>
      <c r="U51" s="6"/>
      <c r="V51" s="6"/>
      <c r="W51" s="6"/>
      <c r="X51" s="6"/>
      <c r="Y51" s="7"/>
    </row>
    <row r="52" spans="1:25" x14ac:dyDescent="0.55000000000000004">
      <c r="A52" s="3" t="s">
        <v>16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30384832</v>
      </c>
      <c r="L52" s="6"/>
      <c r="M52" s="6">
        <v>247326362883</v>
      </c>
      <c r="N52" s="6"/>
      <c r="O52" s="6">
        <v>266097612047</v>
      </c>
      <c r="P52" s="6"/>
      <c r="Q52" s="6">
        <f t="shared" si="1"/>
        <v>-18771249164</v>
      </c>
      <c r="R52" s="6"/>
      <c r="S52" s="6"/>
      <c r="T52" s="6"/>
      <c r="U52" s="6"/>
      <c r="V52" s="6"/>
      <c r="W52" s="6"/>
      <c r="X52" s="6"/>
      <c r="Y52" s="7"/>
    </row>
    <row r="53" spans="1:25" x14ac:dyDescent="0.55000000000000004">
      <c r="A53" s="3" t="s">
        <v>67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2225826</v>
      </c>
      <c r="L53" s="6"/>
      <c r="M53" s="6">
        <v>38015823342</v>
      </c>
      <c r="N53" s="6"/>
      <c r="O53" s="6">
        <v>40291124237</v>
      </c>
      <c r="P53" s="6"/>
      <c r="Q53" s="6">
        <f t="shared" si="1"/>
        <v>-2275300895</v>
      </c>
      <c r="R53" s="6"/>
      <c r="S53" s="6"/>
      <c r="T53" s="6"/>
      <c r="U53" s="6"/>
      <c r="V53" s="6"/>
      <c r="W53" s="6"/>
      <c r="X53" s="6"/>
      <c r="Y53" s="7"/>
    </row>
    <row r="54" spans="1:25" x14ac:dyDescent="0.55000000000000004">
      <c r="A54" s="3" t="s">
        <v>57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527250</v>
      </c>
      <c r="L54" s="6"/>
      <c r="M54" s="6">
        <v>854327381</v>
      </c>
      <c r="N54" s="6"/>
      <c r="O54" s="6">
        <v>880509609</v>
      </c>
      <c r="P54" s="6"/>
      <c r="Q54" s="6">
        <f t="shared" si="1"/>
        <v>-26182228</v>
      </c>
      <c r="R54" s="6"/>
      <c r="S54" s="6"/>
      <c r="T54" s="6"/>
      <c r="U54" s="6"/>
      <c r="V54" s="6"/>
      <c r="W54" s="6"/>
      <c r="X54" s="6"/>
      <c r="Y54" s="7"/>
    </row>
    <row r="55" spans="1:25" x14ac:dyDescent="0.55000000000000004">
      <c r="A55" s="3" t="s">
        <v>33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150000</v>
      </c>
      <c r="L55" s="6"/>
      <c r="M55" s="6">
        <v>29702711075</v>
      </c>
      <c r="N55" s="6"/>
      <c r="O55" s="6">
        <v>23412859654</v>
      </c>
      <c r="P55" s="6"/>
      <c r="Q55" s="6">
        <f t="shared" si="1"/>
        <v>6289851421</v>
      </c>
      <c r="R55" s="6"/>
      <c r="S55" s="6"/>
      <c r="T55" s="6"/>
      <c r="U55" s="6"/>
      <c r="V55" s="6"/>
      <c r="W55" s="6"/>
      <c r="X55" s="6"/>
      <c r="Y55" s="7"/>
    </row>
    <row r="56" spans="1:25" x14ac:dyDescent="0.55000000000000004">
      <c r="A56" s="3" t="s">
        <v>104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5418997</v>
      </c>
      <c r="L56" s="6"/>
      <c r="M56" s="6">
        <v>19727701959</v>
      </c>
      <c r="N56" s="6"/>
      <c r="O56" s="6">
        <v>19597005225</v>
      </c>
      <c r="P56" s="6"/>
      <c r="Q56" s="6">
        <f t="shared" si="1"/>
        <v>130696734</v>
      </c>
      <c r="R56" s="6"/>
      <c r="S56" s="6"/>
      <c r="T56" s="6"/>
      <c r="U56" s="6"/>
      <c r="V56" s="6"/>
      <c r="W56" s="6"/>
      <c r="X56" s="6"/>
      <c r="Y56" s="7"/>
    </row>
    <row r="57" spans="1:25" x14ac:dyDescent="0.55000000000000004">
      <c r="A57" s="3" t="s">
        <v>40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72750</v>
      </c>
      <c r="L57" s="6"/>
      <c r="M57" s="6">
        <v>1751667698</v>
      </c>
      <c r="N57" s="6"/>
      <c r="O57" s="6">
        <v>1893262655</v>
      </c>
      <c r="P57" s="6"/>
      <c r="Q57" s="6">
        <f t="shared" si="1"/>
        <v>-141594957</v>
      </c>
      <c r="R57" s="6"/>
      <c r="S57" s="6"/>
      <c r="T57" s="6"/>
      <c r="U57" s="6"/>
      <c r="V57" s="6"/>
      <c r="W57" s="6"/>
      <c r="X57" s="6"/>
      <c r="Y57" s="7"/>
    </row>
    <row r="58" spans="1:25" x14ac:dyDescent="0.55000000000000004">
      <c r="A58" s="3" t="s">
        <v>20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1</v>
      </c>
      <c r="L58" s="6"/>
      <c r="M58" s="6">
        <v>1</v>
      </c>
      <c r="N58" s="6"/>
      <c r="O58" s="6">
        <v>1280</v>
      </c>
      <c r="P58" s="6"/>
      <c r="Q58" s="6">
        <f t="shared" si="1"/>
        <v>-1279</v>
      </c>
      <c r="R58" s="6"/>
      <c r="S58" s="6"/>
      <c r="T58" s="6"/>
      <c r="U58" s="6"/>
      <c r="V58" s="6"/>
      <c r="W58" s="6"/>
      <c r="X58" s="6"/>
      <c r="Y58" s="7"/>
    </row>
    <row r="59" spans="1:25" x14ac:dyDescent="0.55000000000000004">
      <c r="A59" s="3" t="s">
        <v>32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1670557</v>
      </c>
      <c r="L59" s="6"/>
      <c r="M59" s="6">
        <v>101063692512</v>
      </c>
      <c r="N59" s="6"/>
      <c r="O59" s="6">
        <v>115030951581</v>
      </c>
      <c r="P59" s="6"/>
      <c r="Q59" s="6">
        <f t="shared" si="1"/>
        <v>-13967259069</v>
      </c>
      <c r="R59" s="6"/>
      <c r="S59" s="6"/>
      <c r="T59" s="6"/>
      <c r="U59" s="6"/>
      <c r="V59" s="6"/>
      <c r="W59" s="6"/>
      <c r="X59" s="6"/>
      <c r="Y59" s="7"/>
    </row>
    <row r="60" spans="1:25" x14ac:dyDescent="0.55000000000000004">
      <c r="A60" s="3" t="s">
        <v>106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56877204</v>
      </c>
      <c r="L60" s="6"/>
      <c r="M60" s="6">
        <v>380412676197</v>
      </c>
      <c r="N60" s="6"/>
      <c r="O60" s="6">
        <v>404253168341</v>
      </c>
      <c r="P60" s="6"/>
      <c r="Q60" s="6">
        <f t="shared" si="1"/>
        <v>-23840492144</v>
      </c>
      <c r="R60" s="6"/>
      <c r="S60" s="6"/>
      <c r="T60" s="6"/>
      <c r="U60" s="6"/>
      <c r="V60" s="6"/>
      <c r="W60" s="6"/>
      <c r="X60" s="6"/>
      <c r="Y60" s="7"/>
    </row>
    <row r="61" spans="1:25" x14ac:dyDescent="0.55000000000000004">
      <c r="A61" s="3" t="s">
        <v>223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4500</v>
      </c>
      <c r="L61" s="6"/>
      <c r="M61" s="6">
        <v>17644500000</v>
      </c>
      <c r="N61" s="6"/>
      <c r="O61" s="6">
        <v>20174867353</v>
      </c>
      <c r="P61" s="6"/>
      <c r="Q61" s="6">
        <f t="shared" si="1"/>
        <v>-2530367353</v>
      </c>
      <c r="R61" s="6"/>
      <c r="S61" s="6"/>
      <c r="T61" s="6"/>
      <c r="U61" s="6"/>
      <c r="V61" s="6"/>
      <c r="W61" s="6"/>
      <c r="X61" s="6"/>
      <c r="Y61" s="7"/>
    </row>
    <row r="62" spans="1:25" x14ac:dyDescent="0.55000000000000004">
      <c r="A62" s="3" t="s">
        <v>224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1443033</v>
      </c>
      <c r="L62" s="6"/>
      <c r="M62" s="6">
        <v>8360933202</v>
      </c>
      <c r="N62" s="6"/>
      <c r="O62" s="6">
        <v>8360933202</v>
      </c>
      <c r="P62" s="6"/>
      <c r="Q62" s="6">
        <f t="shared" si="1"/>
        <v>0</v>
      </c>
      <c r="R62" s="6"/>
      <c r="S62" s="6"/>
      <c r="T62" s="6"/>
      <c r="U62" s="6"/>
      <c r="V62" s="6"/>
      <c r="W62" s="6"/>
      <c r="X62" s="6"/>
      <c r="Y62" s="7"/>
    </row>
    <row r="63" spans="1:25" x14ac:dyDescent="0.55000000000000004">
      <c r="A63" s="3" t="s">
        <v>114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5226811</v>
      </c>
      <c r="L63" s="6"/>
      <c r="M63" s="6">
        <v>16085036361</v>
      </c>
      <c r="N63" s="6"/>
      <c r="O63" s="6">
        <v>22866326194</v>
      </c>
      <c r="P63" s="6"/>
      <c r="Q63" s="6">
        <f t="shared" si="1"/>
        <v>-6781289833</v>
      </c>
      <c r="R63" s="6"/>
      <c r="S63" s="6"/>
      <c r="T63" s="6"/>
      <c r="U63" s="6"/>
      <c r="V63" s="6"/>
      <c r="W63" s="6"/>
      <c r="X63" s="6"/>
      <c r="Y63" s="7"/>
    </row>
    <row r="64" spans="1:25" x14ac:dyDescent="0.55000000000000004">
      <c r="A64" s="3" t="s">
        <v>43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4819330</v>
      </c>
      <c r="L64" s="6"/>
      <c r="M64" s="6">
        <v>59214198785</v>
      </c>
      <c r="N64" s="6"/>
      <c r="O64" s="6">
        <v>43978212766</v>
      </c>
      <c r="P64" s="6"/>
      <c r="Q64" s="6">
        <f t="shared" si="1"/>
        <v>15235986019</v>
      </c>
      <c r="R64" s="6"/>
      <c r="S64" s="6"/>
      <c r="T64" s="6"/>
      <c r="U64" s="6"/>
      <c r="V64" s="6"/>
      <c r="W64" s="6"/>
      <c r="X64" s="6"/>
      <c r="Y64" s="7"/>
    </row>
    <row r="65" spans="1:25" x14ac:dyDescent="0.55000000000000004">
      <c r="A65" s="3" t="s">
        <v>72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75620</v>
      </c>
      <c r="L65" s="6"/>
      <c r="M65" s="6">
        <v>3128340924</v>
      </c>
      <c r="N65" s="6"/>
      <c r="O65" s="6">
        <v>2803843248</v>
      </c>
      <c r="P65" s="6"/>
      <c r="Q65" s="6">
        <f t="shared" si="1"/>
        <v>324497676</v>
      </c>
      <c r="R65" s="6"/>
      <c r="S65" s="6"/>
      <c r="T65" s="6"/>
      <c r="U65" s="6"/>
      <c r="V65" s="6"/>
      <c r="W65" s="6"/>
      <c r="X65" s="6"/>
      <c r="Y65" s="7"/>
    </row>
    <row r="66" spans="1:25" x14ac:dyDescent="0.55000000000000004">
      <c r="A66" s="3" t="s">
        <v>55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500000</v>
      </c>
      <c r="L66" s="6"/>
      <c r="M66" s="6">
        <v>6481206035</v>
      </c>
      <c r="N66" s="6"/>
      <c r="O66" s="6">
        <v>6307247252</v>
      </c>
      <c r="P66" s="6"/>
      <c r="Q66" s="6">
        <f t="shared" si="1"/>
        <v>173958783</v>
      </c>
      <c r="R66" s="6"/>
      <c r="S66" s="6"/>
      <c r="T66" s="6"/>
      <c r="U66" s="6"/>
      <c r="V66" s="6"/>
      <c r="W66" s="6"/>
      <c r="X66" s="6"/>
      <c r="Y66" s="7"/>
    </row>
    <row r="67" spans="1:25" x14ac:dyDescent="0.55000000000000004">
      <c r="A67" s="3" t="s">
        <v>73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342120</v>
      </c>
      <c r="L67" s="6"/>
      <c r="M67" s="6">
        <v>10237581718</v>
      </c>
      <c r="N67" s="6"/>
      <c r="O67" s="6">
        <v>10508607509</v>
      </c>
      <c r="P67" s="6"/>
      <c r="Q67" s="6">
        <f t="shared" si="1"/>
        <v>-271025791</v>
      </c>
      <c r="R67" s="6"/>
      <c r="S67" s="6"/>
      <c r="T67" s="6"/>
      <c r="U67" s="6"/>
      <c r="V67" s="6"/>
      <c r="W67" s="6"/>
      <c r="X67" s="6"/>
      <c r="Y67" s="7"/>
    </row>
    <row r="68" spans="1:25" x14ac:dyDescent="0.55000000000000004">
      <c r="A68" s="3" t="s">
        <v>27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2000000</v>
      </c>
      <c r="L68" s="6"/>
      <c r="M68" s="6">
        <v>8025562180</v>
      </c>
      <c r="N68" s="6"/>
      <c r="O68" s="6">
        <v>11411693976</v>
      </c>
      <c r="P68" s="6"/>
      <c r="Q68" s="6">
        <f t="shared" si="1"/>
        <v>-3386131796</v>
      </c>
      <c r="R68" s="6"/>
      <c r="S68" s="6"/>
      <c r="T68" s="6"/>
      <c r="U68" s="6"/>
      <c r="V68" s="6"/>
      <c r="W68" s="6"/>
      <c r="X68" s="6"/>
      <c r="Y68" s="7"/>
    </row>
    <row r="69" spans="1:25" x14ac:dyDescent="0.55000000000000004">
      <c r="A69" s="3" t="s">
        <v>26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12005539</v>
      </c>
      <c r="L69" s="6"/>
      <c r="M69" s="6">
        <v>163556800255</v>
      </c>
      <c r="N69" s="6"/>
      <c r="O69" s="6">
        <v>163114879547</v>
      </c>
      <c r="P69" s="6"/>
      <c r="Q69" s="6">
        <f t="shared" si="1"/>
        <v>441920708</v>
      </c>
      <c r="R69" s="6"/>
      <c r="S69" s="6"/>
      <c r="T69" s="6"/>
      <c r="U69" s="6"/>
      <c r="V69" s="6"/>
      <c r="W69" s="6"/>
      <c r="X69" s="6"/>
      <c r="Y69" s="7"/>
    </row>
    <row r="70" spans="1:25" x14ac:dyDescent="0.55000000000000004">
      <c r="A70" s="3" t="s">
        <v>75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500000</v>
      </c>
      <c r="L70" s="6"/>
      <c r="M70" s="6">
        <v>13993241921</v>
      </c>
      <c r="N70" s="6"/>
      <c r="O70" s="6">
        <v>11222824505</v>
      </c>
      <c r="P70" s="6"/>
      <c r="Q70" s="6">
        <f t="shared" si="1"/>
        <v>2770417416</v>
      </c>
      <c r="R70" s="6"/>
      <c r="S70" s="6"/>
      <c r="T70" s="6"/>
      <c r="U70" s="6"/>
      <c r="V70" s="6"/>
      <c r="W70" s="6"/>
      <c r="X70" s="6"/>
      <c r="Y70" s="7"/>
    </row>
    <row r="71" spans="1:25" x14ac:dyDescent="0.55000000000000004">
      <c r="A71" s="3" t="s">
        <v>61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4854</v>
      </c>
      <c r="L71" s="6"/>
      <c r="M71" s="6">
        <v>127672650</v>
      </c>
      <c r="N71" s="6"/>
      <c r="O71" s="6">
        <v>136213098</v>
      </c>
      <c r="P71" s="6"/>
      <c r="Q71" s="6">
        <f t="shared" si="1"/>
        <v>-8540448</v>
      </c>
      <c r="R71" s="6"/>
      <c r="S71" s="6"/>
      <c r="T71" s="6"/>
      <c r="U71" s="6"/>
      <c r="V71" s="6"/>
      <c r="W71" s="6"/>
      <c r="X71" s="6"/>
      <c r="Y71" s="7"/>
    </row>
    <row r="72" spans="1:25" x14ac:dyDescent="0.55000000000000004">
      <c r="A72" s="3" t="s">
        <v>225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1121015</v>
      </c>
      <c r="L72" s="6"/>
      <c r="M72" s="6">
        <v>9215632878</v>
      </c>
      <c r="N72" s="6"/>
      <c r="O72" s="6">
        <v>8345290460</v>
      </c>
      <c r="P72" s="6"/>
      <c r="Q72" s="6">
        <f t="shared" si="1"/>
        <v>870342418</v>
      </c>
      <c r="R72" s="6"/>
      <c r="S72" s="6"/>
      <c r="T72" s="6"/>
      <c r="U72" s="6"/>
      <c r="V72" s="6"/>
      <c r="W72" s="6"/>
      <c r="X72" s="6"/>
      <c r="Y72" s="7"/>
    </row>
    <row r="73" spans="1:25" x14ac:dyDescent="0.55000000000000004">
      <c r="A73" s="3" t="s">
        <v>99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5" si="2">E73-G73</f>
        <v>0</v>
      </c>
      <c r="J73" s="6"/>
      <c r="K73" s="6">
        <v>1117195</v>
      </c>
      <c r="L73" s="6"/>
      <c r="M73" s="6">
        <v>38355995792</v>
      </c>
      <c r="N73" s="6"/>
      <c r="O73" s="6">
        <v>39513384326</v>
      </c>
      <c r="P73" s="6"/>
      <c r="Q73" s="6">
        <f t="shared" ref="Q73:Q85" si="3">M73-O73</f>
        <v>-1157388534</v>
      </c>
      <c r="R73" s="6"/>
      <c r="S73" s="6"/>
      <c r="T73" s="6"/>
      <c r="U73" s="6"/>
      <c r="V73" s="6"/>
      <c r="W73" s="6"/>
      <c r="X73" s="6"/>
      <c r="Y73" s="7"/>
    </row>
    <row r="74" spans="1:25" x14ac:dyDescent="0.55000000000000004">
      <c r="A74" s="3" t="s">
        <v>76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1132605</v>
      </c>
      <c r="L74" s="6"/>
      <c r="M74" s="6">
        <v>66698065559</v>
      </c>
      <c r="N74" s="6"/>
      <c r="O74" s="6">
        <v>78506636113</v>
      </c>
      <c r="P74" s="6"/>
      <c r="Q74" s="6">
        <f t="shared" si="3"/>
        <v>-11808570554</v>
      </c>
      <c r="R74" s="6"/>
      <c r="S74" s="6"/>
      <c r="T74" s="6"/>
      <c r="U74" s="6"/>
      <c r="V74" s="6"/>
      <c r="W74" s="6"/>
      <c r="X74" s="6"/>
      <c r="Y74" s="7"/>
    </row>
    <row r="75" spans="1:25" x14ac:dyDescent="0.55000000000000004">
      <c r="A75" s="3" t="s">
        <v>179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8831842</v>
      </c>
      <c r="L75" s="6"/>
      <c r="M75" s="6">
        <v>45689959230</v>
      </c>
      <c r="N75" s="6"/>
      <c r="O75" s="6">
        <v>37338331173</v>
      </c>
      <c r="P75" s="6"/>
      <c r="Q75" s="6">
        <f t="shared" si="3"/>
        <v>8351628057</v>
      </c>
      <c r="R75" s="6"/>
      <c r="S75" s="6"/>
      <c r="T75" s="6"/>
      <c r="U75" s="6"/>
      <c r="V75" s="6"/>
      <c r="W75" s="6"/>
      <c r="X75" s="6"/>
      <c r="Y75" s="7"/>
    </row>
    <row r="76" spans="1:25" x14ac:dyDescent="0.55000000000000004">
      <c r="A76" s="3" t="s">
        <v>71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81998</v>
      </c>
      <c r="L76" s="6"/>
      <c r="M76" s="6">
        <v>13018540712</v>
      </c>
      <c r="N76" s="6"/>
      <c r="O76" s="6">
        <v>12837691965</v>
      </c>
      <c r="P76" s="6"/>
      <c r="Q76" s="6">
        <f t="shared" si="3"/>
        <v>180848747</v>
      </c>
      <c r="R76" s="6"/>
      <c r="S76" s="6"/>
      <c r="T76" s="6"/>
      <c r="U76" s="6"/>
      <c r="V76" s="6"/>
      <c r="W76" s="6"/>
      <c r="X76" s="6"/>
      <c r="Y76" s="7"/>
    </row>
    <row r="77" spans="1:25" x14ac:dyDescent="0.55000000000000004">
      <c r="A77" s="3" t="s">
        <v>100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1233483</v>
      </c>
      <c r="L77" s="6"/>
      <c r="M77" s="6">
        <v>10414126255</v>
      </c>
      <c r="N77" s="6"/>
      <c r="O77" s="6">
        <v>9039212254</v>
      </c>
      <c r="P77" s="6"/>
      <c r="Q77" s="6">
        <f t="shared" si="3"/>
        <v>1374914001</v>
      </c>
      <c r="R77" s="6"/>
      <c r="S77" s="6"/>
      <c r="T77" s="6"/>
      <c r="U77" s="6"/>
      <c r="V77" s="6"/>
      <c r="W77" s="6"/>
      <c r="X77" s="6"/>
      <c r="Y77" s="7"/>
    </row>
    <row r="78" spans="1:25" x14ac:dyDescent="0.55000000000000004">
      <c r="A78" s="3" t="s">
        <v>19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60818</v>
      </c>
      <c r="L78" s="6"/>
      <c r="M78" s="6">
        <v>169760833</v>
      </c>
      <c r="N78" s="6"/>
      <c r="O78" s="6">
        <v>138122112</v>
      </c>
      <c r="P78" s="6"/>
      <c r="Q78" s="6">
        <f t="shared" si="3"/>
        <v>31638721</v>
      </c>
      <c r="R78" s="6"/>
      <c r="S78" s="6"/>
      <c r="T78" s="6"/>
      <c r="U78" s="6"/>
      <c r="V78" s="6"/>
      <c r="W78" s="6"/>
      <c r="X78" s="6"/>
      <c r="Y78" s="7"/>
    </row>
    <row r="79" spans="1:25" x14ac:dyDescent="0.55000000000000004">
      <c r="A79" s="3" t="s">
        <v>28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1043308</v>
      </c>
      <c r="L79" s="6"/>
      <c r="M79" s="6">
        <v>8415702487</v>
      </c>
      <c r="N79" s="6"/>
      <c r="O79" s="6">
        <v>11169570421</v>
      </c>
      <c r="P79" s="6"/>
      <c r="Q79" s="6">
        <f t="shared" si="3"/>
        <v>-2753867934</v>
      </c>
      <c r="R79" s="6"/>
      <c r="S79" s="6"/>
      <c r="T79" s="6"/>
      <c r="U79" s="6"/>
      <c r="V79" s="6"/>
      <c r="W79" s="6"/>
      <c r="X79" s="6"/>
      <c r="Y79" s="7"/>
    </row>
    <row r="80" spans="1:25" x14ac:dyDescent="0.55000000000000004">
      <c r="A80" s="3" t="s">
        <v>38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2357586</v>
      </c>
      <c r="L80" s="6"/>
      <c r="M80" s="6">
        <v>404639281845</v>
      </c>
      <c r="N80" s="6"/>
      <c r="O80" s="6">
        <v>408552528438</v>
      </c>
      <c r="P80" s="6"/>
      <c r="Q80" s="6">
        <f t="shared" si="3"/>
        <v>-3913246593</v>
      </c>
      <c r="R80" s="6"/>
      <c r="S80" s="6"/>
      <c r="T80" s="6"/>
      <c r="U80" s="6"/>
      <c r="V80" s="6"/>
      <c r="W80" s="6"/>
      <c r="X80" s="6"/>
      <c r="Y80" s="7"/>
    </row>
    <row r="81" spans="1:25" x14ac:dyDescent="0.55000000000000004">
      <c r="A81" s="3" t="s">
        <v>50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1553000</v>
      </c>
      <c r="L81" s="6"/>
      <c r="M81" s="6">
        <v>6076238005</v>
      </c>
      <c r="N81" s="6"/>
      <c r="O81" s="6">
        <v>5364564780</v>
      </c>
      <c r="P81" s="6"/>
      <c r="Q81" s="6">
        <f t="shared" si="3"/>
        <v>711673225</v>
      </c>
      <c r="R81" s="6"/>
      <c r="S81" s="6"/>
      <c r="T81" s="6"/>
      <c r="U81" s="6"/>
      <c r="V81" s="6"/>
      <c r="W81" s="6"/>
      <c r="X81" s="6"/>
      <c r="Y81" s="7"/>
    </row>
    <row r="82" spans="1:25" x14ac:dyDescent="0.55000000000000004">
      <c r="A82" s="3" t="s">
        <v>24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800000</v>
      </c>
      <c r="L82" s="6"/>
      <c r="M82" s="6">
        <v>2273591182</v>
      </c>
      <c r="N82" s="6"/>
      <c r="O82" s="6">
        <v>2449732244</v>
      </c>
      <c r="P82" s="6"/>
      <c r="Q82" s="6">
        <f t="shared" si="3"/>
        <v>-176141062</v>
      </c>
      <c r="R82" s="6"/>
      <c r="S82" s="6"/>
      <c r="T82" s="6"/>
      <c r="U82" s="6"/>
      <c r="V82" s="6"/>
      <c r="W82" s="6"/>
      <c r="X82" s="6"/>
      <c r="Y82" s="7"/>
    </row>
    <row r="83" spans="1:25" x14ac:dyDescent="0.55000000000000004">
      <c r="A83" s="3" t="s">
        <v>87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4491786</v>
      </c>
      <c r="L83" s="6"/>
      <c r="M83" s="6">
        <v>96786475938</v>
      </c>
      <c r="N83" s="6"/>
      <c r="O83" s="6">
        <v>100195942760</v>
      </c>
      <c r="P83" s="6"/>
      <c r="Q83" s="6">
        <f t="shared" si="3"/>
        <v>-3409466822</v>
      </c>
      <c r="R83" s="6"/>
      <c r="S83" s="6"/>
      <c r="T83" s="6"/>
      <c r="U83" s="6"/>
      <c r="V83" s="6"/>
      <c r="W83" s="6"/>
      <c r="X83" s="6"/>
      <c r="Y83" s="7"/>
    </row>
    <row r="84" spans="1:25" x14ac:dyDescent="0.55000000000000004">
      <c r="A84" s="3" t="s">
        <v>155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53116</v>
      </c>
      <c r="L84" s="6"/>
      <c r="M84" s="6">
        <v>46495941209</v>
      </c>
      <c r="N84" s="6"/>
      <c r="O84" s="6">
        <v>47505243593</v>
      </c>
      <c r="P84" s="6"/>
      <c r="Q84" s="6">
        <f t="shared" si="3"/>
        <v>-1009302384</v>
      </c>
      <c r="R84" s="6"/>
      <c r="S84" s="6"/>
      <c r="T84" s="6"/>
      <c r="U84" s="6"/>
      <c r="V84" s="6"/>
      <c r="W84" s="6"/>
      <c r="X84" s="6"/>
      <c r="Y84" s="7"/>
    </row>
    <row r="85" spans="1:25" x14ac:dyDescent="0.55000000000000004">
      <c r="A85" s="3" t="s">
        <v>226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100000</v>
      </c>
      <c r="L85" s="6"/>
      <c r="M85" s="6">
        <v>87337467221</v>
      </c>
      <c r="N85" s="6"/>
      <c r="O85" s="6">
        <v>87054219968</v>
      </c>
      <c r="P85" s="6"/>
      <c r="Q85" s="6">
        <f t="shared" si="3"/>
        <v>283247253</v>
      </c>
      <c r="R85" s="6"/>
      <c r="S85" s="6"/>
      <c r="T85" s="6"/>
      <c r="U85" s="6"/>
      <c r="V85" s="6"/>
      <c r="W85" s="6"/>
      <c r="X85" s="6"/>
      <c r="Y85" s="7"/>
    </row>
    <row r="86" spans="1:25" x14ac:dyDescent="0.55000000000000004">
      <c r="A86" s="3" t="s">
        <v>121</v>
      </c>
      <c r="C86" s="3" t="s">
        <v>121</v>
      </c>
      <c r="E86" s="12">
        <f>SUM(E8:E85)</f>
        <v>2767938546815</v>
      </c>
      <c r="F86" s="9"/>
      <c r="G86" s="12">
        <f>SUM(G8:G85)</f>
        <v>2154044422140</v>
      </c>
      <c r="H86" s="9"/>
      <c r="I86" s="12">
        <f>SUM(I8:I85)</f>
        <v>613894124675</v>
      </c>
      <c r="J86" s="9"/>
      <c r="K86" s="9" t="s">
        <v>121</v>
      </c>
      <c r="L86" s="9"/>
      <c r="M86" s="12">
        <f>SUM(M8:M85)</f>
        <v>6180298743875</v>
      </c>
      <c r="N86" s="9"/>
      <c r="O86" s="12">
        <f>SUM(O8:O85)</f>
        <v>5683418398509</v>
      </c>
      <c r="P86" s="9"/>
      <c r="Q86" s="12">
        <f>SUM(Q8:Q85)</f>
        <v>496880345366</v>
      </c>
      <c r="R86" s="9"/>
      <c r="S86" s="13"/>
      <c r="T86" s="9"/>
      <c r="U86" s="9"/>
      <c r="V86" s="9"/>
      <c r="W86" s="9"/>
      <c r="X86" s="9"/>
    </row>
    <row r="87" spans="1:25" x14ac:dyDescent="0.55000000000000004">
      <c r="E87" s="9"/>
      <c r="F87" s="9"/>
      <c r="G87" s="9"/>
      <c r="H87" s="9"/>
      <c r="I87" s="14"/>
      <c r="J87" s="14"/>
      <c r="K87" s="14"/>
      <c r="L87" s="14"/>
      <c r="M87" s="14"/>
      <c r="N87" s="14"/>
      <c r="O87" s="14"/>
      <c r="P87" s="14"/>
      <c r="Q87" s="14"/>
      <c r="R87" s="9"/>
      <c r="S87" s="13"/>
      <c r="T87" s="9"/>
      <c r="U87" s="9"/>
      <c r="V87" s="9"/>
      <c r="W87" s="9"/>
      <c r="X87" s="9"/>
    </row>
    <row r="88" spans="1:25" x14ac:dyDescent="0.55000000000000004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3"/>
      <c r="T88" s="9"/>
      <c r="U88" s="9"/>
      <c r="V88" s="9"/>
      <c r="W88" s="9"/>
      <c r="X88" s="9"/>
    </row>
    <row r="89" spans="1:25" x14ac:dyDescent="0.55000000000000004">
      <c r="S89" s="4"/>
    </row>
    <row r="90" spans="1:25" x14ac:dyDescent="0.55000000000000004">
      <c r="I90" s="15"/>
      <c r="J90" s="15"/>
      <c r="K90" s="15"/>
      <c r="L90" s="15"/>
      <c r="M90" s="15"/>
      <c r="N90" s="15"/>
      <c r="O90" s="15"/>
      <c r="P90" s="15"/>
      <c r="Q90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10"/>
  <sheetViews>
    <sheetView rightToLeft="1" topLeftCell="A100" workbookViewId="0">
      <selection activeCell="I117" sqref="I117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20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5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  <c r="L3" s="1" t="s">
        <v>147</v>
      </c>
      <c r="M3" s="1" t="s">
        <v>147</v>
      </c>
      <c r="N3" s="1" t="s">
        <v>147</v>
      </c>
      <c r="O3" s="1" t="s">
        <v>147</v>
      </c>
      <c r="P3" s="1" t="s">
        <v>147</v>
      </c>
      <c r="Q3" s="1" t="s">
        <v>147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5" ht="24.75" x14ac:dyDescent="0.55000000000000004">
      <c r="A6" s="2" t="s">
        <v>3</v>
      </c>
      <c r="C6" s="2" t="s">
        <v>149</v>
      </c>
      <c r="D6" s="2" t="s">
        <v>149</v>
      </c>
      <c r="E6" s="2" t="s">
        <v>149</v>
      </c>
      <c r="F6" s="2" t="s">
        <v>149</v>
      </c>
      <c r="G6" s="2" t="s">
        <v>149</v>
      </c>
      <c r="H6" s="2" t="s">
        <v>149</v>
      </c>
      <c r="I6" s="2" t="s">
        <v>149</v>
      </c>
      <c r="K6" s="2" t="s">
        <v>150</v>
      </c>
      <c r="L6" s="2" t="s">
        <v>150</v>
      </c>
      <c r="M6" s="2" t="s">
        <v>150</v>
      </c>
      <c r="N6" s="2" t="s">
        <v>150</v>
      </c>
      <c r="O6" s="2" t="s">
        <v>150</v>
      </c>
      <c r="P6" s="2" t="s">
        <v>150</v>
      </c>
      <c r="Q6" s="2" t="s">
        <v>150</v>
      </c>
    </row>
    <row r="7" spans="1:25" ht="24.75" x14ac:dyDescent="0.55000000000000004">
      <c r="A7" s="2" t="s">
        <v>3</v>
      </c>
      <c r="C7" s="2" t="s">
        <v>7</v>
      </c>
      <c r="E7" s="2" t="s">
        <v>213</v>
      </c>
      <c r="G7" s="2" t="s">
        <v>214</v>
      </c>
      <c r="I7" s="2" t="s">
        <v>215</v>
      </c>
      <c r="K7" s="2" t="s">
        <v>7</v>
      </c>
      <c r="M7" s="2" t="s">
        <v>213</v>
      </c>
      <c r="O7" s="2" t="s">
        <v>214</v>
      </c>
      <c r="Q7" s="2" t="s">
        <v>215</v>
      </c>
    </row>
    <row r="8" spans="1:25" x14ac:dyDescent="0.55000000000000004">
      <c r="A8" s="3" t="s">
        <v>78</v>
      </c>
      <c r="C8" s="6">
        <v>44708844</v>
      </c>
      <c r="D8" s="6"/>
      <c r="E8" s="6">
        <v>973297897682</v>
      </c>
      <c r="F8" s="6"/>
      <c r="G8" s="6">
        <v>1039962137249</v>
      </c>
      <c r="H8" s="6"/>
      <c r="I8" s="6">
        <f>E8-G8</f>
        <v>-66664239567</v>
      </c>
      <c r="J8" s="6"/>
      <c r="K8" s="6">
        <v>44708844</v>
      </c>
      <c r="L8" s="6"/>
      <c r="M8" s="6">
        <v>973297897682</v>
      </c>
      <c r="N8" s="6"/>
      <c r="O8" s="6">
        <v>1159957768568</v>
      </c>
      <c r="P8" s="6"/>
      <c r="Q8" s="6">
        <f>M8-O8</f>
        <v>-186659870886</v>
      </c>
      <c r="R8" s="6"/>
      <c r="S8" s="6"/>
      <c r="T8" s="6"/>
      <c r="U8" s="6"/>
      <c r="V8" s="6"/>
      <c r="W8" s="6"/>
      <c r="X8" s="6"/>
      <c r="Y8" s="7"/>
    </row>
    <row r="9" spans="1:25" x14ac:dyDescent="0.55000000000000004">
      <c r="A9" s="3" t="s">
        <v>64</v>
      </c>
      <c r="C9" s="6">
        <v>141290388</v>
      </c>
      <c r="D9" s="6"/>
      <c r="E9" s="6">
        <v>1016855901785</v>
      </c>
      <c r="F9" s="6"/>
      <c r="G9" s="6">
        <v>844102758250</v>
      </c>
      <c r="H9" s="6"/>
      <c r="I9" s="6">
        <f t="shared" ref="I9:I72" si="0">E9-G9</f>
        <v>172753143535</v>
      </c>
      <c r="J9" s="6"/>
      <c r="K9" s="6">
        <v>141290388</v>
      </c>
      <c r="L9" s="6"/>
      <c r="M9" s="6">
        <v>1016855901785</v>
      </c>
      <c r="N9" s="6"/>
      <c r="O9" s="6">
        <v>601546108749</v>
      </c>
      <c r="P9" s="6"/>
      <c r="Q9" s="6">
        <f t="shared" ref="Q9:Q72" si="1">M9-O9</f>
        <v>415309793036</v>
      </c>
      <c r="R9" s="6"/>
      <c r="S9" s="6"/>
      <c r="T9" s="6"/>
      <c r="U9" s="6"/>
      <c r="V9" s="6"/>
      <c r="W9" s="6"/>
      <c r="X9" s="6"/>
      <c r="Y9" s="7"/>
    </row>
    <row r="10" spans="1:25" x14ac:dyDescent="0.55000000000000004">
      <c r="A10" s="3" t="s">
        <v>97</v>
      </c>
      <c r="C10" s="6">
        <v>247161368</v>
      </c>
      <c r="D10" s="6"/>
      <c r="E10" s="6">
        <v>960896553992</v>
      </c>
      <c r="F10" s="6"/>
      <c r="G10" s="6">
        <v>902636189873</v>
      </c>
      <c r="H10" s="6"/>
      <c r="I10" s="6">
        <f t="shared" si="0"/>
        <v>58260364119</v>
      </c>
      <c r="J10" s="6"/>
      <c r="K10" s="6">
        <v>247161368</v>
      </c>
      <c r="L10" s="6"/>
      <c r="M10" s="6">
        <v>960896553992</v>
      </c>
      <c r="N10" s="6"/>
      <c r="O10" s="6">
        <v>737031591285</v>
      </c>
      <c r="P10" s="6"/>
      <c r="Q10" s="6">
        <f t="shared" si="1"/>
        <v>223864962707</v>
      </c>
      <c r="R10" s="6"/>
      <c r="S10" s="6"/>
      <c r="T10" s="6"/>
      <c r="U10" s="6"/>
      <c r="V10" s="6"/>
      <c r="W10" s="6"/>
      <c r="X10" s="6"/>
      <c r="Y10" s="7"/>
    </row>
    <row r="11" spans="1:25" x14ac:dyDescent="0.55000000000000004">
      <c r="A11" s="3" t="s">
        <v>51</v>
      </c>
      <c r="C11" s="6">
        <v>67362428</v>
      </c>
      <c r="D11" s="6"/>
      <c r="E11" s="6">
        <v>251373927311</v>
      </c>
      <c r="F11" s="6"/>
      <c r="G11" s="6">
        <v>206843973500</v>
      </c>
      <c r="H11" s="6"/>
      <c r="I11" s="6">
        <f t="shared" si="0"/>
        <v>44529953811</v>
      </c>
      <c r="J11" s="6"/>
      <c r="K11" s="6">
        <v>67362428</v>
      </c>
      <c r="L11" s="6"/>
      <c r="M11" s="6">
        <v>251373927311</v>
      </c>
      <c r="N11" s="6"/>
      <c r="O11" s="6">
        <v>233822800613</v>
      </c>
      <c r="P11" s="6"/>
      <c r="Q11" s="6">
        <f t="shared" si="1"/>
        <v>17551126698</v>
      </c>
      <c r="R11" s="6"/>
      <c r="S11" s="6"/>
      <c r="T11" s="6"/>
      <c r="U11" s="6"/>
      <c r="V11" s="6"/>
      <c r="W11" s="6"/>
      <c r="X11" s="6"/>
      <c r="Y11" s="7"/>
    </row>
    <row r="12" spans="1:25" x14ac:dyDescent="0.55000000000000004">
      <c r="A12" s="3" t="s">
        <v>113</v>
      </c>
      <c r="C12" s="6">
        <v>14138633</v>
      </c>
      <c r="D12" s="6"/>
      <c r="E12" s="6">
        <v>142653257556</v>
      </c>
      <c r="F12" s="6"/>
      <c r="G12" s="6">
        <v>128878984150</v>
      </c>
      <c r="H12" s="6"/>
      <c r="I12" s="6">
        <f t="shared" si="0"/>
        <v>13774273406</v>
      </c>
      <c r="J12" s="6"/>
      <c r="K12" s="6">
        <v>14138633</v>
      </c>
      <c r="L12" s="6"/>
      <c r="M12" s="6">
        <v>142653257556</v>
      </c>
      <c r="N12" s="6"/>
      <c r="O12" s="6">
        <v>143882723352</v>
      </c>
      <c r="P12" s="6"/>
      <c r="Q12" s="6">
        <f t="shared" si="1"/>
        <v>-1229465796</v>
      </c>
      <c r="R12" s="6"/>
      <c r="S12" s="6"/>
      <c r="T12" s="6"/>
      <c r="U12" s="6"/>
      <c r="V12" s="6"/>
      <c r="W12" s="6"/>
      <c r="X12" s="6"/>
      <c r="Y12" s="7"/>
    </row>
    <row r="13" spans="1:25" x14ac:dyDescent="0.55000000000000004">
      <c r="A13" s="3" t="s">
        <v>16</v>
      </c>
      <c r="C13" s="6">
        <v>8658201</v>
      </c>
      <c r="D13" s="6"/>
      <c r="E13" s="6">
        <v>56976252740</v>
      </c>
      <c r="F13" s="6"/>
      <c r="G13" s="6">
        <v>52242576153</v>
      </c>
      <c r="H13" s="6"/>
      <c r="I13" s="6">
        <f t="shared" si="0"/>
        <v>4733676587</v>
      </c>
      <c r="J13" s="6"/>
      <c r="K13" s="6">
        <v>8658201</v>
      </c>
      <c r="L13" s="6"/>
      <c r="M13" s="6">
        <v>56976252740</v>
      </c>
      <c r="N13" s="6"/>
      <c r="O13" s="6">
        <v>64630447753</v>
      </c>
      <c r="P13" s="6"/>
      <c r="Q13" s="6">
        <f t="shared" si="1"/>
        <v>-7654195013</v>
      </c>
      <c r="R13" s="6"/>
      <c r="S13" s="6"/>
      <c r="T13" s="6"/>
      <c r="U13" s="6"/>
      <c r="V13" s="6"/>
      <c r="W13" s="6"/>
      <c r="X13" s="6"/>
      <c r="Y13" s="7"/>
    </row>
    <row r="14" spans="1:25" x14ac:dyDescent="0.55000000000000004">
      <c r="A14" s="3" t="s">
        <v>52</v>
      </c>
      <c r="C14" s="6">
        <v>29540974</v>
      </c>
      <c r="D14" s="6"/>
      <c r="E14" s="6">
        <v>454573376568</v>
      </c>
      <c r="F14" s="6"/>
      <c r="G14" s="6">
        <v>398192182575</v>
      </c>
      <c r="H14" s="6"/>
      <c r="I14" s="6">
        <f t="shared" si="0"/>
        <v>56381193993</v>
      </c>
      <c r="J14" s="6"/>
      <c r="K14" s="6">
        <v>29540974</v>
      </c>
      <c r="L14" s="6"/>
      <c r="M14" s="6">
        <v>454573376568</v>
      </c>
      <c r="N14" s="6"/>
      <c r="O14" s="6">
        <v>499101707546</v>
      </c>
      <c r="P14" s="6"/>
      <c r="Q14" s="6">
        <f t="shared" si="1"/>
        <v>-44528330978</v>
      </c>
      <c r="R14" s="6"/>
      <c r="S14" s="6"/>
      <c r="T14" s="6"/>
      <c r="U14" s="6"/>
      <c r="V14" s="6"/>
      <c r="W14" s="6"/>
      <c r="X14" s="6"/>
      <c r="Y14" s="7"/>
    </row>
    <row r="15" spans="1:25" x14ac:dyDescent="0.55000000000000004">
      <c r="A15" s="3" t="s">
        <v>102</v>
      </c>
      <c r="C15" s="6">
        <v>36377426</v>
      </c>
      <c r="D15" s="6"/>
      <c r="E15" s="6">
        <v>341721263979</v>
      </c>
      <c r="F15" s="6"/>
      <c r="G15" s="6">
        <v>340351433843</v>
      </c>
      <c r="H15" s="6"/>
      <c r="I15" s="6">
        <f t="shared" si="0"/>
        <v>1369830136</v>
      </c>
      <c r="J15" s="6"/>
      <c r="K15" s="6">
        <v>36377426</v>
      </c>
      <c r="L15" s="6"/>
      <c r="M15" s="6">
        <v>341721263979</v>
      </c>
      <c r="N15" s="6"/>
      <c r="O15" s="6">
        <v>346511716670</v>
      </c>
      <c r="P15" s="6"/>
      <c r="Q15" s="6">
        <f t="shared" si="1"/>
        <v>-4790452691</v>
      </c>
      <c r="R15" s="6"/>
      <c r="S15" s="6"/>
      <c r="T15" s="6"/>
      <c r="U15" s="6"/>
      <c r="V15" s="6"/>
      <c r="W15" s="6"/>
      <c r="X15" s="6"/>
      <c r="Y15" s="7"/>
    </row>
    <row r="16" spans="1:25" x14ac:dyDescent="0.55000000000000004">
      <c r="A16" s="3" t="s">
        <v>67</v>
      </c>
      <c r="C16" s="6">
        <v>47925404</v>
      </c>
      <c r="D16" s="6"/>
      <c r="E16" s="6">
        <v>1113352592165</v>
      </c>
      <c r="F16" s="6"/>
      <c r="G16" s="6">
        <v>1092452478941</v>
      </c>
      <c r="H16" s="6"/>
      <c r="I16" s="6">
        <f t="shared" si="0"/>
        <v>20900113224</v>
      </c>
      <c r="J16" s="6"/>
      <c r="K16" s="6">
        <v>47925404</v>
      </c>
      <c r="L16" s="6"/>
      <c r="M16" s="6">
        <v>1113352592165</v>
      </c>
      <c r="N16" s="6"/>
      <c r="O16" s="6">
        <v>869003306775</v>
      </c>
      <c r="P16" s="6"/>
      <c r="Q16" s="6">
        <f t="shared" si="1"/>
        <v>244349285390</v>
      </c>
      <c r="R16" s="6"/>
      <c r="S16" s="6"/>
      <c r="T16" s="6"/>
      <c r="U16" s="6"/>
      <c r="V16" s="6"/>
      <c r="W16" s="6"/>
      <c r="X16" s="6"/>
      <c r="Y16" s="7"/>
    </row>
    <row r="17" spans="1:25" x14ac:dyDescent="0.55000000000000004">
      <c r="A17" s="3" t="s">
        <v>31</v>
      </c>
      <c r="C17" s="6">
        <v>23310373</v>
      </c>
      <c r="D17" s="6"/>
      <c r="E17" s="6">
        <v>386271843598</v>
      </c>
      <c r="F17" s="6"/>
      <c r="G17" s="6">
        <v>366575918759</v>
      </c>
      <c r="H17" s="6"/>
      <c r="I17" s="6">
        <f t="shared" si="0"/>
        <v>19695924839</v>
      </c>
      <c r="J17" s="6"/>
      <c r="K17" s="6">
        <v>23310373</v>
      </c>
      <c r="L17" s="6"/>
      <c r="M17" s="6">
        <v>386271843598</v>
      </c>
      <c r="N17" s="6"/>
      <c r="O17" s="6">
        <v>294743722292</v>
      </c>
      <c r="P17" s="6"/>
      <c r="Q17" s="6">
        <f t="shared" si="1"/>
        <v>91528121306</v>
      </c>
      <c r="R17" s="6"/>
      <c r="S17" s="6"/>
      <c r="T17" s="6"/>
      <c r="U17" s="6"/>
      <c r="V17" s="6"/>
      <c r="W17" s="6"/>
      <c r="X17" s="6"/>
      <c r="Y17" s="7"/>
    </row>
    <row r="18" spans="1:25" x14ac:dyDescent="0.55000000000000004">
      <c r="A18" s="3" t="s">
        <v>96</v>
      </c>
      <c r="C18" s="6">
        <v>16000000</v>
      </c>
      <c r="D18" s="6"/>
      <c r="E18" s="6">
        <v>106880256000</v>
      </c>
      <c r="F18" s="6"/>
      <c r="G18" s="6">
        <v>97496424000</v>
      </c>
      <c r="H18" s="6"/>
      <c r="I18" s="6">
        <f t="shared" si="0"/>
        <v>9383832000</v>
      </c>
      <c r="J18" s="6"/>
      <c r="K18" s="6">
        <v>16000000</v>
      </c>
      <c r="L18" s="6"/>
      <c r="M18" s="6">
        <v>106880256000</v>
      </c>
      <c r="N18" s="6"/>
      <c r="O18" s="6">
        <v>86477673098</v>
      </c>
      <c r="P18" s="6"/>
      <c r="Q18" s="6">
        <f t="shared" si="1"/>
        <v>20402582902</v>
      </c>
      <c r="R18" s="6"/>
      <c r="S18" s="6"/>
      <c r="T18" s="6"/>
      <c r="U18" s="6"/>
      <c r="V18" s="6"/>
      <c r="W18" s="6"/>
      <c r="X18" s="6"/>
      <c r="Y18" s="7"/>
    </row>
    <row r="19" spans="1:25" x14ac:dyDescent="0.55000000000000004">
      <c r="A19" s="3" t="s">
        <v>101</v>
      </c>
      <c r="C19" s="6">
        <v>150945796</v>
      </c>
      <c r="D19" s="6"/>
      <c r="E19" s="6">
        <v>1428453804251</v>
      </c>
      <c r="F19" s="6"/>
      <c r="G19" s="6">
        <v>1428453804251</v>
      </c>
      <c r="H19" s="6"/>
      <c r="I19" s="6">
        <f t="shared" si="0"/>
        <v>0</v>
      </c>
      <c r="J19" s="6"/>
      <c r="K19" s="6">
        <v>150945796</v>
      </c>
      <c r="L19" s="6"/>
      <c r="M19" s="6">
        <v>1428453804251</v>
      </c>
      <c r="N19" s="6"/>
      <c r="O19" s="6">
        <v>1275405182367</v>
      </c>
      <c r="P19" s="6"/>
      <c r="Q19" s="6">
        <f t="shared" si="1"/>
        <v>153048621884</v>
      </c>
      <c r="R19" s="6"/>
      <c r="S19" s="6"/>
      <c r="T19" s="6"/>
      <c r="U19" s="6"/>
      <c r="V19" s="6"/>
      <c r="W19" s="6"/>
      <c r="X19" s="6"/>
      <c r="Y19" s="7"/>
    </row>
    <row r="20" spans="1:25" x14ac:dyDescent="0.55000000000000004">
      <c r="A20" s="3" t="s">
        <v>93</v>
      </c>
      <c r="C20" s="6">
        <v>246103018</v>
      </c>
      <c r="D20" s="6"/>
      <c r="E20" s="6">
        <v>992254587654</v>
      </c>
      <c r="F20" s="6"/>
      <c r="G20" s="6">
        <v>1011395717538</v>
      </c>
      <c r="H20" s="6"/>
      <c r="I20" s="6">
        <f t="shared" si="0"/>
        <v>-19141129884</v>
      </c>
      <c r="J20" s="6"/>
      <c r="K20" s="6">
        <v>246103018</v>
      </c>
      <c r="L20" s="6"/>
      <c r="M20" s="6">
        <v>992254587654</v>
      </c>
      <c r="N20" s="6"/>
      <c r="O20" s="6">
        <v>1279792363934</v>
      </c>
      <c r="P20" s="6"/>
      <c r="Q20" s="6">
        <f t="shared" si="1"/>
        <v>-287537776280</v>
      </c>
      <c r="R20" s="6"/>
      <c r="S20" s="6"/>
      <c r="T20" s="6"/>
      <c r="U20" s="6"/>
      <c r="V20" s="6"/>
      <c r="W20" s="6"/>
      <c r="X20" s="6"/>
      <c r="Y20" s="7"/>
    </row>
    <row r="21" spans="1:25" x14ac:dyDescent="0.55000000000000004">
      <c r="A21" s="3" t="s">
        <v>77</v>
      </c>
      <c r="C21" s="6">
        <v>119643414</v>
      </c>
      <c r="D21" s="6"/>
      <c r="E21" s="6">
        <v>202302542203</v>
      </c>
      <c r="F21" s="6"/>
      <c r="G21" s="6">
        <v>204800104452</v>
      </c>
      <c r="H21" s="6"/>
      <c r="I21" s="6">
        <f t="shared" si="0"/>
        <v>-2497562249</v>
      </c>
      <c r="J21" s="6"/>
      <c r="K21" s="6">
        <v>119643414</v>
      </c>
      <c r="L21" s="6"/>
      <c r="M21" s="6">
        <v>202302542203</v>
      </c>
      <c r="N21" s="6"/>
      <c r="O21" s="6">
        <v>176934683400</v>
      </c>
      <c r="P21" s="6"/>
      <c r="Q21" s="6">
        <f t="shared" si="1"/>
        <v>25367858803</v>
      </c>
      <c r="R21" s="6"/>
      <c r="S21" s="6"/>
      <c r="T21" s="6"/>
      <c r="U21" s="6"/>
      <c r="V21" s="6"/>
      <c r="W21" s="6"/>
      <c r="X21" s="6"/>
      <c r="Y21" s="7"/>
    </row>
    <row r="22" spans="1:25" x14ac:dyDescent="0.55000000000000004">
      <c r="A22" s="3" t="s">
        <v>83</v>
      </c>
      <c r="C22" s="6">
        <v>21400000</v>
      </c>
      <c r="D22" s="6"/>
      <c r="E22" s="6">
        <v>102108816000</v>
      </c>
      <c r="F22" s="6"/>
      <c r="G22" s="6">
        <v>104273257711</v>
      </c>
      <c r="H22" s="6"/>
      <c r="I22" s="6">
        <f t="shared" si="0"/>
        <v>-2164441711</v>
      </c>
      <c r="J22" s="6"/>
      <c r="K22" s="6">
        <v>21400000</v>
      </c>
      <c r="L22" s="6"/>
      <c r="M22" s="6">
        <v>102108816000</v>
      </c>
      <c r="N22" s="6"/>
      <c r="O22" s="6">
        <v>82020454411</v>
      </c>
      <c r="P22" s="6"/>
      <c r="Q22" s="6">
        <f t="shared" si="1"/>
        <v>20088361589</v>
      </c>
      <c r="R22" s="6"/>
      <c r="S22" s="6"/>
      <c r="T22" s="6"/>
      <c r="U22" s="6"/>
      <c r="V22" s="6"/>
      <c r="W22" s="6"/>
      <c r="X22" s="6"/>
      <c r="Y22" s="7"/>
    </row>
    <row r="23" spans="1:25" x14ac:dyDescent="0.55000000000000004">
      <c r="A23" s="3" t="s">
        <v>45</v>
      </c>
      <c r="C23" s="6">
        <v>361300</v>
      </c>
      <c r="D23" s="6"/>
      <c r="E23" s="6">
        <v>2021575077688</v>
      </c>
      <c r="F23" s="6"/>
      <c r="G23" s="6">
        <v>1969416249324</v>
      </c>
      <c r="H23" s="6"/>
      <c r="I23" s="6">
        <f t="shared" si="0"/>
        <v>52158828364</v>
      </c>
      <c r="J23" s="6"/>
      <c r="K23" s="6">
        <v>361300</v>
      </c>
      <c r="L23" s="6"/>
      <c r="M23" s="6">
        <v>2021575077688</v>
      </c>
      <c r="N23" s="6"/>
      <c r="O23" s="6">
        <v>1601905891624</v>
      </c>
      <c r="P23" s="6"/>
      <c r="Q23" s="6">
        <f t="shared" si="1"/>
        <v>419669186064</v>
      </c>
      <c r="R23" s="6"/>
      <c r="S23" s="6"/>
      <c r="T23" s="6"/>
      <c r="U23" s="6"/>
      <c r="V23" s="6"/>
      <c r="W23" s="6"/>
      <c r="X23" s="6"/>
      <c r="Y23" s="7"/>
    </row>
    <row r="24" spans="1:25" x14ac:dyDescent="0.55000000000000004">
      <c r="A24" s="3" t="s">
        <v>39</v>
      </c>
      <c r="C24" s="6">
        <v>3690102</v>
      </c>
      <c r="D24" s="6"/>
      <c r="E24" s="6">
        <v>331490344359</v>
      </c>
      <c r="F24" s="6"/>
      <c r="G24" s="6">
        <v>288185195678</v>
      </c>
      <c r="H24" s="6"/>
      <c r="I24" s="6">
        <f t="shared" si="0"/>
        <v>43305148681</v>
      </c>
      <c r="J24" s="6"/>
      <c r="K24" s="6">
        <v>3690102</v>
      </c>
      <c r="L24" s="6"/>
      <c r="M24" s="6">
        <v>331490344359</v>
      </c>
      <c r="N24" s="6"/>
      <c r="O24" s="6">
        <v>181573221705</v>
      </c>
      <c r="P24" s="6"/>
      <c r="Q24" s="6">
        <f t="shared" si="1"/>
        <v>149917122654</v>
      </c>
      <c r="R24" s="6"/>
      <c r="S24" s="6"/>
      <c r="T24" s="6"/>
      <c r="U24" s="6"/>
      <c r="V24" s="6"/>
      <c r="W24" s="6"/>
      <c r="X24" s="6"/>
      <c r="Y24" s="7"/>
    </row>
    <row r="25" spans="1:25" x14ac:dyDescent="0.55000000000000004">
      <c r="A25" s="3" t="s">
        <v>62</v>
      </c>
      <c r="C25" s="6">
        <v>23000000</v>
      </c>
      <c r="D25" s="6"/>
      <c r="E25" s="6">
        <v>120488800500</v>
      </c>
      <c r="F25" s="6"/>
      <c r="G25" s="6">
        <v>114191265075</v>
      </c>
      <c r="H25" s="6"/>
      <c r="I25" s="6">
        <f t="shared" si="0"/>
        <v>6297535425</v>
      </c>
      <c r="J25" s="6"/>
      <c r="K25" s="6">
        <v>23000000</v>
      </c>
      <c r="L25" s="6"/>
      <c r="M25" s="6">
        <v>120488800500</v>
      </c>
      <c r="N25" s="6"/>
      <c r="O25" s="6">
        <v>95742070375</v>
      </c>
      <c r="P25" s="6"/>
      <c r="Q25" s="6">
        <f t="shared" si="1"/>
        <v>24746730125</v>
      </c>
      <c r="R25" s="6"/>
      <c r="S25" s="6"/>
      <c r="T25" s="6"/>
      <c r="U25" s="6"/>
      <c r="V25" s="6"/>
      <c r="W25" s="6"/>
      <c r="X25" s="6"/>
      <c r="Y25" s="7"/>
    </row>
    <row r="26" spans="1:25" x14ac:dyDescent="0.55000000000000004">
      <c r="A26" s="3" t="s">
        <v>118</v>
      </c>
      <c r="C26" s="6">
        <v>13100000</v>
      </c>
      <c r="D26" s="6"/>
      <c r="E26" s="6">
        <v>29429844300</v>
      </c>
      <c r="F26" s="6"/>
      <c r="G26" s="6">
        <v>30079287698</v>
      </c>
      <c r="H26" s="6"/>
      <c r="I26" s="6">
        <f t="shared" si="0"/>
        <v>-649443398</v>
      </c>
      <c r="J26" s="6"/>
      <c r="K26" s="6">
        <v>13100000</v>
      </c>
      <c r="L26" s="6"/>
      <c r="M26" s="6">
        <v>29429844300</v>
      </c>
      <c r="N26" s="6"/>
      <c r="O26" s="6">
        <v>30079287698</v>
      </c>
      <c r="P26" s="6"/>
      <c r="Q26" s="6">
        <f t="shared" si="1"/>
        <v>-649443398</v>
      </c>
      <c r="R26" s="6"/>
      <c r="S26" s="6"/>
      <c r="T26" s="6"/>
      <c r="U26" s="6"/>
      <c r="V26" s="6"/>
      <c r="W26" s="6"/>
      <c r="X26" s="6"/>
      <c r="Y26" s="7"/>
    </row>
    <row r="27" spans="1:25" x14ac:dyDescent="0.55000000000000004">
      <c r="A27" s="3" t="s">
        <v>116</v>
      </c>
      <c r="C27" s="6">
        <v>20800000</v>
      </c>
      <c r="D27" s="6"/>
      <c r="E27" s="6">
        <v>47824143120</v>
      </c>
      <c r="F27" s="6"/>
      <c r="G27" s="6">
        <v>52619185321</v>
      </c>
      <c r="H27" s="6"/>
      <c r="I27" s="6">
        <f t="shared" si="0"/>
        <v>-4795042201</v>
      </c>
      <c r="J27" s="6"/>
      <c r="K27" s="6">
        <v>20800000</v>
      </c>
      <c r="L27" s="6"/>
      <c r="M27" s="6">
        <v>47824143120</v>
      </c>
      <c r="N27" s="6"/>
      <c r="O27" s="6">
        <v>52619185321</v>
      </c>
      <c r="P27" s="6"/>
      <c r="Q27" s="6">
        <f t="shared" si="1"/>
        <v>-4795042201</v>
      </c>
      <c r="R27" s="6"/>
      <c r="S27" s="6"/>
      <c r="T27" s="6"/>
      <c r="U27" s="6"/>
      <c r="V27" s="6"/>
      <c r="W27" s="6"/>
      <c r="X27" s="6"/>
      <c r="Y27" s="7"/>
    </row>
    <row r="28" spans="1:25" x14ac:dyDescent="0.55000000000000004">
      <c r="A28" s="3" t="s">
        <v>66</v>
      </c>
      <c r="C28" s="6">
        <v>73595603</v>
      </c>
      <c r="D28" s="6"/>
      <c r="E28" s="6">
        <v>321454974058</v>
      </c>
      <c r="F28" s="6"/>
      <c r="G28" s="6">
        <v>294487140548</v>
      </c>
      <c r="H28" s="6"/>
      <c r="I28" s="6">
        <f t="shared" si="0"/>
        <v>26967833510</v>
      </c>
      <c r="J28" s="6"/>
      <c r="K28" s="6">
        <v>73595603</v>
      </c>
      <c r="L28" s="6"/>
      <c r="M28" s="6">
        <v>321454974058</v>
      </c>
      <c r="N28" s="6"/>
      <c r="O28" s="6">
        <v>228822765350</v>
      </c>
      <c r="P28" s="6"/>
      <c r="Q28" s="6">
        <f t="shared" si="1"/>
        <v>92632208708</v>
      </c>
      <c r="R28" s="6"/>
      <c r="S28" s="6"/>
      <c r="T28" s="6"/>
      <c r="U28" s="6"/>
      <c r="V28" s="6"/>
      <c r="W28" s="6"/>
      <c r="X28" s="6"/>
      <c r="Y28" s="7"/>
    </row>
    <row r="29" spans="1:25" x14ac:dyDescent="0.55000000000000004">
      <c r="A29" s="3" t="s">
        <v>103</v>
      </c>
      <c r="C29" s="6">
        <v>2439009</v>
      </c>
      <c r="D29" s="6"/>
      <c r="E29" s="6">
        <v>56660492470</v>
      </c>
      <c r="F29" s="6"/>
      <c r="G29" s="6">
        <v>43859148856</v>
      </c>
      <c r="H29" s="6"/>
      <c r="I29" s="6">
        <f t="shared" si="0"/>
        <v>12801343614</v>
      </c>
      <c r="J29" s="6"/>
      <c r="K29" s="6">
        <v>2439009</v>
      </c>
      <c r="L29" s="6"/>
      <c r="M29" s="6">
        <v>56660492470</v>
      </c>
      <c r="N29" s="6"/>
      <c r="O29" s="6">
        <v>36956045532</v>
      </c>
      <c r="P29" s="6"/>
      <c r="Q29" s="6">
        <f t="shared" si="1"/>
        <v>19704446938</v>
      </c>
      <c r="R29" s="6"/>
      <c r="S29" s="6"/>
      <c r="T29" s="6"/>
      <c r="U29" s="6"/>
      <c r="V29" s="6"/>
      <c r="W29" s="6"/>
      <c r="X29" s="6"/>
      <c r="Y29" s="7"/>
    </row>
    <row r="30" spans="1:25" x14ac:dyDescent="0.55000000000000004">
      <c r="A30" s="3" t="s">
        <v>108</v>
      </c>
      <c r="C30" s="6">
        <v>15218593</v>
      </c>
      <c r="D30" s="6"/>
      <c r="E30" s="6">
        <v>1478766141828</v>
      </c>
      <c r="F30" s="6"/>
      <c r="G30" s="6">
        <v>1355472596499</v>
      </c>
      <c r="H30" s="6"/>
      <c r="I30" s="6">
        <f t="shared" si="0"/>
        <v>123293545329</v>
      </c>
      <c r="J30" s="6"/>
      <c r="K30" s="6">
        <v>15218593</v>
      </c>
      <c r="L30" s="6"/>
      <c r="M30" s="6">
        <v>1478766141828</v>
      </c>
      <c r="N30" s="6"/>
      <c r="O30" s="6">
        <v>1205704977350</v>
      </c>
      <c r="P30" s="6"/>
      <c r="Q30" s="6">
        <f t="shared" si="1"/>
        <v>273061164478</v>
      </c>
      <c r="R30" s="6"/>
      <c r="S30" s="6"/>
      <c r="T30" s="6"/>
      <c r="U30" s="6"/>
      <c r="V30" s="6"/>
      <c r="W30" s="6"/>
      <c r="X30" s="6"/>
      <c r="Y30" s="7"/>
    </row>
    <row r="31" spans="1:25" x14ac:dyDescent="0.55000000000000004">
      <c r="A31" s="3" t="s">
        <v>29</v>
      </c>
      <c r="C31" s="6">
        <v>16618781</v>
      </c>
      <c r="D31" s="6"/>
      <c r="E31" s="6">
        <v>309087315024</v>
      </c>
      <c r="F31" s="6"/>
      <c r="G31" s="6">
        <v>273262121376</v>
      </c>
      <c r="H31" s="6"/>
      <c r="I31" s="6">
        <f t="shared" si="0"/>
        <v>35825193648</v>
      </c>
      <c r="J31" s="6"/>
      <c r="K31" s="6">
        <v>16618781</v>
      </c>
      <c r="L31" s="6"/>
      <c r="M31" s="6">
        <v>309087315024</v>
      </c>
      <c r="N31" s="6"/>
      <c r="O31" s="6">
        <v>224041600608</v>
      </c>
      <c r="P31" s="6"/>
      <c r="Q31" s="6">
        <f t="shared" si="1"/>
        <v>85045714416</v>
      </c>
      <c r="R31" s="6"/>
      <c r="S31" s="6"/>
      <c r="T31" s="6"/>
      <c r="U31" s="6"/>
      <c r="V31" s="6"/>
      <c r="W31" s="6"/>
      <c r="X31" s="6"/>
      <c r="Y31" s="7"/>
    </row>
    <row r="32" spans="1:25" x14ac:dyDescent="0.55000000000000004">
      <c r="A32" s="3" t="s">
        <v>65</v>
      </c>
      <c r="C32" s="6">
        <v>17439506</v>
      </c>
      <c r="D32" s="6"/>
      <c r="E32" s="6">
        <v>89279065837</v>
      </c>
      <c r="F32" s="6"/>
      <c r="G32" s="6">
        <v>87198776924</v>
      </c>
      <c r="H32" s="6"/>
      <c r="I32" s="6">
        <f t="shared" si="0"/>
        <v>2080288913</v>
      </c>
      <c r="J32" s="6"/>
      <c r="K32" s="6">
        <v>17439506</v>
      </c>
      <c r="L32" s="6"/>
      <c r="M32" s="6">
        <v>89279065837</v>
      </c>
      <c r="N32" s="6"/>
      <c r="O32" s="6">
        <v>74647700484</v>
      </c>
      <c r="P32" s="6"/>
      <c r="Q32" s="6">
        <f t="shared" si="1"/>
        <v>14631365353</v>
      </c>
      <c r="R32" s="6"/>
      <c r="S32" s="6"/>
      <c r="T32" s="6"/>
      <c r="U32" s="6"/>
      <c r="V32" s="6"/>
      <c r="W32" s="6"/>
      <c r="X32" s="6"/>
      <c r="Y32" s="7"/>
    </row>
    <row r="33" spans="1:25" x14ac:dyDescent="0.55000000000000004">
      <c r="A33" s="3" t="s">
        <v>81</v>
      </c>
      <c r="C33" s="6">
        <v>11269226</v>
      </c>
      <c r="D33" s="6"/>
      <c r="E33" s="6">
        <v>57467153160</v>
      </c>
      <c r="F33" s="6"/>
      <c r="G33" s="6">
        <v>61966124268</v>
      </c>
      <c r="H33" s="6"/>
      <c r="I33" s="6">
        <f t="shared" si="0"/>
        <v>-4498971108</v>
      </c>
      <c r="J33" s="6"/>
      <c r="K33" s="6">
        <v>11269226</v>
      </c>
      <c r="L33" s="6"/>
      <c r="M33" s="6">
        <v>57467153160</v>
      </c>
      <c r="N33" s="6"/>
      <c r="O33" s="6">
        <v>66185625229</v>
      </c>
      <c r="P33" s="6"/>
      <c r="Q33" s="6">
        <f t="shared" si="1"/>
        <v>-8718472069</v>
      </c>
      <c r="R33" s="6"/>
      <c r="S33" s="6"/>
      <c r="T33" s="6"/>
      <c r="U33" s="6"/>
      <c r="V33" s="6"/>
      <c r="W33" s="6"/>
      <c r="X33" s="6"/>
      <c r="Y33" s="7"/>
    </row>
    <row r="34" spans="1:25" x14ac:dyDescent="0.55000000000000004">
      <c r="A34" s="3" t="s">
        <v>84</v>
      </c>
      <c r="C34" s="6">
        <v>4009957</v>
      </c>
      <c r="D34" s="6"/>
      <c r="E34" s="6">
        <v>108940051667</v>
      </c>
      <c r="F34" s="6"/>
      <c r="G34" s="6">
        <v>95417087787</v>
      </c>
      <c r="H34" s="6"/>
      <c r="I34" s="6">
        <f t="shared" si="0"/>
        <v>13522963880</v>
      </c>
      <c r="J34" s="6"/>
      <c r="K34" s="6">
        <v>4009957</v>
      </c>
      <c r="L34" s="6"/>
      <c r="M34" s="6">
        <v>108940051667</v>
      </c>
      <c r="N34" s="6"/>
      <c r="O34" s="6">
        <v>79203762415</v>
      </c>
      <c r="P34" s="6"/>
      <c r="Q34" s="6">
        <f t="shared" si="1"/>
        <v>29736289252</v>
      </c>
      <c r="R34" s="6"/>
      <c r="S34" s="6"/>
      <c r="T34" s="6"/>
      <c r="U34" s="6"/>
      <c r="V34" s="6"/>
      <c r="W34" s="6"/>
      <c r="X34" s="6"/>
      <c r="Y34" s="7"/>
    </row>
    <row r="35" spans="1:25" x14ac:dyDescent="0.55000000000000004">
      <c r="A35" s="3" t="s">
        <v>37</v>
      </c>
      <c r="C35" s="6">
        <v>8445008</v>
      </c>
      <c r="D35" s="6"/>
      <c r="E35" s="6">
        <v>241853041431</v>
      </c>
      <c r="F35" s="6"/>
      <c r="G35" s="6">
        <v>219019293680</v>
      </c>
      <c r="H35" s="6"/>
      <c r="I35" s="6">
        <f t="shared" si="0"/>
        <v>22833747751</v>
      </c>
      <c r="J35" s="6"/>
      <c r="K35" s="6">
        <v>8445008</v>
      </c>
      <c r="L35" s="6"/>
      <c r="M35" s="6">
        <v>241853041431</v>
      </c>
      <c r="N35" s="6"/>
      <c r="O35" s="6">
        <v>250880671143</v>
      </c>
      <c r="P35" s="6"/>
      <c r="Q35" s="6">
        <f t="shared" si="1"/>
        <v>-9027629712</v>
      </c>
      <c r="R35" s="6"/>
      <c r="S35" s="6"/>
      <c r="T35" s="6"/>
      <c r="U35" s="6"/>
      <c r="V35" s="6"/>
      <c r="W35" s="6"/>
      <c r="X35" s="6"/>
      <c r="Y35" s="7"/>
    </row>
    <row r="36" spans="1:25" x14ac:dyDescent="0.55000000000000004">
      <c r="A36" s="3" t="s">
        <v>36</v>
      </c>
      <c r="C36" s="6">
        <v>999790</v>
      </c>
      <c r="D36" s="6"/>
      <c r="E36" s="6">
        <v>139286851117</v>
      </c>
      <c r="F36" s="6"/>
      <c r="G36" s="6">
        <v>139286851117</v>
      </c>
      <c r="H36" s="6"/>
      <c r="I36" s="6">
        <f t="shared" si="0"/>
        <v>0</v>
      </c>
      <c r="J36" s="6"/>
      <c r="K36" s="6">
        <v>999790</v>
      </c>
      <c r="L36" s="6"/>
      <c r="M36" s="6">
        <v>139286851117</v>
      </c>
      <c r="N36" s="6"/>
      <c r="O36" s="6">
        <v>128752133872</v>
      </c>
      <c r="P36" s="6"/>
      <c r="Q36" s="6">
        <f t="shared" si="1"/>
        <v>10534717245</v>
      </c>
      <c r="R36" s="6"/>
      <c r="S36" s="6"/>
      <c r="T36" s="6"/>
      <c r="U36" s="6"/>
      <c r="V36" s="6"/>
      <c r="W36" s="6"/>
      <c r="X36" s="6"/>
      <c r="Y36" s="7"/>
    </row>
    <row r="37" spans="1:25" x14ac:dyDescent="0.55000000000000004">
      <c r="A37" s="3" t="s">
        <v>114</v>
      </c>
      <c r="C37" s="6">
        <v>11000000</v>
      </c>
      <c r="D37" s="6"/>
      <c r="E37" s="6">
        <v>43803807300</v>
      </c>
      <c r="F37" s="6"/>
      <c r="G37" s="6">
        <v>45279971550</v>
      </c>
      <c r="H37" s="6"/>
      <c r="I37" s="6">
        <f t="shared" si="0"/>
        <v>-1476164250</v>
      </c>
      <c r="J37" s="6"/>
      <c r="K37" s="6">
        <v>11000000</v>
      </c>
      <c r="L37" s="6"/>
      <c r="M37" s="6">
        <v>43803807300</v>
      </c>
      <c r="N37" s="6"/>
      <c r="O37" s="6">
        <v>48122954555</v>
      </c>
      <c r="P37" s="6"/>
      <c r="Q37" s="6">
        <f t="shared" si="1"/>
        <v>-4319147255</v>
      </c>
      <c r="R37" s="6"/>
      <c r="S37" s="6"/>
      <c r="T37" s="6"/>
      <c r="U37" s="6"/>
      <c r="V37" s="6"/>
      <c r="W37" s="6"/>
      <c r="X37" s="6"/>
      <c r="Y37" s="7"/>
    </row>
    <row r="38" spans="1:25" x14ac:dyDescent="0.55000000000000004">
      <c r="A38" s="3" t="s">
        <v>43</v>
      </c>
      <c r="C38" s="6">
        <v>23600000</v>
      </c>
      <c r="D38" s="6"/>
      <c r="E38" s="6">
        <v>352128295800</v>
      </c>
      <c r="F38" s="6"/>
      <c r="G38" s="6">
        <v>299578836600</v>
      </c>
      <c r="H38" s="6"/>
      <c r="I38" s="6">
        <f t="shared" si="0"/>
        <v>52549459200</v>
      </c>
      <c r="J38" s="6"/>
      <c r="K38" s="6">
        <v>23600000</v>
      </c>
      <c r="L38" s="6"/>
      <c r="M38" s="6">
        <v>352128295800</v>
      </c>
      <c r="N38" s="6"/>
      <c r="O38" s="6">
        <v>215358944410</v>
      </c>
      <c r="P38" s="6"/>
      <c r="Q38" s="6">
        <f t="shared" si="1"/>
        <v>136769351390</v>
      </c>
      <c r="R38" s="6"/>
      <c r="S38" s="6"/>
      <c r="T38" s="6"/>
      <c r="U38" s="6"/>
      <c r="V38" s="6"/>
      <c r="W38" s="6"/>
      <c r="X38" s="6"/>
      <c r="Y38" s="7"/>
    </row>
    <row r="39" spans="1:25" x14ac:dyDescent="0.55000000000000004">
      <c r="A39" s="3" t="s">
        <v>60</v>
      </c>
      <c r="C39" s="6">
        <v>1562000000</v>
      </c>
      <c r="D39" s="6"/>
      <c r="E39" s="6">
        <v>2130312769200</v>
      </c>
      <c r="F39" s="6"/>
      <c r="G39" s="6">
        <v>2198942787601</v>
      </c>
      <c r="H39" s="6"/>
      <c r="I39" s="6">
        <f t="shared" si="0"/>
        <v>-68630018401</v>
      </c>
      <c r="J39" s="6"/>
      <c r="K39" s="6">
        <v>1562000000</v>
      </c>
      <c r="L39" s="6"/>
      <c r="M39" s="6">
        <v>2130312769200</v>
      </c>
      <c r="N39" s="6"/>
      <c r="O39" s="6">
        <v>1731323058000</v>
      </c>
      <c r="P39" s="6"/>
      <c r="Q39" s="6">
        <f t="shared" si="1"/>
        <v>398989711200</v>
      </c>
      <c r="R39" s="6"/>
      <c r="S39" s="6"/>
      <c r="T39" s="6"/>
      <c r="U39" s="6"/>
      <c r="V39" s="6"/>
      <c r="W39" s="6"/>
      <c r="X39" s="6"/>
      <c r="Y39" s="7"/>
    </row>
    <row r="40" spans="1:25" x14ac:dyDescent="0.55000000000000004">
      <c r="A40" s="3" t="s">
        <v>72</v>
      </c>
      <c r="C40" s="6">
        <v>6526291</v>
      </c>
      <c r="D40" s="6"/>
      <c r="E40" s="6">
        <v>353501671890</v>
      </c>
      <c r="F40" s="6"/>
      <c r="G40" s="6">
        <v>323789107066</v>
      </c>
      <c r="H40" s="6"/>
      <c r="I40" s="6">
        <f t="shared" si="0"/>
        <v>29712564824</v>
      </c>
      <c r="J40" s="6"/>
      <c r="K40" s="6">
        <v>6526291</v>
      </c>
      <c r="L40" s="6"/>
      <c r="M40" s="6">
        <v>353501671890</v>
      </c>
      <c r="N40" s="6"/>
      <c r="O40" s="6">
        <v>241982241934</v>
      </c>
      <c r="P40" s="6"/>
      <c r="Q40" s="6">
        <f t="shared" si="1"/>
        <v>111519429956</v>
      </c>
      <c r="R40" s="6"/>
      <c r="S40" s="6"/>
      <c r="T40" s="6"/>
      <c r="U40" s="6"/>
      <c r="V40" s="6"/>
      <c r="W40" s="6"/>
      <c r="X40" s="6"/>
      <c r="Y40" s="7"/>
    </row>
    <row r="41" spans="1:25" x14ac:dyDescent="0.55000000000000004">
      <c r="A41" s="3" t="s">
        <v>55</v>
      </c>
      <c r="C41" s="6">
        <v>3000000</v>
      </c>
      <c r="D41" s="6"/>
      <c r="E41" s="6">
        <v>59046570000</v>
      </c>
      <c r="F41" s="6"/>
      <c r="G41" s="6">
        <v>45060286500</v>
      </c>
      <c r="H41" s="6"/>
      <c r="I41" s="6">
        <f t="shared" si="0"/>
        <v>13986283500</v>
      </c>
      <c r="J41" s="6"/>
      <c r="K41" s="6">
        <v>3000000</v>
      </c>
      <c r="L41" s="6"/>
      <c r="M41" s="6">
        <v>59046570000</v>
      </c>
      <c r="N41" s="6"/>
      <c r="O41" s="6">
        <v>37843483498</v>
      </c>
      <c r="P41" s="6"/>
      <c r="Q41" s="6">
        <f t="shared" si="1"/>
        <v>21203086502</v>
      </c>
      <c r="R41" s="6"/>
      <c r="S41" s="6"/>
      <c r="T41" s="6"/>
      <c r="U41" s="6"/>
      <c r="V41" s="6"/>
      <c r="W41" s="6"/>
      <c r="X41" s="6"/>
      <c r="Y41" s="7"/>
    </row>
    <row r="42" spans="1:25" x14ac:dyDescent="0.55000000000000004">
      <c r="A42" s="3" t="s">
        <v>80</v>
      </c>
      <c r="C42" s="6">
        <v>75960</v>
      </c>
      <c r="D42" s="6"/>
      <c r="E42" s="6">
        <v>529975565838</v>
      </c>
      <c r="F42" s="6"/>
      <c r="G42" s="6">
        <v>565104187219</v>
      </c>
      <c r="H42" s="6"/>
      <c r="I42" s="6">
        <f t="shared" si="0"/>
        <v>-35128621381</v>
      </c>
      <c r="J42" s="6"/>
      <c r="K42" s="6">
        <v>75960</v>
      </c>
      <c r="L42" s="6"/>
      <c r="M42" s="6">
        <v>529975565838</v>
      </c>
      <c r="N42" s="6"/>
      <c r="O42" s="6">
        <v>391943461457</v>
      </c>
      <c r="P42" s="6"/>
      <c r="Q42" s="6">
        <f t="shared" si="1"/>
        <v>138032104381</v>
      </c>
      <c r="R42" s="6"/>
      <c r="S42" s="6"/>
      <c r="T42" s="6"/>
      <c r="U42" s="6"/>
      <c r="V42" s="6"/>
      <c r="W42" s="6"/>
      <c r="X42" s="6"/>
      <c r="Y42" s="7"/>
    </row>
    <row r="43" spans="1:25" x14ac:dyDescent="0.55000000000000004">
      <c r="A43" s="3" t="s">
        <v>17</v>
      </c>
      <c r="C43" s="6">
        <v>44783551</v>
      </c>
      <c r="D43" s="6"/>
      <c r="E43" s="6">
        <v>131236377993</v>
      </c>
      <c r="F43" s="6"/>
      <c r="G43" s="6">
        <v>116989676234</v>
      </c>
      <c r="H43" s="6"/>
      <c r="I43" s="6">
        <f t="shared" si="0"/>
        <v>14246701759</v>
      </c>
      <c r="J43" s="6"/>
      <c r="K43" s="6">
        <v>44783551</v>
      </c>
      <c r="L43" s="6"/>
      <c r="M43" s="6">
        <v>131236377993</v>
      </c>
      <c r="N43" s="6"/>
      <c r="O43" s="6">
        <v>101184797978</v>
      </c>
      <c r="P43" s="6"/>
      <c r="Q43" s="6">
        <f t="shared" si="1"/>
        <v>30051580015</v>
      </c>
      <c r="R43" s="6"/>
      <c r="S43" s="6"/>
      <c r="T43" s="6"/>
      <c r="U43" s="6"/>
      <c r="V43" s="6"/>
      <c r="W43" s="6"/>
      <c r="X43" s="6"/>
      <c r="Y43" s="7"/>
    </row>
    <row r="44" spans="1:25" x14ac:dyDescent="0.55000000000000004">
      <c r="A44" s="3" t="s">
        <v>15</v>
      </c>
      <c r="C44" s="6">
        <v>3796</v>
      </c>
      <c r="D44" s="6"/>
      <c r="E44" s="6">
        <v>2127902809382</v>
      </c>
      <c r="F44" s="6"/>
      <c r="G44" s="6">
        <v>2145199484130</v>
      </c>
      <c r="H44" s="6"/>
      <c r="I44" s="6">
        <f t="shared" si="0"/>
        <v>-17296674748</v>
      </c>
      <c r="J44" s="6"/>
      <c r="K44" s="6">
        <v>3796</v>
      </c>
      <c r="L44" s="6"/>
      <c r="M44" s="6">
        <v>2127902809382</v>
      </c>
      <c r="N44" s="6"/>
      <c r="O44" s="6">
        <v>2138973036800</v>
      </c>
      <c r="P44" s="6"/>
      <c r="Q44" s="6">
        <f t="shared" si="1"/>
        <v>-11070227418</v>
      </c>
      <c r="R44" s="6"/>
      <c r="S44" s="6"/>
      <c r="T44" s="6"/>
      <c r="U44" s="6"/>
      <c r="V44" s="6"/>
      <c r="W44" s="6"/>
      <c r="X44" s="6"/>
      <c r="Y44" s="7"/>
    </row>
    <row r="45" spans="1:25" x14ac:dyDescent="0.55000000000000004">
      <c r="A45" s="3" t="s">
        <v>73</v>
      </c>
      <c r="C45" s="6">
        <v>6127880</v>
      </c>
      <c r="D45" s="6"/>
      <c r="E45" s="6">
        <v>265342216605</v>
      </c>
      <c r="F45" s="6"/>
      <c r="G45" s="6">
        <v>239392771180</v>
      </c>
      <c r="H45" s="6"/>
      <c r="I45" s="6">
        <f t="shared" si="0"/>
        <v>25949445425</v>
      </c>
      <c r="J45" s="6"/>
      <c r="K45" s="6">
        <v>6127880</v>
      </c>
      <c r="L45" s="6"/>
      <c r="M45" s="6">
        <v>265342216605</v>
      </c>
      <c r="N45" s="6"/>
      <c r="O45" s="6">
        <v>188224850641</v>
      </c>
      <c r="P45" s="6"/>
      <c r="Q45" s="6">
        <f t="shared" si="1"/>
        <v>77117365964</v>
      </c>
      <c r="R45" s="6"/>
      <c r="S45" s="6"/>
      <c r="T45" s="6"/>
      <c r="U45" s="6"/>
      <c r="V45" s="6"/>
      <c r="W45" s="6"/>
      <c r="X45" s="6"/>
      <c r="Y45" s="7"/>
    </row>
    <row r="46" spans="1:25" x14ac:dyDescent="0.55000000000000004">
      <c r="A46" s="3" t="s">
        <v>27</v>
      </c>
      <c r="C46" s="6">
        <v>267021848</v>
      </c>
      <c r="D46" s="6"/>
      <c r="E46" s="6">
        <v>1260807073020</v>
      </c>
      <c r="F46" s="6"/>
      <c r="G46" s="6">
        <v>1272202715773</v>
      </c>
      <c r="H46" s="6"/>
      <c r="I46" s="6">
        <f t="shared" si="0"/>
        <v>-11395642753</v>
      </c>
      <c r="J46" s="6"/>
      <c r="K46" s="6">
        <v>267021848</v>
      </c>
      <c r="L46" s="6"/>
      <c r="M46" s="6">
        <v>1260807073020</v>
      </c>
      <c r="N46" s="6"/>
      <c r="O46" s="6">
        <v>1517701910386</v>
      </c>
      <c r="P46" s="6"/>
      <c r="Q46" s="6">
        <f t="shared" si="1"/>
        <v>-256894837366</v>
      </c>
      <c r="R46" s="6"/>
      <c r="S46" s="6"/>
      <c r="T46" s="6"/>
      <c r="U46" s="6"/>
      <c r="V46" s="6"/>
      <c r="W46" s="6"/>
      <c r="X46" s="6"/>
      <c r="Y46" s="7"/>
    </row>
    <row r="47" spans="1:25" x14ac:dyDescent="0.55000000000000004">
      <c r="A47" s="3" t="s">
        <v>32</v>
      </c>
      <c r="C47" s="6">
        <v>8529443</v>
      </c>
      <c r="D47" s="6"/>
      <c r="E47" s="6">
        <v>525424593692</v>
      </c>
      <c r="F47" s="6"/>
      <c r="G47" s="6">
        <v>525424593692</v>
      </c>
      <c r="H47" s="6"/>
      <c r="I47" s="6">
        <f t="shared" si="0"/>
        <v>0</v>
      </c>
      <c r="J47" s="6"/>
      <c r="K47" s="6">
        <v>8529443</v>
      </c>
      <c r="L47" s="6"/>
      <c r="M47" s="6">
        <v>525424593692</v>
      </c>
      <c r="N47" s="6"/>
      <c r="O47" s="6">
        <v>587319052119</v>
      </c>
      <c r="P47" s="6"/>
      <c r="Q47" s="6">
        <f t="shared" si="1"/>
        <v>-61894458427</v>
      </c>
      <c r="R47" s="6"/>
      <c r="S47" s="6"/>
      <c r="T47" s="6"/>
      <c r="U47" s="6"/>
      <c r="V47" s="6"/>
      <c r="W47" s="6"/>
      <c r="X47" s="6"/>
      <c r="Y47" s="7"/>
    </row>
    <row r="48" spans="1:25" x14ac:dyDescent="0.55000000000000004">
      <c r="A48" s="3" t="s">
        <v>106</v>
      </c>
      <c r="C48" s="6">
        <v>134800000</v>
      </c>
      <c r="D48" s="6"/>
      <c r="E48" s="6">
        <v>1108162963800</v>
      </c>
      <c r="F48" s="6"/>
      <c r="G48" s="6">
        <v>1037144055600</v>
      </c>
      <c r="H48" s="6"/>
      <c r="I48" s="6">
        <f t="shared" si="0"/>
        <v>71018908200</v>
      </c>
      <c r="J48" s="6"/>
      <c r="K48" s="6">
        <v>134800000</v>
      </c>
      <c r="L48" s="6"/>
      <c r="M48" s="6">
        <v>1108162963800</v>
      </c>
      <c r="N48" s="6"/>
      <c r="O48" s="6">
        <v>958230027060</v>
      </c>
      <c r="P48" s="6"/>
      <c r="Q48" s="6">
        <f t="shared" si="1"/>
        <v>149932936740</v>
      </c>
      <c r="R48" s="6"/>
      <c r="S48" s="6"/>
      <c r="T48" s="6"/>
      <c r="U48" s="6"/>
      <c r="V48" s="6"/>
      <c r="W48" s="6"/>
      <c r="X48" s="6"/>
      <c r="Y48" s="7"/>
    </row>
    <row r="49" spans="1:25" x14ac:dyDescent="0.55000000000000004">
      <c r="A49" s="3" t="s">
        <v>30</v>
      </c>
      <c r="C49" s="6">
        <v>41048453</v>
      </c>
      <c r="D49" s="6"/>
      <c r="E49" s="6">
        <v>122698273616</v>
      </c>
      <c r="F49" s="6"/>
      <c r="G49" s="6">
        <v>119913724474</v>
      </c>
      <c r="H49" s="6"/>
      <c r="I49" s="6">
        <f t="shared" si="0"/>
        <v>2784549142</v>
      </c>
      <c r="J49" s="6"/>
      <c r="K49" s="6">
        <v>41048453</v>
      </c>
      <c r="L49" s="6"/>
      <c r="M49" s="6">
        <v>122698273616</v>
      </c>
      <c r="N49" s="6"/>
      <c r="O49" s="6">
        <v>122354560919</v>
      </c>
      <c r="P49" s="6"/>
      <c r="Q49" s="6">
        <f t="shared" si="1"/>
        <v>343712697</v>
      </c>
      <c r="R49" s="6"/>
      <c r="S49" s="6"/>
      <c r="T49" s="6"/>
      <c r="U49" s="6"/>
      <c r="V49" s="6"/>
      <c r="W49" s="6"/>
      <c r="X49" s="6"/>
      <c r="Y49" s="7"/>
    </row>
    <row r="50" spans="1:25" x14ac:dyDescent="0.55000000000000004">
      <c r="A50" s="3" t="s">
        <v>68</v>
      </c>
      <c r="C50" s="6">
        <v>272946915</v>
      </c>
      <c r="D50" s="6"/>
      <c r="E50" s="6">
        <v>2911294511582</v>
      </c>
      <c r="F50" s="6"/>
      <c r="G50" s="6">
        <v>2881255396465</v>
      </c>
      <c r="H50" s="6"/>
      <c r="I50" s="6">
        <f t="shared" si="0"/>
        <v>30039115117</v>
      </c>
      <c r="J50" s="6"/>
      <c r="K50" s="6">
        <v>272946915</v>
      </c>
      <c r="L50" s="6"/>
      <c r="M50" s="6">
        <v>2911294511582</v>
      </c>
      <c r="N50" s="6"/>
      <c r="O50" s="6">
        <v>1954787395571</v>
      </c>
      <c r="P50" s="6"/>
      <c r="Q50" s="6">
        <f t="shared" si="1"/>
        <v>956507116011</v>
      </c>
      <c r="R50" s="6"/>
      <c r="S50" s="6"/>
      <c r="T50" s="6"/>
      <c r="U50" s="6"/>
      <c r="V50" s="6"/>
      <c r="W50" s="6"/>
      <c r="X50" s="6"/>
      <c r="Y50" s="7"/>
    </row>
    <row r="51" spans="1:25" x14ac:dyDescent="0.55000000000000004">
      <c r="A51" s="3" t="s">
        <v>79</v>
      </c>
      <c r="C51" s="6">
        <v>59738785</v>
      </c>
      <c r="D51" s="6"/>
      <c r="E51" s="6">
        <v>299292029715</v>
      </c>
      <c r="F51" s="6"/>
      <c r="G51" s="6">
        <v>267462559888</v>
      </c>
      <c r="H51" s="6"/>
      <c r="I51" s="6">
        <f t="shared" si="0"/>
        <v>31829469827</v>
      </c>
      <c r="J51" s="6"/>
      <c r="K51" s="6">
        <v>59738785</v>
      </c>
      <c r="L51" s="6"/>
      <c r="M51" s="6">
        <v>299292029715</v>
      </c>
      <c r="N51" s="6"/>
      <c r="O51" s="6">
        <v>244139512803</v>
      </c>
      <c r="P51" s="6"/>
      <c r="Q51" s="6">
        <f t="shared" si="1"/>
        <v>55152516912</v>
      </c>
      <c r="R51" s="6"/>
      <c r="S51" s="6"/>
      <c r="T51" s="6"/>
      <c r="U51" s="6"/>
      <c r="V51" s="6"/>
      <c r="W51" s="6"/>
      <c r="X51" s="6"/>
      <c r="Y51" s="7"/>
    </row>
    <row r="52" spans="1:25" x14ac:dyDescent="0.55000000000000004">
      <c r="A52" s="3" t="s">
        <v>85</v>
      </c>
      <c r="C52" s="6">
        <v>62370972</v>
      </c>
      <c r="D52" s="6"/>
      <c r="E52" s="6">
        <v>87543808979</v>
      </c>
      <c r="F52" s="6"/>
      <c r="G52" s="6">
        <v>86551811144</v>
      </c>
      <c r="H52" s="6"/>
      <c r="I52" s="6">
        <f t="shared" si="0"/>
        <v>991997835</v>
      </c>
      <c r="J52" s="6"/>
      <c r="K52" s="6">
        <v>62370972</v>
      </c>
      <c r="L52" s="6"/>
      <c r="M52" s="6">
        <v>87543808979</v>
      </c>
      <c r="N52" s="6"/>
      <c r="O52" s="6">
        <v>134353706840</v>
      </c>
      <c r="P52" s="6"/>
      <c r="Q52" s="6">
        <f t="shared" si="1"/>
        <v>-46809897861</v>
      </c>
      <c r="R52" s="6"/>
      <c r="S52" s="6"/>
      <c r="T52" s="6"/>
      <c r="U52" s="6"/>
      <c r="V52" s="6"/>
      <c r="W52" s="6"/>
      <c r="X52" s="6"/>
      <c r="Y52" s="7"/>
    </row>
    <row r="53" spans="1:25" x14ac:dyDescent="0.55000000000000004">
      <c r="A53" s="3" t="s">
        <v>90</v>
      </c>
      <c r="C53" s="6">
        <v>6664777</v>
      </c>
      <c r="D53" s="6"/>
      <c r="E53" s="6">
        <v>52205958025</v>
      </c>
      <c r="F53" s="6"/>
      <c r="G53" s="6">
        <v>51189159057</v>
      </c>
      <c r="H53" s="6"/>
      <c r="I53" s="6">
        <f t="shared" si="0"/>
        <v>1016798968</v>
      </c>
      <c r="J53" s="6"/>
      <c r="K53" s="6">
        <v>6664777</v>
      </c>
      <c r="L53" s="6"/>
      <c r="M53" s="6">
        <v>52205958025</v>
      </c>
      <c r="N53" s="6"/>
      <c r="O53" s="6">
        <v>50727550184</v>
      </c>
      <c r="P53" s="6"/>
      <c r="Q53" s="6">
        <f t="shared" si="1"/>
        <v>1478407841</v>
      </c>
      <c r="R53" s="6"/>
      <c r="S53" s="6"/>
      <c r="T53" s="6"/>
      <c r="U53" s="6"/>
      <c r="V53" s="6"/>
      <c r="W53" s="6"/>
      <c r="X53" s="6"/>
      <c r="Y53" s="7"/>
    </row>
    <row r="54" spans="1:25" x14ac:dyDescent="0.55000000000000004">
      <c r="A54" s="3" t="s">
        <v>26</v>
      </c>
      <c r="C54" s="6">
        <v>26797819</v>
      </c>
      <c r="D54" s="6"/>
      <c r="E54" s="6">
        <v>118327648321</v>
      </c>
      <c r="F54" s="6"/>
      <c r="G54" s="6">
        <v>141183371477</v>
      </c>
      <c r="H54" s="6"/>
      <c r="I54" s="6">
        <f t="shared" si="0"/>
        <v>-22855723156</v>
      </c>
      <c r="J54" s="6"/>
      <c r="K54" s="6">
        <v>26797819</v>
      </c>
      <c r="L54" s="6"/>
      <c r="M54" s="6">
        <v>118327648321</v>
      </c>
      <c r="N54" s="6"/>
      <c r="O54" s="6">
        <v>143393364418</v>
      </c>
      <c r="P54" s="6"/>
      <c r="Q54" s="6">
        <f t="shared" si="1"/>
        <v>-25065716097</v>
      </c>
      <c r="R54" s="6"/>
      <c r="S54" s="6"/>
      <c r="T54" s="6"/>
      <c r="U54" s="6"/>
      <c r="V54" s="6"/>
      <c r="W54" s="6"/>
      <c r="X54" s="6"/>
      <c r="Y54" s="7"/>
    </row>
    <row r="55" spans="1:25" x14ac:dyDescent="0.55000000000000004">
      <c r="A55" s="3" t="s">
        <v>75</v>
      </c>
      <c r="C55" s="6">
        <v>11241531</v>
      </c>
      <c r="D55" s="6"/>
      <c r="E55" s="6">
        <v>485650023483</v>
      </c>
      <c r="F55" s="6"/>
      <c r="G55" s="6">
        <v>382508060373</v>
      </c>
      <c r="H55" s="6"/>
      <c r="I55" s="6">
        <f t="shared" si="0"/>
        <v>103141963110</v>
      </c>
      <c r="J55" s="6"/>
      <c r="K55" s="6">
        <v>11241531</v>
      </c>
      <c r="L55" s="6"/>
      <c r="M55" s="6">
        <v>485650023483</v>
      </c>
      <c r="N55" s="6"/>
      <c r="O55" s="6">
        <v>252323459043</v>
      </c>
      <c r="P55" s="6"/>
      <c r="Q55" s="6">
        <f t="shared" si="1"/>
        <v>233326564440</v>
      </c>
      <c r="R55" s="6"/>
      <c r="S55" s="6"/>
      <c r="T55" s="6"/>
      <c r="U55" s="6"/>
      <c r="V55" s="6"/>
      <c r="W55" s="6"/>
      <c r="X55" s="6"/>
      <c r="Y55" s="7"/>
    </row>
    <row r="56" spans="1:25" x14ac:dyDescent="0.55000000000000004">
      <c r="A56" s="3" t="s">
        <v>61</v>
      </c>
      <c r="C56" s="6">
        <v>18765146</v>
      </c>
      <c r="D56" s="6"/>
      <c r="E56" s="6">
        <v>521365140007</v>
      </c>
      <c r="F56" s="6"/>
      <c r="G56" s="6">
        <v>489840736192</v>
      </c>
      <c r="H56" s="6"/>
      <c r="I56" s="6">
        <f t="shared" si="0"/>
        <v>31524403815</v>
      </c>
      <c r="J56" s="6"/>
      <c r="K56" s="6">
        <v>18765146</v>
      </c>
      <c r="L56" s="6"/>
      <c r="M56" s="6">
        <v>521365140007</v>
      </c>
      <c r="N56" s="6"/>
      <c r="O56" s="6">
        <v>419063666362</v>
      </c>
      <c r="P56" s="6"/>
      <c r="Q56" s="6">
        <f t="shared" si="1"/>
        <v>102301473645</v>
      </c>
      <c r="R56" s="6"/>
      <c r="S56" s="6"/>
      <c r="T56" s="6"/>
      <c r="U56" s="6"/>
      <c r="V56" s="6"/>
      <c r="W56" s="6"/>
      <c r="X56" s="6"/>
      <c r="Y56" s="7"/>
    </row>
    <row r="57" spans="1:25" x14ac:dyDescent="0.55000000000000004">
      <c r="A57" s="3" t="s">
        <v>86</v>
      </c>
      <c r="C57" s="6">
        <v>951889</v>
      </c>
      <c r="D57" s="6"/>
      <c r="E57" s="6">
        <v>3770707662</v>
      </c>
      <c r="F57" s="6"/>
      <c r="G57" s="6">
        <v>5047155277</v>
      </c>
      <c r="H57" s="6"/>
      <c r="I57" s="6">
        <f t="shared" si="0"/>
        <v>-1276447615</v>
      </c>
      <c r="J57" s="6"/>
      <c r="K57" s="6">
        <v>951889</v>
      </c>
      <c r="L57" s="6"/>
      <c r="M57" s="6">
        <v>3770707662</v>
      </c>
      <c r="N57" s="6"/>
      <c r="O57" s="6">
        <v>3417295187</v>
      </c>
      <c r="P57" s="6"/>
      <c r="Q57" s="6">
        <f t="shared" si="1"/>
        <v>353412475</v>
      </c>
      <c r="R57" s="6"/>
      <c r="S57" s="6"/>
      <c r="T57" s="6"/>
      <c r="U57" s="6"/>
      <c r="V57" s="6"/>
      <c r="W57" s="6"/>
      <c r="X57" s="6"/>
      <c r="Y57" s="7"/>
    </row>
    <row r="58" spans="1:25" x14ac:dyDescent="0.55000000000000004">
      <c r="A58" s="3" t="s">
        <v>99</v>
      </c>
      <c r="C58" s="6">
        <v>46820406</v>
      </c>
      <c r="D58" s="6"/>
      <c r="E58" s="6">
        <v>2889316470193</v>
      </c>
      <c r="F58" s="6"/>
      <c r="G58" s="6">
        <v>2807402858924</v>
      </c>
      <c r="H58" s="6"/>
      <c r="I58" s="6">
        <f t="shared" si="0"/>
        <v>81913611269</v>
      </c>
      <c r="J58" s="6"/>
      <c r="K58" s="6">
        <v>46820406</v>
      </c>
      <c r="L58" s="6"/>
      <c r="M58" s="6">
        <v>2889316470193</v>
      </c>
      <c r="N58" s="6"/>
      <c r="O58" s="6">
        <v>1662859117063</v>
      </c>
      <c r="P58" s="6"/>
      <c r="Q58" s="6">
        <f t="shared" si="1"/>
        <v>1226457353130</v>
      </c>
      <c r="R58" s="6"/>
      <c r="S58" s="6"/>
      <c r="T58" s="6"/>
      <c r="U58" s="6"/>
      <c r="V58" s="6"/>
      <c r="W58" s="6"/>
      <c r="X58" s="6"/>
      <c r="Y58" s="7"/>
    </row>
    <row r="59" spans="1:25" x14ac:dyDescent="0.55000000000000004">
      <c r="A59" s="3" t="s">
        <v>28</v>
      </c>
      <c r="C59" s="6">
        <v>39356692</v>
      </c>
      <c r="D59" s="6"/>
      <c r="E59" s="6">
        <v>388877845645</v>
      </c>
      <c r="F59" s="6"/>
      <c r="G59" s="6">
        <v>356014929111</v>
      </c>
      <c r="H59" s="6"/>
      <c r="I59" s="6">
        <f t="shared" si="0"/>
        <v>32862916534</v>
      </c>
      <c r="J59" s="6"/>
      <c r="K59" s="6">
        <v>39356692</v>
      </c>
      <c r="L59" s="6"/>
      <c r="M59" s="6">
        <v>388877845645</v>
      </c>
      <c r="N59" s="6"/>
      <c r="O59" s="6">
        <v>421349536979</v>
      </c>
      <c r="P59" s="6"/>
      <c r="Q59" s="6">
        <f t="shared" si="1"/>
        <v>-32471691334</v>
      </c>
      <c r="R59" s="6"/>
      <c r="S59" s="6"/>
      <c r="T59" s="6"/>
      <c r="U59" s="6"/>
      <c r="V59" s="6"/>
      <c r="W59" s="6"/>
      <c r="X59" s="6"/>
      <c r="Y59" s="7"/>
    </row>
    <row r="60" spans="1:25" x14ac:dyDescent="0.55000000000000004">
      <c r="A60" s="3" t="s">
        <v>112</v>
      </c>
      <c r="C60" s="6">
        <v>2639418</v>
      </c>
      <c r="D60" s="6"/>
      <c r="E60" s="6">
        <v>56829633606</v>
      </c>
      <c r="F60" s="6"/>
      <c r="G60" s="6">
        <v>48223853448</v>
      </c>
      <c r="H60" s="6"/>
      <c r="I60" s="6">
        <f t="shared" si="0"/>
        <v>8605780158</v>
      </c>
      <c r="J60" s="6"/>
      <c r="K60" s="6">
        <v>2639418</v>
      </c>
      <c r="L60" s="6"/>
      <c r="M60" s="6">
        <v>56829633606</v>
      </c>
      <c r="N60" s="6"/>
      <c r="O60" s="6">
        <v>60634018127</v>
      </c>
      <c r="P60" s="6"/>
      <c r="Q60" s="6">
        <f t="shared" si="1"/>
        <v>-3804384521</v>
      </c>
      <c r="R60" s="6"/>
      <c r="S60" s="6"/>
      <c r="T60" s="6"/>
      <c r="U60" s="6"/>
      <c r="V60" s="6"/>
      <c r="W60" s="6"/>
      <c r="X60" s="6"/>
      <c r="Y60" s="7"/>
    </row>
    <row r="61" spans="1:25" x14ac:dyDescent="0.55000000000000004">
      <c r="A61" s="3" t="s">
        <v>95</v>
      </c>
      <c r="C61" s="6">
        <v>24004616</v>
      </c>
      <c r="D61" s="6"/>
      <c r="E61" s="6">
        <v>201393495233</v>
      </c>
      <c r="F61" s="6"/>
      <c r="G61" s="6">
        <v>228891799860</v>
      </c>
      <c r="H61" s="6"/>
      <c r="I61" s="6">
        <f t="shared" si="0"/>
        <v>-27498304627</v>
      </c>
      <c r="J61" s="6"/>
      <c r="K61" s="6">
        <v>24004616</v>
      </c>
      <c r="L61" s="6"/>
      <c r="M61" s="6">
        <v>201393495233</v>
      </c>
      <c r="N61" s="6"/>
      <c r="O61" s="6">
        <v>276050573039</v>
      </c>
      <c r="P61" s="6"/>
      <c r="Q61" s="6">
        <f t="shared" si="1"/>
        <v>-74657077806</v>
      </c>
      <c r="R61" s="6"/>
      <c r="S61" s="6"/>
      <c r="T61" s="6"/>
      <c r="U61" s="6"/>
      <c r="V61" s="6"/>
      <c r="W61" s="6"/>
      <c r="X61" s="6"/>
      <c r="Y61" s="7"/>
    </row>
    <row r="62" spans="1:25" x14ac:dyDescent="0.55000000000000004">
      <c r="A62" s="3" t="s">
        <v>38</v>
      </c>
      <c r="C62" s="6">
        <v>2188193</v>
      </c>
      <c r="D62" s="6"/>
      <c r="E62" s="6">
        <v>474970831230</v>
      </c>
      <c r="F62" s="6"/>
      <c r="G62" s="6">
        <v>474970831230</v>
      </c>
      <c r="H62" s="6"/>
      <c r="I62" s="6">
        <f t="shared" si="0"/>
        <v>0</v>
      </c>
      <c r="J62" s="6"/>
      <c r="K62" s="6">
        <v>2188193</v>
      </c>
      <c r="L62" s="6"/>
      <c r="M62" s="6">
        <v>474970831230</v>
      </c>
      <c r="N62" s="6"/>
      <c r="O62" s="6">
        <v>379197953996</v>
      </c>
      <c r="P62" s="6"/>
      <c r="Q62" s="6">
        <f t="shared" si="1"/>
        <v>95772877234</v>
      </c>
      <c r="R62" s="6"/>
      <c r="S62" s="6"/>
      <c r="T62" s="6"/>
      <c r="U62" s="6"/>
      <c r="V62" s="6"/>
      <c r="W62" s="6"/>
      <c r="X62" s="6"/>
      <c r="Y62" s="7"/>
    </row>
    <row r="63" spans="1:25" x14ac:dyDescent="0.55000000000000004">
      <c r="A63" s="3" t="s">
        <v>56</v>
      </c>
      <c r="C63" s="6">
        <v>5779305</v>
      </c>
      <c r="D63" s="6"/>
      <c r="E63" s="6">
        <v>92091037708</v>
      </c>
      <c r="F63" s="6"/>
      <c r="G63" s="6">
        <v>86058873666</v>
      </c>
      <c r="H63" s="6"/>
      <c r="I63" s="6">
        <f t="shared" si="0"/>
        <v>6032164042</v>
      </c>
      <c r="J63" s="6"/>
      <c r="K63" s="6">
        <v>5779305</v>
      </c>
      <c r="L63" s="6"/>
      <c r="M63" s="6">
        <v>92091037708</v>
      </c>
      <c r="N63" s="6"/>
      <c r="O63" s="6">
        <v>130122395763</v>
      </c>
      <c r="P63" s="6"/>
      <c r="Q63" s="6">
        <f t="shared" si="1"/>
        <v>-38031358055</v>
      </c>
      <c r="R63" s="6"/>
      <c r="S63" s="6"/>
      <c r="T63" s="6"/>
      <c r="U63" s="6"/>
      <c r="V63" s="6"/>
      <c r="W63" s="6"/>
      <c r="X63" s="6"/>
      <c r="Y63" s="7"/>
    </row>
    <row r="64" spans="1:25" x14ac:dyDescent="0.55000000000000004">
      <c r="A64" s="3" t="s">
        <v>50</v>
      </c>
      <c r="C64" s="6">
        <v>139324425</v>
      </c>
      <c r="D64" s="6"/>
      <c r="E64" s="6">
        <v>725716130077</v>
      </c>
      <c r="F64" s="6"/>
      <c r="G64" s="6">
        <v>655103022607</v>
      </c>
      <c r="H64" s="6"/>
      <c r="I64" s="6">
        <f t="shared" si="0"/>
        <v>70613107470</v>
      </c>
      <c r="J64" s="6"/>
      <c r="K64" s="6">
        <v>139324425</v>
      </c>
      <c r="L64" s="6"/>
      <c r="M64" s="6">
        <v>725716130077</v>
      </c>
      <c r="N64" s="6"/>
      <c r="O64" s="6">
        <v>483355039810</v>
      </c>
      <c r="P64" s="6"/>
      <c r="Q64" s="6">
        <f t="shared" si="1"/>
        <v>242361090267</v>
      </c>
      <c r="R64" s="6"/>
      <c r="S64" s="6"/>
      <c r="T64" s="6"/>
      <c r="U64" s="6"/>
      <c r="V64" s="6"/>
      <c r="W64" s="6"/>
      <c r="X64" s="6"/>
      <c r="Y64" s="7"/>
    </row>
    <row r="65" spans="1:25" x14ac:dyDescent="0.55000000000000004">
      <c r="A65" s="3" t="s">
        <v>98</v>
      </c>
      <c r="C65" s="6">
        <v>52916820</v>
      </c>
      <c r="D65" s="6"/>
      <c r="E65" s="6">
        <v>75273411801</v>
      </c>
      <c r="F65" s="6"/>
      <c r="G65" s="6">
        <v>79691976855</v>
      </c>
      <c r="H65" s="6"/>
      <c r="I65" s="6">
        <f t="shared" si="0"/>
        <v>-4418565054</v>
      </c>
      <c r="J65" s="6"/>
      <c r="K65" s="6">
        <v>52916820</v>
      </c>
      <c r="L65" s="6"/>
      <c r="M65" s="6">
        <v>75273411801</v>
      </c>
      <c r="N65" s="6"/>
      <c r="O65" s="6">
        <v>66309015983</v>
      </c>
      <c r="P65" s="6"/>
      <c r="Q65" s="6">
        <f t="shared" si="1"/>
        <v>8964395818</v>
      </c>
      <c r="R65" s="6"/>
      <c r="S65" s="6"/>
      <c r="T65" s="6"/>
      <c r="U65" s="6"/>
      <c r="V65" s="6"/>
      <c r="W65" s="6"/>
      <c r="X65" s="6"/>
      <c r="Y65" s="7"/>
    </row>
    <row r="66" spans="1:25" x14ac:dyDescent="0.55000000000000004">
      <c r="A66" s="3" t="s">
        <v>41</v>
      </c>
      <c r="C66" s="6">
        <v>16246646</v>
      </c>
      <c r="D66" s="6"/>
      <c r="E66" s="6">
        <v>625811665181</v>
      </c>
      <c r="F66" s="6"/>
      <c r="G66" s="6">
        <v>480104278956</v>
      </c>
      <c r="H66" s="6"/>
      <c r="I66" s="6">
        <f t="shared" si="0"/>
        <v>145707386225</v>
      </c>
      <c r="J66" s="6"/>
      <c r="K66" s="6">
        <v>16246646</v>
      </c>
      <c r="L66" s="6"/>
      <c r="M66" s="6">
        <v>625811665181</v>
      </c>
      <c r="N66" s="6"/>
      <c r="O66" s="6">
        <v>431825032907</v>
      </c>
      <c r="P66" s="6"/>
      <c r="Q66" s="6">
        <f t="shared" si="1"/>
        <v>193986632274</v>
      </c>
      <c r="R66" s="6"/>
      <c r="S66" s="6"/>
      <c r="T66" s="6"/>
      <c r="U66" s="6"/>
      <c r="V66" s="6"/>
      <c r="W66" s="6"/>
      <c r="X66" s="6"/>
      <c r="Y66" s="7"/>
    </row>
    <row r="67" spans="1:25" x14ac:dyDescent="0.55000000000000004">
      <c r="A67" s="3" t="s">
        <v>74</v>
      </c>
      <c r="C67" s="6">
        <v>3083596</v>
      </c>
      <c r="D67" s="6"/>
      <c r="E67" s="6">
        <v>295735185294</v>
      </c>
      <c r="F67" s="6"/>
      <c r="G67" s="6">
        <v>231702141961</v>
      </c>
      <c r="H67" s="6"/>
      <c r="I67" s="6">
        <f t="shared" si="0"/>
        <v>64033043333</v>
      </c>
      <c r="J67" s="6"/>
      <c r="K67" s="6">
        <v>3083596</v>
      </c>
      <c r="L67" s="6"/>
      <c r="M67" s="6">
        <v>295735185294</v>
      </c>
      <c r="N67" s="6"/>
      <c r="O67" s="6">
        <v>168619325695</v>
      </c>
      <c r="P67" s="6"/>
      <c r="Q67" s="6">
        <f t="shared" si="1"/>
        <v>127115859599</v>
      </c>
      <c r="R67" s="6"/>
      <c r="S67" s="6"/>
      <c r="T67" s="6"/>
      <c r="U67" s="6"/>
      <c r="V67" s="6"/>
      <c r="W67" s="6"/>
      <c r="X67" s="6"/>
      <c r="Y67" s="7"/>
    </row>
    <row r="68" spans="1:25" x14ac:dyDescent="0.55000000000000004">
      <c r="A68" s="3" t="s">
        <v>91</v>
      </c>
      <c r="C68" s="6">
        <v>321800000</v>
      </c>
      <c r="D68" s="6"/>
      <c r="E68" s="6">
        <v>909113994180</v>
      </c>
      <c r="F68" s="6"/>
      <c r="G68" s="6">
        <v>1045423730060</v>
      </c>
      <c r="H68" s="6"/>
      <c r="I68" s="6">
        <f t="shared" si="0"/>
        <v>-136309735880</v>
      </c>
      <c r="J68" s="6"/>
      <c r="K68" s="6">
        <v>321800000</v>
      </c>
      <c r="L68" s="6"/>
      <c r="M68" s="6">
        <v>909113994180</v>
      </c>
      <c r="N68" s="6"/>
      <c r="O68" s="6">
        <v>1247826776315</v>
      </c>
      <c r="P68" s="6"/>
      <c r="Q68" s="6">
        <f t="shared" si="1"/>
        <v>-338712782135</v>
      </c>
      <c r="R68" s="6"/>
      <c r="S68" s="6"/>
      <c r="T68" s="6"/>
      <c r="U68" s="6"/>
      <c r="V68" s="6"/>
      <c r="W68" s="6"/>
      <c r="X68" s="6"/>
      <c r="Y68" s="7"/>
    </row>
    <row r="69" spans="1:25" x14ac:dyDescent="0.55000000000000004">
      <c r="A69" s="3" t="s">
        <v>35</v>
      </c>
      <c r="C69" s="6">
        <v>1756162</v>
      </c>
      <c r="D69" s="6"/>
      <c r="E69" s="6">
        <v>292843328255</v>
      </c>
      <c r="F69" s="6"/>
      <c r="G69" s="6">
        <v>292843328255</v>
      </c>
      <c r="H69" s="6"/>
      <c r="I69" s="6">
        <f t="shared" si="0"/>
        <v>0</v>
      </c>
      <c r="J69" s="6"/>
      <c r="K69" s="6">
        <v>1756162</v>
      </c>
      <c r="L69" s="6"/>
      <c r="M69" s="6">
        <v>292843328255</v>
      </c>
      <c r="N69" s="6"/>
      <c r="O69" s="6">
        <v>315694710235</v>
      </c>
      <c r="P69" s="6"/>
      <c r="Q69" s="6">
        <f t="shared" si="1"/>
        <v>-22851381980</v>
      </c>
      <c r="R69" s="6"/>
      <c r="S69" s="6"/>
      <c r="T69" s="6"/>
      <c r="U69" s="6"/>
      <c r="V69" s="6"/>
      <c r="W69" s="6"/>
      <c r="X69" s="6"/>
      <c r="Y69" s="7"/>
    </row>
    <row r="70" spans="1:25" x14ac:dyDescent="0.55000000000000004">
      <c r="A70" s="3" t="s">
        <v>25</v>
      </c>
      <c r="C70" s="6">
        <v>27445969</v>
      </c>
      <c r="D70" s="6"/>
      <c r="E70" s="6">
        <v>90114644095</v>
      </c>
      <c r="F70" s="6"/>
      <c r="G70" s="6">
        <v>82374099555</v>
      </c>
      <c r="H70" s="6"/>
      <c r="I70" s="6">
        <f t="shared" si="0"/>
        <v>7740544540</v>
      </c>
      <c r="J70" s="6"/>
      <c r="K70" s="6">
        <v>27445969</v>
      </c>
      <c r="L70" s="6"/>
      <c r="M70" s="6">
        <v>90114644095</v>
      </c>
      <c r="N70" s="6"/>
      <c r="O70" s="6">
        <v>71968339595</v>
      </c>
      <c r="P70" s="6"/>
      <c r="Q70" s="6">
        <f t="shared" si="1"/>
        <v>18146304500</v>
      </c>
      <c r="R70" s="6"/>
      <c r="S70" s="6"/>
      <c r="T70" s="6"/>
      <c r="U70" s="6"/>
      <c r="V70" s="6"/>
      <c r="W70" s="6"/>
      <c r="X70" s="6"/>
      <c r="Y70" s="7"/>
    </row>
    <row r="71" spans="1:25" x14ac:dyDescent="0.55000000000000004">
      <c r="A71" s="3" t="s">
        <v>23</v>
      </c>
      <c r="C71" s="6">
        <v>39000000</v>
      </c>
      <c r="D71" s="6"/>
      <c r="E71" s="6">
        <v>174068095500</v>
      </c>
      <c r="F71" s="6"/>
      <c r="G71" s="6">
        <v>163251837450</v>
      </c>
      <c r="H71" s="6"/>
      <c r="I71" s="6">
        <f t="shared" si="0"/>
        <v>10816258050</v>
      </c>
      <c r="J71" s="6"/>
      <c r="K71" s="6">
        <v>39000000</v>
      </c>
      <c r="L71" s="6"/>
      <c r="M71" s="6">
        <v>174068095500</v>
      </c>
      <c r="N71" s="6"/>
      <c r="O71" s="6">
        <v>116691529507</v>
      </c>
      <c r="P71" s="6"/>
      <c r="Q71" s="6">
        <f t="shared" si="1"/>
        <v>57376565993</v>
      </c>
      <c r="R71" s="6"/>
      <c r="S71" s="6"/>
      <c r="T71" s="6"/>
      <c r="U71" s="6"/>
      <c r="V71" s="6"/>
      <c r="W71" s="6"/>
      <c r="X71" s="6"/>
      <c r="Y71" s="7"/>
    </row>
    <row r="72" spans="1:25" x14ac:dyDescent="0.55000000000000004">
      <c r="A72" s="3" t="s">
        <v>69</v>
      </c>
      <c r="C72" s="6">
        <v>3072902</v>
      </c>
      <c r="D72" s="6"/>
      <c r="E72" s="6">
        <v>141062270004</v>
      </c>
      <c r="F72" s="6"/>
      <c r="G72" s="6">
        <v>119527211461</v>
      </c>
      <c r="H72" s="6"/>
      <c r="I72" s="6">
        <f t="shared" si="0"/>
        <v>21535058543</v>
      </c>
      <c r="J72" s="6"/>
      <c r="K72" s="6">
        <v>3072902</v>
      </c>
      <c r="L72" s="6"/>
      <c r="M72" s="6">
        <v>141062270004</v>
      </c>
      <c r="N72" s="6"/>
      <c r="O72" s="6">
        <v>92035647442</v>
      </c>
      <c r="P72" s="6"/>
      <c r="Q72" s="6">
        <f t="shared" si="1"/>
        <v>49026622562</v>
      </c>
      <c r="R72" s="6"/>
      <c r="S72" s="6"/>
      <c r="T72" s="6"/>
      <c r="U72" s="6"/>
      <c r="V72" s="6"/>
      <c r="W72" s="6"/>
      <c r="X72" s="6"/>
      <c r="Y72" s="7"/>
    </row>
    <row r="73" spans="1:25" x14ac:dyDescent="0.55000000000000004">
      <c r="A73" s="3" t="s">
        <v>89</v>
      </c>
      <c r="C73" s="6">
        <v>23628090</v>
      </c>
      <c r="D73" s="6"/>
      <c r="E73" s="6">
        <v>126597640439</v>
      </c>
      <c r="F73" s="6"/>
      <c r="G73" s="6">
        <v>119114859163</v>
      </c>
      <c r="H73" s="6"/>
      <c r="I73" s="6">
        <f t="shared" ref="I73:I109" si="2">E73-G73</f>
        <v>7482781276</v>
      </c>
      <c r="J73" s="6"/>
      <c r="K73" s="6">
        <v>23628090</v>
      </c>
      <c r="L73" s="6"/>
      <c r="M73" s="6">
        <v>126597640439</v>
      </c>
      <c r="N73" s="6"/>
      <c r="O73" s="6">
        <v>126566537031</v>
      </c>
      <c r="P73" s="6"/>
      <c r="Q73" s="6">
        <f t="shared" ref="Q73:Q109" si="3">M73-O73</f>
        <v>31103408</v>
      </c>
      <c r="R73" s="6"/>
      <c r="S73" s="6"/>
      <c r="T73" s="6"/>
      <c r="U73" s="6"/>
      <c r="V73" s="6"/>
      <c r="W73" s="6"/>
      <c r="X73" s="6"/>
      <c r="Y73" s="7"/>
    </row>
    <row r="74" spans="1:25" x14ac:dyDescent="0.55000000000000004">
      <c r="A74" s="3" t="s">
        <v>58</v>
      </c>
      <c r="C74" s="6">
        <v>13359573</v>
      </c>
      <c r="D74" s="6"/>
      <c r="E74" s="6">
        <v>114474320120</v>
      </c>
      <c r="F74" s="6"/>
      <c r="G74" s="6">
        <v>95350999821</v>
      </c>
      <c r="H74" s="6"/>
      <c r="I74" s="6">
        <f t="shared" si="2"/>
        <v>19123320299</v>
      </c>
      <c r="J74" s="6"/>
      <c r="K74" s="6">
        <v>13359573</v>
      </c>
      <c r="L74" s="6"/>
      <c r="M74" s="6">
        <v>114474320120</v>
      </c>
      <c r="N74" s="6"/>
      <c r="O74" s="6">
        <v>100264630731</v>
      </c>
      <c r="P74" s="6"/>
      <c r="Q74" s="6">
        <f t="shared" si="3"/>
        <v>14209689389</v>
      </c>
      <c r="R74" s="6"/>
      <c r="S74" s="6"/>
      <c r="T74" s="6"/>
      <c r="U74" s="6"/>
      <c r="V74" s="6"/>
      <c r="W74" s="6"/>
      <c r="X74" s="6"/>
      <c r="Y74" s="7"/>
    </row>
    <row r="75" spans="1:25" x14ac:dyDescent="0.55000000000000004">
      <c r="A75" s="3" t="s">
        <v>22</v>
      </c>
      <c r="C75" s="6">
        <v>289176817</v>
      </c>
      <c r="D75" s="6"/>
      <c r="E75" s="6">
        <v>175635747327</v>
      </c>
      <c r="F75" s="6"/>
      <c r="G75" s="6">
        <v>176649557935</v>
      </c>
      <c r="H75" s="6"/>
      <c r="I75" s="6">
        <f t="shared" si="2"/>
        <v>-1013810608</v>
      </c>
      <c r="J75" s="6"/>
      <c r="K75" s="6">
        <v>289176817</v>
      </c>
      <c r="L75" s="6"/>
      <c r="M75" s="6">
        <v>175635747327</v>
      </c>
      <c r="N75" s="6"/>
      <c r="O75" s="6">
        <v>156672195395</v>
      </c>
      <c r="P75" s="6"/>
      <c r="Q75" s="6">
        <f t="shared" si="3"/>
        <v>18963551932</v>
      </c>
      <c r="R75" s="6"/>
      <c r="S75" s="6"/>
      <c r="T75" s="6"/>
      <c r="U75" s="6"/>
      <c r="V75" s="6"/>
      <c r="W75" s="6"/>
      <c r="X75" s="6"/>
      <c r="Y75" s="7"/>
    </row>
    <row r="76" spans="1:25" x14ac:dyDescent="0.55000000000000004">
      <c r="A76" s="3" t="s">
        <v>120</v>
      </c>
      <c r="C76" s="6">
        <v>2744757</v>
      </c>
      <c r="D76" s="6"/>
      <c r="E76" s="6">
        <v>28266490209</v>
      </c>
      <c r="F76" s="6"/>
      <c r="G76" s="6">
        <v>26895569943</v>
      </c>
      <c r="H76" s="6"/>
      <c r="I76" s="6">
        <f t="shared" si="2"/>
        <v>1370920266</v>
      </c>
      <c r="J76" s="6"/>
      <c r="K76" s="6">
        <v>2744757</v>
      </c>
      <c r="L76" s="6"/>
      <c r="M76" s="6">
        <v>28266490209</v>
      </c>
      <c r="N76" s="6"/>
      <c r="O76" s="6">
        <v>26895569943</v>
      </c>
      <c r="P76" s="6"/>
      <c r="Q76" s="6">
        <f t="shared" si="3"/>
        <v>1370920266</v>
      </c>
      <c r="R76" s="6"/>
      <c r="S76" s="6"/>
      <c r="T76" s="6"/>
      <c r="U76" s="6"/>
      <c r="V76" s="6"/>
      <c r="W76" s="6"/>
      <c r="X76" s="6"/>
      <c r="Y76" s="7"/>
    </row>
    <row r="77" spans="1:25" x14ac:dyDescent="0.55000000000000004">
      <c r="A77" s="3" t="s">
        <v>94</v>
      </c>
      <c r="C77" s="6">
        <v>643084829</v>
      </c>
      <c r="D77" s="6"/>
      <c r="E77" s="6">
        <v>3624595549096</v>
      </c>
      <c r="F77" s="6"/>
      <c r="G77" s="6">
        <v>3656558472809</v>
      </c>
      <c r="H77" s="6"/>
      <c r="I77" s="6">
        <f t="shared" si="2"/>
        <v>-31962923713</v>
      </c>
      <c r="J77" s="6"/>
      <c r="K77" s="6">
        <v>643084829</v>
      </c>
      <c r="L77" s="6"/>
      <c r="M77" s="6">
        <v>3624595549096</v>
      </c>
      <c r="N77" s="6"/>
      <c r="O77" s="6">
        <v>3233993122071</v>
      </c>
      <c r="P77" s="6"/>
      <c r="Q77" s="6">
        <f t="shared" si="3"/>
        <v>390602427025</v>
      </c>
      <c r="R77" s="6"/>
      <c r="S77" s="6"/>
      <c r="T77" s="6"/>
      <c r="U77" s="6"/>
      <c r="V77" s="6"/>
      <c r="W77" s="6"/>
      <c r="X77" s="6"/>
      <c r="Y77" s="7"/>
    </row>
    <row r="78" spans="1:25" x14ac:dyDescent="0.55000000000000004">
      <c r="A78" s="3" t="s">
        <v>47</v>
      </c>
      <c r="C78" s="6">
        <v>25100</v>
      </c>
      <c r="D78" s="6"/>
      <c r="E78" s="6">
        <v>142398940048</v>
      </c>
      <c r="F78" s="6"/>
      <c r="G78" s="6">
        <v>136897680429</v>
      </c>
      <c r="H78" s="6"/>
      <c r="I78" s="6">
        <f t="shared" si="2"/>
        <v>5501259619</v>
      </c>
      <c r="J78" s="6"/>
      <c r="K78" s="6">
        <v>25100</v>
      </c>
      <c r="L78" s="6"/>
      <c r="M78" s="6">
        <v>142398940048</v>
      </c>
      <c r="N78" s="6"/>
      <c r="O78" s="6">
        <v>111625523262</v>
      </c>
      <c r="P78" s="6"/>
      <c r="Q78" s="6">
        <f t="shared" si="3"/>
        <v>30773416786</v>
      </c>
      <c r="R78" s="6"/>
      <c r="S78" s="6"/>
      <c r="T78" s="6"/>
      <c r="U78" s="6"/>
      <c r="V78" s="6"/>
      <c r="W78" s="6"/>
      <c r="X78" s="6"/>
      <c r="Y78" s="7"/>
    </row>
    <row r="79" spans="1:25" x14ac:dyDescent="0.55000000000000004">
      <c r="A79" s="3" t="s">
        <v>21</v>
      </c>
      <c r="C79" s="6">
        <v>208000000</v>
      </c>
      <c r="D79" s="6"/>
      <c r="E79" s="6">
        <v>624215685600</v>
      </c>
      <c r="F79" s="6"/>
      <c r="G79" s="6">
        <v>533293176000</v>
      </c>
      <c r="H79" s="6"/>
      <c r="I79" s="6">
        <f t="shared" si="2"/>
        <v>90922509600</v>
      </c>
      <c r="J79" s="6"/>
      <c r="K79" s="6">
        <v>208000000</v>
      </c>
      <c r="L79" s="6"/>
      <c r="M79" s="6">
        <v>624215685600</v>
      </c>
      <c r="N79" s="6"/>
      <c r="O79" s="6">
        <v>450239560333</v>
      </c>
      <c r="P79" s="6"/>
      <c r="Q79" s="6">
        <f t="shared" si="3"/>
        <v>173976125267</v>
      </c>
      <c r="R79" s="6"/>
      <c r="S79" s="6"/>
      <c r="T79" s="6"/>
      <c r="U79" s="6"/>
      <c r="V79" s="6"/>
      <c r="W79" s="6"/>
      <c r="X79" s="6"/>
      <c r="Y79" s="7"/>
    </row>
    <row r="80" spans="1:25" x14ac:dyDescent="0.55000000000000004">
      <c r="A80" s="3" t="s">
        <v>53</v>
      </c>
      <c r="C80" s="6">
        <v>5000000</v>
      </c>
      <c r="D80" s="6"/>
      <c r="E80" s="6">
        <v>171722137500</v>
      </c>
      <c r="F80" s="6"/>
      <c r="G80" s="6">
        <v>118043437500</v>
      </c>
      <c r="H80" s="6"/>
      <c r="I80" s="6">
        <f t="shared" si="2"/>
        <v>53678700000</v>
      </c>
      <c r="J80" s="6"/>
      <c r="K80" s="6">
        <v>5000000</v>
      </c>
      <c r="L80" s="6"/>
      <c r="M80" s="6">
        <v>171722137500</v>
      </c>
      <c r="N80" s="6"/>
      <c r="O80" s="6">
        <v>98839615000</v>
      </c>
      <c r="P80" s="6"/>
      <c r="Q80" s="6">
        <f t="shared" si="3"/>
        <v>72882522500</v>
      </c>
      <c r="R80" s="6"/>
      <c r="S80" s="6"/>
      <c r="T80" s="6"/>
      <c r="U80" s="6"/>
      <c r="V80" s="6"/>
      <c r="W80" s="6"/>
      <c r="X80" s="6"/>
      <c r="Y80" s="7"/>
    </row>
    <row r="81" spans="1:25" x14ac:dyDescent="0.55000000000000004">
      <c r="A81" s="3" t="s">
        <v>54</v>
      </c>
      <c r="C81" s="6">
        <v>21585785</v>
      </c>
      <c r="D81" s="6"/>
      <c r="E81" s="6">
        <v>772464584853</v>
      </c>
      <c r="F81" s="6"/>
      <c r="G81" s="6">
        <v>590439463291</v>
      </c>
      <c r="H81" s="6"/>
      <c r="I81" s="6">
        <f t="shared" si="2"/>
        <v>182025121562</v>
      </c>
      <c r="J81" s="6"/>
      <c r="K81" s="6">
        <v>21585785</v>
      </c>
      <c r="L81" s="6"/>
      <c r="M81" s="6">
        <v>772464584853</v>
      </c>
      <c r="N81" s="6"/>
      <c r="O81" s="6">
        <v>455968678557</v>
      </c>
      <c r="P81" s="6"/>
      <c r="Q81" s="6">
        <f t="shared" si="3"/>
        <v>316495906296</v>
      </c>
      <c r="R81" s="6"/>
      <c r="S81" s="6"/>
      <c r="T81" s="6"/>
      <c r="U81" s="6"/>
      <c r="V81" s="6"/>
      <c r="W81" s="6"/>
      <c r="X81" s="6"/>
      <c r="Y81" s="7"/>
    </row>
    <row r="82" spans="1:25" x14ac:dyDescent="0.55000000000000004">
      <c r="A82" s="3" t="s">
        <v>70</v>
      </c>
      <c r="C82" s="6">
        <v>5827983</v>
      </c>
      <c r="D82" s="6"/>
      <c r="E82" s="6">
        <v>376333190314</v>
      </c>
      <c r="F82" s="6"/>
      <c r="G82" s="6">
        <v>274834460414</v>
      </c>
      <c r="H82" s="6"/>
      <c r="I82" s="6">
        <f t="shared" si="2"/>
        <v>101498729900</v>
      </c>
      <c r="J82" s="6"/>
      <c r="K82" s="6">
        <v>5827983</v>
      </c>
      <c r="L82" s="6"/>
      <c r="M82" s="6">
        <v>376333190314</v>
      </c>
      <c r="N82" s="6"/>
      <c r="O82" s="6">
        <v>298297351745</v>
      </c>
      <c r="P82" s="6"/>
      <c r="Q82" s="6">
        <f t="shared" si="3"/>
        <v>78035838569</v>
      </c>
      <c r="R82" s="6"/>
      <c r="S82" s="6"/>
      <c r="T82" s="6"/>
      <c r="U82" s="6"/>
      <c r="V82" s="6"/>
      <c r="W82" s="6"/>
      <c r="X82" s="6"/>
      <c r="Y82" s="7"/>
    </row>
    <row r="83" spans="1:25" x14ac:dyDescent="0.55000000000000004">
      <c r="A83" s="3" t="s">
        <v>109</v>
      </c>
      <c r="C83" s="6">
        <v>75256136</v>
      </c>
      <c r="D83" s="6"/>
      <c r="E83" s="6">
        <v>530391286514</v>
      </c>
      <c r="F83" s="6"/>
      <c r="G83" s="6">
        <v>492987105519</v>
      </c>
      <c r="H83" s="6"/>
      <c r="I83" s="6">
        <f t="shared" si="2"/>
        <v>37404180995</v>
      </c>
      <c r="J83" s="6"/>
      <c r="K83" s="6">
        <v>75256136</v>
      </c>
      <c r="L83" s="6"/>
      <c r="M83" s="6">
        <v>530391286514</v>
      </c>
      <c r="N83" s="6"/>
      <c r="O83" s="6">
        <v>373168662823</v>
      </c>
      <c r="P83" s="6"/>
      <c r="Q83" s="6">
        <f t="shared" si="3"/>
        <v>157222623691</v>
      </c>
      <c r="R83" s="6"/>
      <c r="S83" s="6"/>
      <c r="T83" s="6"/>
      <c r="U83" s="6"/>
      <c r="V83" s="6"/>
      <c r="W83" s="6"/>
      <c r="X83" s="6"/>
      <c r="Y83" s="7"/>
    </row>
    <row r="84" spans="1:25" x14ac:dyDescent="0.55000000000000004">
      <c r="A84" s="3" t="s">
        <v>117</v>
      </c>
      <c r="C84" s="6">
        <v>1600000</v>
      </c>
      <c r="D84" s="6"/>
      <c r="E84" s="6">
        <v>27578923200</v>
      </c>
      <c r="F84" s="6"/>
      <c r="G84" s="6">
        <v>21316938220</v>
      </c>
      <c r="H84" s="6"/>
      <c r="I84" s="6">
        <f t="shared" si="2"/>
        <v>6261984980</v>
      </c>
      <c r="J84" s="6"/>
      <c r="K84" s="6">
        <v>1600000</v>
      </c>
      <c r="L84" s="6"/>
      <c r="M84" s="6">
        <v>27578923200</v>
      </c>
      <c r="N84" s="6"/>
      <c r="O84" s="6">
        <v>21316938220</v>
      </c>
      <c r="P84" s="6"/>
      <c r="Q84" s="6">
        <f t="shared" si="3"/>
        <v>6261984980</v>
      </c>
      <c r="R84" s="6"/>
      <c r="S84" s="6"/>
      <c r="T84" s="6"/>
      <c r="U84" s="6"/>
      <c r="V84" s="6"/>
      <c r="W84" s="6"/>
      <c r="X84" s="6"/>
      <c r="Y84" s="7"/>
    </row>
    <row r="85" spans="1:25" x14ac:dyDescent="0.55000000000000004">
      <c r="A85" s="3" t="s">
        <v>105</v>
      </c>
      <c r="C85" s="6">
        <v>136021537</v>
      </c>
      <c r="D85" s="6"/>
      <c r="E85" s="6">
        <v>505017600072</v>
      </c>
      <c r="F85" s="6"/>
      <c r="G85" s="6">
        <v>530957523504</v>
      </c>
      <c r="H85" s="6"/>
      <c r="I85" s="6">
        <f t="shared" si="2"/>
        <v>-25939923432</v>
      </c>
      <c r="J85" s="6"/>
      <c r="K85" s="6">
        <v>136021537</v>
      </c>
      <c r="L85" s="6"/>
      <c r="M85" s="6">
        <v>505017600072</v>
      </c>
      <c r="N85" s="6"/>
      <c r="O85" s="6">
        <v>550220115220</v>
      </c>
      <c r="P85" s="6"/>
      <c r="Q85" s="6">
        <f t="shared" si="3"/>
        <v>-45202515148</v>
      </c>
      <c r="R85" s="6"/>
      <c r="S85" s="6"/>
      <c r="T85" s="6"/>
      <c r="U85" s="6"/>
      <c r="V85" s="6"/>
      <c r="W85" s="6"/>
      <c r="X85" s="6"/>
      <c r="Y85" s="7"/>
    </row>
    <row r="86" spans="1:25" x14ac:dyDescent="0.55000000000000004">
      <c r="A86" s="3" t="s">
        <v>42</v>
      </c>
      <c r="C86" s="6">
        <v>125029214</v>
      </c>
      <c r="D86" s="6"/>
      <c r="E86" s="6">
        <v>887396971861</v>
      </c>
      <c r="F86" s="6"/>
      <c r="G86" s="6">
        <v>750683152667</v>
      </c>
      <c r="H86" s="6"/>
      <c r="I86" s="6">
        <f t="shared" si="2"/>
        <v>136713819194</v>
      </c>
      <c r="J86" s="6"/>
      <c r="K86" s="6">
        <v>125029214</v>
      </c>
      <c r="L86" s="6"/>
      <c r="M86" s="6">
        <v>887396971861</v>
      </c>
      <c r="N86" s="6"/>
      <c r="O86" s="6">
        <v>526064494828</v>
      </c>
      <c r="P86" s="6"/>
      <c r="Q86" s="6">
        <f t="shared" si="3"/>
        <v>361332477033</v>
      </c>
      <c r="R86" s="6"/>
      <c r="S86" s="6"/>
      <c r="T86" s="6"/>
      <c r="U86" s="6"/>
      <c r="V86" s="6"/>
      <c r="W86" s="6"/>
      <c r="X86" s="6"/>
      <c r="Y86" s="7"/>
    </row>
    <row r="87" spans="1:25" x14ac:dyDescent="0.55000000000000004">
      <c r="A87" s="3" t="s">
        <v>82</v>
      </c>
      <c r="C87" s="6">
        <v>89707193</v>
      </c>
      <c r="D87" s="6"/>
      <c r="E87" s="6">
        <v>241035795350</v>
      </c>
      <c r="F87" s="6"/>
      <c r="G87" s="6">
        <v>242819264054</v>
      </c>
      <c r="H87" s="6"/>
      <c r="I87" s="6">
        <f t="shared" si="2"/>
        <v>-1783468704</v>
      </c>
      <c r="J87" s="6"/>
      <c r="K87" s="6">
        <v>89707193</v>
      </c>
      <c r="L87" s="6"/>
      <c r="M87" s="6">
        <v>241035795350</v>
      </c>
      <c r="N87" s="6"/>
      <c r="O87" s="6">
        <v>261188991705</v>
      </c>
      <c r="P87" s="6"/>
      <c r="Q87" s="6">
        <f t="shared" si="3"/>
        <v>-20153196355</v>
      </c>
      <c r="R87" s="6"/>
      <c r="S87" s="6"/>
      <c r="T87" s="6"/>
      <c r="U87" s="6"/>
      <c r="V87" s="6"/>
      <c r="W87" s="6"/>
      <c r="X87" s="6"/>
      <c r="Y87" s="7"/>
    </row>
    <row r="88" spans="1:25" x14ac:dyDescent="0.55000000000000004">
      <c r="A88" s="3" t="s">
        <v>88</v>
      </c>
      <c r="C88" s="6">
        <v>1721275</v>
      </c>
      <c r="D88" s="6"/>
      <c r="E88" s="6">
        <v>35931701688</v>
      </c>
      <c r="F88" s="6"/>
      <c r="G88" s="6">
        <v>28129389322</v>
      </c>
      <c r="H88" s="6"/>
      <c r="I88" s="6">
        <f t="shared" si="2"/>
        <v>7802312366</v>
      </c>
      <c r="J88" s="6"/>
      <c r="K88" s="6">
        <v>1721275</v>
      </c>
      <c r="L88" s="6"/>
      <c r="M88" s="6">
        <v>35931701688</v>
      </c>
      <c r="N88" s="6"/>
      <c r="O88" s="6">
        <v>29104678367</v>
      </c>
      <c r="P88" s="6"/>
      <c r="Q88" s="6">
        <f t="shared" si="3"/>
        <v>6827023321</v>
      </c>
      <c r="R88" s="6"/>
      <c r="S88" s="6"/>
      <c r="T88" s="6"/>
      <c r="U88" s="6"/>
      <c r="V88" s="6"/>
      <c r="W88" s="6"/>
      <c r="X88" s="6"/>
      <c r="Y88" s="7"/>
    </row>
    <row r="89" spans="1:25" x14ac:dyDescent="0.55000000000000004">
      <c r="A89" s="3" t="s">
        <v>24</v>
      </c>
      <c r="C89" s="6">
        <v>31178871</v>
      </c>
      <c r="D89" s="6"/>
      <c r="E89" s="6">
        <v>94250797778</v>
      </c>
      <c r="F89" s="6"/>
      <c r="G89" s="6">
        <v>96048412467</v>
      </c>
      <c r="H89" s="6"/>
      <c r="I89" s="6">
        <f t="shared" si="2"/>
        <v>-1797614689</v>
      </c>
      <c r="J89" s="6"/>
      <c r="K89" s="6">
        <v>31178871</v>
      </c>
      <c r="L89" s="6"/>
      <c r="M89" s="6">
        <v>94250797778</v>
      </c>
      <c r="N89" s="6"/>
      <c r="O89" s="6">
        <v>95474857049</v>
      </c>
      <c r="P89" s="6"/>
      <c r="Q89" s="6">
        <f t="shared" si="3"/>
        <v>-1224059271</v>
      </c>
      <c r="R89" s="6"/>
      <c r="S89" s="6"/>
      <c r="T89" s="6"/>
      <c r="U89" s="6"/>
      <c r="V89" s="6"/>
      <c r="W89" s="6"/>
      <c r="X89" s="6"/>
      <c r="Y89" s="7"/>
    </row>
    <row r="90" spans="1:25" x14ac:dyDescent="0.55000000000000004">
      <c r="A90" s="3" t="s">
        <v>48</v>
      </c>
      <c r="C90" s="6">
        <v>77400000</v>
      </c>
      <c r="D90" s="6"/>
      <c r="E90" s="6">
        <v>277751486700</v>
      </c>
      <c r="F90" s="6"/>
      <c r="G90" s="6">
        <v>300077478907</v>
      </c>
      <c r="H90" s="6"/>
      <c r="I90" s="6">
        <f t="shared" si="2"/>
        <v>-22325992207</v>
      </c>
      <c r="J90" s="6"/>
      <c r="K90" s="6">
        <v>77400000</v>
      </c>
      <c r="L90" s="6"/>
      <c r="M90" s="6">
        <v>277751486700</v>
      </c>
      <c r="N90" s="6"/>
      <c r="O90" s="6">
        <v>253722251968</v>
      </c>
      <c r="P90" s="6"/>
      <c r="Q90" s="6">
        <f t="shared" si="3"/>
        <v>24029234732</v>
      </c>
      <c r="R90" s="6"/>
      <c r="S90" s="6"/>
      <c r="T90" s="6"/>
      <c r="U90" s="6"/>
      <c r="V90" s="6"/>
      <c r="W90" s="6"/>
      <c r="X90" s="6"/>
      <c r="Y90" s="7"/>
    </row>
    <row r="91" spans="1:25" x14ac:dyDescent="0.55000000000000004">
      <c r="A91" s="3" t="s">
        <v>87</v>
      </c>
      <c r="C91" s="6">
        <v>34816428</v>
      </c>
      <c r="D91" s="6"/>
      <c r="E91" s="6">
        <v>440922103028</v>
      </c>
      <c r="F91" s="6"/>
      <c r="G91" s="6">
        <v>440922103028</v>
      </c>
      <c r="H91" s="6"/>
      <c r="I91" s="6">
        <f t="shared" si="2"/>
        <v>0</v>
      </c>
      <c r="J91" s="6"/>
      <c r="K91" s="6">
        <v>34816428</v>
      </c>
      <c r="L91" s="6"/>
      <c r="M91" s="6">
        <v>440922103028</v>
      </c>
      <c r="N91" s="6"/>
      <c r="O91" s="6">
        <v>405724227040</v>
      </c>
      <c r="P91" s="6"/>
      <c r="Q91" s="6">
        <f t="shared" si="3"/>
        <v>35197875988</v>
      </c>
      <c r="R91" s="6"/>
      <c r="S91" s="6"/>
      <c r="T91" s="6"/>
      <c r="U91" s="6"/>
      <c r="V91" s="6"/>
      <c r="W91" s="6"/>
      <c r="X91" s="6"/>
      <c r="Y91" s="7"/>
    </row>
    <row r="92" spans="1:25" x14ac:dyDescent="0.55000000000000004">
      <c r="A92" s="3" t="s">
        <v>57</v>
      </c>
      <c r="C92" s="6">
        <v>144733985</v>
      </c>
      <c r="D92" s="6"/>
      <c r="E92" s="6">
        <v>310621413606</v>
      </c>
      <c r="F92" s="6"/>
      <c r="G92" s="6">
        <v>296756211790</v>
      </c>
      <c r="H92" s="6"/>
      <c r="I92" s="6">
        <f t="shared" si="2"/>
        <v>13865201816</v>
      </c>
      <c r="J92" s="6"/>
      <c r="K92" s="6">
        <v>144733985</v>
      </c>
      <c r="L92" s="6"/>
      <c r="M92" s="6">
        <v>310621413606</v>
      </c>
      <c r="N92" s="6"/>
      <c r="O92" s="6">
        <v>243027950992</v>
      </c>
      <c r="P92" s="6"/>
      <c r="Q92" s="6">
        <f t="shared" si="3"/>
        <v>67593462614</v>
      </c>
      <c r="R92" s="6"/>
      <c r="S92" s="6"/>
      <c r="T92" s="6"/>
      <c r="U92" s="6"/>
      <c r="V92" s="6"/>
      <c r="W92" s="6"/>
      <c r="X92" s="6"/>
      <c r="Y92" s="7"/>
    </row>
    <row r="93" spans="1:25" x14ac:dyDescent="0.55000000000000004">
      <c r="A93" s="3" t="s">
        <v>33</v>
      </c>
      <c r="C93" s="6">
        <v>13857513</v>
      </c>
      <c r="D93" s="6"/>
      <c r="E93" s="6">
        <v>2845789810186</v>
      </c>
      <c r="F93" s="6"/>
      <c r="G93" s="6">
        <v>2845789810186</v>
      </c>
      <c r="H93" s="6"/>
      <c r="I93" s="6">
        <f t="shared" si="2"/>
        <v>0</v>
      </c>
      <c r="J93" s="6"/>
      <c r="K93" s="6">
        <v>13857513</v>
      </c>
      <c r="L93" s="6"/>
      <c r="M93" s="6">
        <v>2845789810186</v>
      </c>
      <c r="N93" s="6"/>
      <c r="O93" s="6">
        <v>2195919784429</v>
      </c>
      <c r="P93" s="6"/>
      <c r="Q93" s="6">
        <f t="shared" si="3"/>
        <v>649870025757</v>
      </c>
      <c r="R93" s="6"/>
      <c r="S93" s="6"/>
      <c r="T93" s="6"/>
      <c r="U93" s="6"/>
      <c r="V93" s="6"/>
      <c r="W93" s="6"/>
      <c r="X93" s="6"/>
      <c r="Y93" s="7"/>
    </row>
    <row r="94" spans="1:25" x14ac:dyDescent="0.55000000000000004">
      <c r="A94" s="3" t="s">
        <v>59</v>
      </c>
      <c r="C94" s="6">
        <v>11359792</v>
      </c>
      <c r="D94" s="6"/>
      <c r="E94" s="6">
        <v>46365778281</v>
      </c>
      <c r="F94" s="6"/>
      <c r="G94" s="6">
        <v>46907803940</v>
      </c>
      <c r="H94" s="6"/>
      <c r="I94" s="6">
        <f t="shared" si="2"/>
        <v>-542025659</v>
      </c>
      <c r="J94" s="6"/>
      <c r="K94" s="6">
        <v>11359792</v>
      </c>
      <c r="L94" s="6"/>
      <c r="M94" s="6">
        <v>46365778281</v>
      </c>
      <c r="N94" s="6"/>
      <c r="O94" s="6">
        <v>59284056497</v>
      </c>
      <c r="P94" s="6"/>
      <c r="Q94" s="6">
        <f t="shared" si="3"/>
        <v>-12918278216</v>
      </c>
      <c r="R94" s="6"/>
      <c r="S94" s="6"/>
      <c r="T94" s="6"/>
      <c r="U94" s="6"/>
      <c r="V94" s="6"/>
      <c r="W94" s="6"/>
      <c r="X94" s="6"/>
      <c r="Y94" s="7"/>
    </row>
    <row r="95" spans="1:25" x14ac:dyDescent="0.55000000000000004">
      <c r="A95" s="3" t="s">
        <v>63</v>
      </c>
      <c r="C95" s="6">
        <v>151858245</v>
      </c>
      <c r="D95" s="6"/>
      <c r="E95" s="6">
        <v>970638646683</v>
      </c>
      <c r="F95" s="6"/>
      <c r="G95" s="6">
        <v>828995908627</v>
      </c>
      <c r="H95" s="6"/>
      <c r="I95" s="6">
        <f t="shared" si="2"/>
        <v>141642738056</v>
      </c>
      <c r="J95" s="6"/>
      <c r="K95" s="6">
        <v>151858245</v>
      </c>
      <c r="L95" s="6"/>
      <c r="M95" s="6">
        <v>970638646683</v>
      </c>
      <c r="N95" s="6"/>
      <c r="O95" s="6">
        <v>667341662751</v>
      </c>
      <c r="P95" s="6"/>
      <c r="Q95" s="6">
        <f t="shared" si="3"/>
        <v>303296983932</v>
      </c>
      <c r="R95" s="6"/>
      <c r="S95" s="6"/>
      <c r="T95" s="6"/>
      <c r="U95" s="6"/>
      <c r="V95" s="6"/>
      <c r="W95" s="6"/>
      <c r="X95" s="6"/>
      <c r="Y95" s="7"/>
    </row>
    <row r="96" spans="1:25" x14ac:dyDescent="0.55000000000000004">
      <c r="A96" s="3" t="s">
        <v>110</v>
      </c>
      <c r="C96" s="6">
        <v>1650933</v>
      </c>
      <c r="D96" s="6"/>
      <c r="E96" s="6">
        <v>27406536142</v>
      </c>
      <c r="F96" s="6"/>
      <c r="G96" s="6">
        <v>26886653464</v>
      </c>
      <c r="H96" s="6"/>
      <c r="I96" s="6">
        <f t="shared" si="2"/>
        <v>519882678</v>
      </c>
      <c r="J96" s="6"/>
      <c r="K96" s="6">
        <v>1650933</v>
      </c>
      <c r="L96" s="6"/>
      <c r="M96" s="6">
        <v>27406536142</v>
      </c>
      <c r="N96" s="6"/>
      <c r="O96" s="6">
        <v>25092571126</v>
      </c>
      <c r="P96" s="6"/>
      <c r="Q96" s="6">
        <f t="shared" si="3"/>
        <v>2313965016</v>
      </c>
      <c r="R96" s="6"/>
      <c r="S96" s="6"/>
      <c r="T96" s="6"/>
      <c r="U96" s="6"/>
      <c r="V96" s="6"/>
      <c r="W96" s="6"/>
      <c r="X96" s="6"/>
      <c r="Y96" s="7"/>
    </row>
    <row r="97" spans="1:25" x14ac:dyDescent="0.55000000000000004">
      <c r="A97" s="3" t="s">
        <v>18</v>
      </c>
      <c r="C97" s="6">
        <v>142831714</v>
      </c>
      <c r="D97" s="6"/>
      <c r="E97" s="6">
        <v>258123031118</v>
      </c>
      <c r="F97" s="6"/>
      <c r="G97" s="6">
        <v>270945356198</v>
      </c>
      <c r="H97" s="6"/>
      <c r="I97" s="6">
        <f t="shared" si="2"/>
        <v>-12822325080</v>
      </c>
      <c r="J97" s="6"/>
      <c r="K97" s="6">
        <v>142831714</v>
      </c>
      <c r="L97" s="6"/>
      <c r="M97" s="6">
        <v>258123031118</v>
      </c>
      <c r="N97" s="6"/>
      <c r="O97" s="6">
        <v>200749663547</v>
      </c>
      <c r="P97" s="6"/>
      <c r="Q97" s="6">
        <f t="shared" si="3"/>
        <v>57373367571</v>
      </c>
      <c r="R97" s="6"/>
      <c r="S97" s="6"/>
      <c r="T97" s="6"/>
      <c r="U97" s="6"/>
      <c r="V97" s="6"/>
      <c r="W97" s="6"/>
      <c r="X97" s="6"/>
      <c r="Y97" s="7"/>
    </row>
    <row r="98" spans="1:25" x14ac:dyDescent="0.55000000000000004">
      <c r="A98" s="3" t="s">
        <v>104</v>
      </c>
      <c r="C98" s="6">
        <v>23662979</v>
      </c>
      <c r="D98" s="6"/>
      <c r="E98" s="6">
        <v>81904245645</v>
      </c>
      <c r="F98" s="6"/>
      <c r="G98" s="6">
        <v>87919690433</v>
      </c>
      <c r="H98" s="6"/>
      <c r="I98" s="6">
        <f t="shared" si="2"/>
        <v>-6015444788</v>
      </c>
      <c r="J98" s="6"/>
      <c r="K98" s="6">
        <v>23662979</v>
      </c>
      <c r="L98" s="6"/>
      <c r="M98" s="6">
        <v>81904245645</v>
      </c>
      <c r="N98" s="6"/>
      <c r="O98" s="6">
        <v>85834051721</v>
      </c>
      <c r="P98" s="6"/>
      <c r="Q98" s="6">
        <f t="shared" si="3"/>
        <v>-3929806076</v>
      </c>
      <c r="R98" s="6"/>
      <c r="S98" s="6"/>
      <c r="T98" s="6"/>
      <c r="U98" s="6"/>
      <c r="V98" s="6"/>
      <c r="W98" s="6"/>
      <c r="X98" s="6"/>
      <c r="Y98" s="7"/>
    </row>
    <row r="99" spans="1:25" x14ac:dyDescent="0.55000000000000004">
      <c r="A99" s="3" t="s">
        <v>40</v>
      </c>
      <c r="C99" s="6">
        <v>31546557</v>
      </c>
      <c r="D99" s="6"/>
      <c r="E99" s="6">
        <v>1219545870399</v>
      </c>
      <c r="F99" s="6"/>
      <c r="G99" s="6">
        <v>1050835230575</v>
      </c>
      <c r="H99" s="6"/>
      <c r="I99" s="6">
        <f t="shared" si="2"/>
        <v>168710639824</v>
      </c>
      <c r="J99" s="6"/>
      <c r="K99" s="6">
        <v>31546557</v>
      </c>
      <c r="L99" s="6"/>
      <c r="M99" s="6">
        <v>1219545870399</v>
      </c>
      <c r="N99" s="6"/>
      <c r="O99" s="6">
        <v>820974823534</v>
      </c>
      <c r="P99" s="6"/>
      <c r="Q99" s="6">
        <f t="shared" si="3"/>
        <v>398571046865</v>
      </c>
      <c r="R99" s="6"/>
      <c r="S99" s="6"/>
      <c r="T99" s="6"/>
      <c r="U99" s="6"/>
      <c r="V99" s="6"/>
      <c r="W99" s="6"/>
      <c r="X99" s="6"/>
      <c r="Y99" s="7"/>
    </row>
    <row r="100" spans="1:25" x14ac:dyDescent="0.55000000000000004">
      <c r="A100" s="3" t="s">
        <v>20</v>
      </c>
      <c r="C100" s="6">
        <v>194253512</v>
      </c>
      <c r="D100" s="6"/>
      <c r="E100" s="6">
        <v>374223349583</v>
      </c>
      <c r="F100" s="6"/>
      <c r="G100" s="6">
        <v>357037653963</v>
      </c>
      <c r="H100" s="6"/>
      <c r="I100" s="6">
        <f t="shared" si="2"/>
        <v>17185695620</v>
      </c>
      <c r="J100" s="6"/>
      <c r="K100" s="6">
        <v>194253512</v>
      </c>
      <c r="L100" s="6"/>
      <c r="M100" s="6">
        <v>374223349583</v>
      </c>
      <c r="N100" s="6"/>
      <c r="O100" s="6">
        <v>248569407227</v>
      </c>
      <c r="P100" s="6"/>
      <c r="Q100" s="6">
        <f t="shared" si="3"/>
        <v>125653942356</v>
      </c>
      <c r="R100" s="6"/>
      <c r="S100" s="6"/>
      <c r="T100" s="6"/>
      <c r="U100" s="6"/>
      <c r="V100" s="6"/>
      <c r="W100" s="6"/>
      <c r="X100" s="6"/>
      <c r="Y100" s="7"/>
    </row>
    <row r="101" spans="1:25" x14ac:dyDescent="0.55000000000000004">
      <c r="A101" s="3" t="s">
        <v>115</v>
      </c>
      <c r="C101" s="6">
        <v>571500</v>
      </c>
      <c r="D101" s="6"/>
      <c r="E101" s="6">
        <v>26956324833</v>
      </c>
      <c r="F101" s="6"/>
      <c r="G101" s="6">
        <v>23802279353</v>
      </c>
      <c r="H101" s="6"/>
      <c r="I101" s="6">
        <f t="shared" si="2"/>
        <v>3154045480</v>
      </c>
      <c r="J101" s="6"/>
      <c r="K101" s="6">
        <v>571500</v>
      </c>
      <c r="L101" s="6"/>
      <c r="M101" s="6">
        <v>26956324833</v>
      </c>
      <c r="N101" s="6"/>
      <c r="O101" s="6">
        <v>23802279353</v>
      </c>
      <c r="P101" s="6"/>
      <c r="Q101" s="6">
        <f t="shared" si="3"/>
        <v>3154045480</v>
      </c>
      <c r="R101" s="6"/>
      <c r="S101" s="6"/>
      <c r="T101" s="6"/>
      <c r="U101" s="6"/>
      <c r="V101" s="6"/>
      <c r="W101" s="6"/>
      <c r="X101" s="6"/>
      <c r="Y101" s="7"/>
    </row>
    <row r="102" spans="1:25" x14ac:dyDescent="0.55000000000000004">
      <c r="A102" s="3" t="s">
        <v>92</v>
      </c>
      <c r="C102" s="6">
        <v>5215999</v>
      </c>
      <c r="D102" s="6"/>
      <c r="E102" s="6">
        <v>74196832063</v>
      </c>
      <c r="F102" s="6"/>
      <c r="G102" s="6">
        <v>66773907054</v>
      </c>
      <c r="H102" s="6"/>
      <c r="I102" s="6">
        <f t="shared" si="2"/>
        <v>7422925009</v>
      </c>
      <c r="J102" s="6"/>
      <c r="K102" s="6">
        <v>5215999</v>
      </c>
      <c r="L102" s="6"/>
      <c r="M102" s="6">
        <v>74196832063</v>
      </c>
      <c r="N102" s="6"/>
      <c r="O102" s="6">
        <v>64488360989</v>
      </c>
      <c r="P102" s="6"/>
      <c r="Q102" s="6">
        <f t="shared" si="3"/>
        <v>9708471074</v>
      </c>
      <c r="R102" s="6"/>
      <c r="S102" s="6"/>
      <c r="T102" s="6"/>
      <c r="U102" s="6"/>
      <c r="V102" s="6"/>
      <c r="W102" s="6"/>
      <c r="X102" s="6"/>
      <c r="Y102" s="7"/>
    </row>
    <row r="103" spans="1:25" x14ac:dyDescent="0.55000000000000004">
      <c r="A103" s="3" t="s">
        <v>76</v>
      </c>
      <c r="C103" s="6">
        <v>10348616</v>
      </c>
      <c r="D103" s="6"/>
      <c r="E103" s="6">
        <v>1001237772048</v>
      </c>
      <c r="F103" s="6"/>
      <c r="G103" s="6">
        <v>832838898849</v>
      </c>
      <c r="H103" s="6"/>
      <c r="I103" s="6">
        <f t="shared" si="2"/>
        <v>168398873199</v>
      </c>
      <c r="J103" s="6"/>
      <c r="K103" s="6">
        <v>10348616</v>
      </c>
      <c r="L103" s="6"/>
      <c r="M103" s="6">
        <v>1001237772048</v>
      </c>
      <c r="N103" s="6"/>
      <c r="O103" s="6">
        <v>717315420252</v>
      </c>
      <c r="P103" s="6"/>
      <c r="Q103" s="6">
        <f t="shared" si="3"/>
        <v>283922351796</v>
      </c>
      <c r="R103" s="6"/>
      <c r="S103" s="6"/>
      <c r="T103" s="6"/>
      <c r="U103" s="6"/>
      <c r="V103" s="6"/>
      <c r="W103" s="6"/>
      <c r="X103" s="6"/>
      <c r="Y103" s="7"/>
    </row>
    <row r="104" spans="1:25" x14ac:dyDescent="0.55000000000000004">
      <c r="A104" s="3" t="s">
        <v>71</v>
      </c>
      <c r="C104" s="6">
        <v>112991797</v>
      </c>
      <c r="D104" s="6"/>
      <c r="E104" s="6">
        <v>1001889902606</v>
      </c>
      <c r="F104" s="6"/>
      <c r="G104" s="6">
        <v>888447211840</v>
      </c>
      <c r="H104" s="6"/>
      <c r="I104" s="6">
        <f t="shared" si="2"/>
        <v>113442690766</v>
      </c>
      <c r="J104" s="6"/>
      <c r="K104" s="6">
        <v>112991797</v>
      </c>
      <c r="L104" s="6"/>
      <c r="M104" s="6">
        <v>1001889902606</v>
      </c>
      <c r="N104" s="6"/>
      <c r="O104" s="6">
        <v>669265421811</v>
      </c>
      <c r="P104" s="6"/>
      <c r="Q104" s="6">
        <f t="shared" si="3"/>
        <v>332624480795</v>
      </c>
      <c r="R104" s="6"/>
      <c r="S104" s="6"/>
      <c r="T104" s="6"/>
      <c r="U104" s="6"/>
      <c r="V104" s="6"/>
      <c r="W104" s="6"/>
      <c r="X104" s="6"/>
      <c r="Y104" s="7"/>
    </row>
    <row r="105" spans="1:25" x14ac:dyDescent="0.55000000000000004">
      <c r="A105" s="3" t="s">
        <v>100</v>
      </c>
      <c r="C105" s="6">
        <v>40536300</v>
      </c>
      <c r="D105" s="6"/>
      <c r="E105" s="6">
        <v>423501595747</v>
      </c>
      <c r="F105" s="6"/>
      <c r="G105" s="6">
        <v>349250695608</v>
      </c>
      <c r="H105" s="6"/>
      <c r="I105" s="6">
        <f t="shared" si="2"/>
        <v>74250900139</v>
      </c>
      <c r="J105" s="6"/>
      <c r="K105" s="6">
        <v>40536300</v>
      </c>
      <c r="L105" s="6"/>
      <c r="M105" s="6">
        <v>423501595747</v>
      </c>
      <c r="N105" s="6"/>
      <c r="O105" s="6">
        <v>302942540184</v>
      </c>
      <c r="P105" s="6"/>
      <c r="Q105" s="6">
        <f t="shared" si="3"/>
        <v>120559055563</v>
      </c>
      <c r="R105" s="6"/>
      <c r="S105" s="6"/>
      <c r="T105" s="6"/>
      <c r="U105" s="6"/>
      <c r="V105" s="6"/>
      <c r="W105" s="6"/>
      <c r="X105" s="6"/>
      <c r="Y105" s="7"/>
    </row>
    <row r="106" spans="1:25" x14ac:dyDescent="0.55000000000000004">
      <c r="A106" s="3" t="s">
        <v>19</v>
      </c>
      <c r="C106" s="6">
        <v>42810935</v>
      </c>
      <c r="D106" s="6"/>
      <c r="E106" s="6">
        <v>133966948880</v>
      </c>
      <c r="F106" s="6"/>
      <c r="G106" s="6">
        <v>139116250283</v>
      </c>
      <c r="H106" s="6"/>
      <c r="I106" s="6">
        <f t="shared" si="2"/>
        <v>-5149301403</v>
      </c>
      <c r="J106" s="6"/>
      <c r="K106" s="6">
        <v>42810935</v>
      </c>
      <c r="L106" s="6"/>
      <c r="M106" s="6">
        <v>133966948880</v>
      </c>
      <c r="N106" s="6"/>
      <c r="O106" s="6">
        <v>97226755437</v>
      </c>
      <c r="P106" s="6"/>
      <c r="Q106" s="6">
        <f t="shared" si="3"/>
        <v>36740193443</v>
      </c>
      <c r="R106" s="6"/>
      <c r="S106" s="6"/>
      <c r="T106" s="6"/>
      <c r="U106" s="6"/>
      <c r="V106" s="6"/>
      <c r="W106" s="6"/>
      <c r="X106" s="6"/>
      <c r="Y106" s="7"/>
    </row>
    <row r="107" spans="1:25" x14ac:dyDescent="0.55000000000000004">
      <c r="A107" s="3" t="s">
        <v>111</v>
      </c>
      <c r="C107" s="6">
        <v>6012572</v>
      </c>
      <c r="D107" s="6"/>
      <c r="E107" s="6">
        <v>59708203994</v>
      </c>
      <c r="F107" s="6"/>
      <c r="G107" s="6">
        <v>56147988609</v>
      </c>
      <c r="H107" s="6"/>
      <c r="I107" s="6">
        <f t="shared" si="2"/>
        <v>3560215385</v>
      </c>
      <c r="J107" s="6"/>
      <c r="K107" s="6">
        <v>6012572</v>
      </c>
      <c r="L107" s="6"/>
      <c r="M107" s="6">
        <v>59708203994</v>
      </c>
      <c r="N107" s="6"/>
      <c r="O107" s="6">
        <v>56710056652</v>
      </c>
      <c r="P107" s="6"/>
      <c r="Q107" s="6">
        <f t="shared" si="3"/>
        <v>2998147342</v>
      </c>
      <c r="R107" s="6"/>
      <c r="S107" s="6"/>
      <c r="T107" s="6"/>
      <c r="U107" s="6"/>
      <c r="V107" s="6"/>
      <c r="W107" s="6"/>
      <c r="X107" s="6"/>
      <c r="Y107" s="7"/>
    </row>
    <row r="108" spans="1:25" x14ac:dyDescent="0.55000000000000004">
      <c r="A108" s="3" t="s">
        <v>46</v>
      </c>
      <c r="C108" s="6">
        <v>4300</v>
      </c>
      <c r="D108" s="6"/>
      <c r="E108" s="6">
        <v>24126928394</v>
      </c>
      <c r="F108" s="6"/>
      <c r="G108" s="6">
        <v>23416043412</v>
      </c>
      <c r="H108" s="6"/>
      <c r="I108" s="6">
        <f t="shared" si="2"/>
        <v>710884982</v>
      </c>
      <c r="J108" s="6"/>
      <c r="K108" s="6">
        <v>4300</v>
      </c>
      <c r="L108" s="6"/>
      <c r="M108" s="6">
        <v>24126928394</v>
      </c>
      <c r="N108" s="6"/>
      <c r="O108" s="6">
        <v>19023964781</v>
      </c>
      <c r="P108" s="6"/>
      <c r="Q108" s="6">
        <f t="shared" si="3"/>
        <v>5102963613</v>
      </c>
      <c r="R108" s="6"/>
      <c r="S108" s="6"/>
      <c r="T108" s="6"/>
      <c r="U108" s="6"/>
      <c r="V108" s="6"/>
      <c r="W108" s="6"/>
      <c r="X108" s="6"/>
      <c r="Y108" s="7"/>
    </row>
    <row r="109" spans="1:25" x14ac:dyDescent="0.55000000000000004">
      <c r="A109" s="3" t="s">
        <v>34</v>
      </c>
      <c r="C109" s="6">
        <v>14661097</v>
      </c>
      <c r="D109" s="6"/>
      <c r="E109" s="6">
        <v>163664486800</v>
      </c>
      <c r="F109" s="6"/>
      <c r="G109" s="6">
        <v>163664486800</v>
      </c>
      <c r="H109" s="6"/>
      <c r="I109" s="6">
        <f t="shared" si="2"/>
        <v>0</v>
      </c>
      <c r="J109" s="6"/>
      <c r="K109" s="6">
        <v>14661097</v>
      </c>
      <c r="L109" s="6"/>
      <c r="M109" s="6">
        <v>163664486800</v>
      </c>
      <c r="N109" s="6"/>
      <c r="O109" s="6">
        <v>258540338153</v>
      </c>
      <c r="P109" s="6"/>
      <c r="Q109" s="6">
        <f t="shared" si="3"/>
        <v>-94875851353</v>
      </c>
      <c r="R109" s="6"/>
      <c r="S109" s="6"/>
      <c r="T109" s="6"/>
      <c r="U109" s="6"/>
      <c r="V109" s="6"/>
      <c r="W109" s="6"/>
      <c r="X109" s="6"/>
      <c r="Y109" s="7"/>
    </row>
    <row r="110" spans="1:25" x14ac:dyDescent="0.55000000000000004">
      <c r="A110" s="3" t="s">
        <v>121</v>
      </c>
      <c r="C110" s="3" t="s">
        <v>121</v>
      </c>
      <c r="E110" s="12">
        <f>SUM(E8:E109)</f>
        <v>53047435652660</v>
      </c>
      <c r="F110" s="9"/>
      <c r="G110" s="12">
        <f>SUM(G8:G109)</f>
        <v>50621314612264</v>
      </c>
      <c r="H110" s="9"/>
      <c r="I110" s="12">
        <f>SUM(I8:I109)</f>
        <v>2426121040396</v>
      </c>
      <c r="J110" s="9"/>
      <c r="K110" s="9" t="s">
        <v>121</v>
      </c>
      <c r="L110" s="9"/>
      <c r="M110" s="12">
        <f>SUM(M8:M109)</f>
        <v>53047435652660</v>
      </c>
      <c r="N110" s="9"/>
      <c r="O110" s="12">
        <f>SUM(O8:O109)</f>
        <v>43846741642864</v>
      </c>
      <c r="P110" s="9"/>
      <c r="Q110" s="12">
        <f>SUM(Q8:Q109)</f>
        <v>9200694009796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1"/>
  <sheetViews>
    <sheetView rightToLeft="1" topLeftCell="A2" zoomScale="98" zoomScaleNormal="98" workbookViewId="0">
      <selection activeCell="G11" sqref="G11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123</v>
      </c>
      <c r="C6" s="2" t="s">
        <v>146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123</v>
      </c>
      <c r="C7" s="2" t="s">
        <v>125</v>
      </c>
      <c r="E7" s="2" t="s">
        <v>126</v>
      </c>
      <c r="G7" s="2" t="s">
        <v>127</v>
      </c>
      <c r="I7" s="2" t="s">
        <v>125</v>
      </c>
      <c r="K7" s="2" t="s">
        <v>122</v>
      </c>
    </row>
    <row r="8" spans="1:11" x14ac:dyDescent="0.55000000000000004">
      <c r="A8" s="3" t="s">
        <v>128</v>
      </c>
      <c r="C8" s="6">
        <v>5536101488</v>
      </c>
      <c r="D8" s="6"/>
      <c r="E8" s="6">
        <v>8749523776</v>
      </c>
      <c r="F8" s="6"/>
      <c r="G8" s="6">
        <v>12831191200</v>
      </c>
      <c r="H8" s="6"/>
      <c r="I8" s="6">
        <v>1454434064</v>
      </c>
      <c r="K8" s="11">
        <v>2.5108834193637982E-5</v>
      </c>
    </row>
    <row r="9" spans="1:11" x14ac:dyDescent="0.55000000000000004">
      <c r="A9" s="3" t="s">
        <v>130</v>
      </c>
      <c r="C9" s="6">
        <v>2359875785</v>
      </c>
      <c r="D9" s="6"/>
      <c r="E9" s="6">
        <v>1142705743881</v>
      </c>
      <c r="F9" s="6"/>
      <c r="G9" s="6">
        <v>1145052143600</v>
      </c>
      <c r="H9" s="6"/>
      <c r="I9" s="6">
        <v>13476066</v>
      </c>
      <c r="K9" s="11">
        <v>2.3264602717426607E-7</v>
      </c>
    </row>
    <row r="10" spans="1:11" x14ac:dyDescent="0.55000000000000004">
      <c r="A10" s="3" t="s">
        <v>132</v>
      </c>
      <c r="C10" s="6">
        <v>1859934211426</v>
      </c>
      <c r="D10" s="6"/>
      <c r="E10" s="6">
        <v>2830621711219</v>
      </c>
      <c r="F10" s="6"/>
      <c r="G10" s="6">
        <v>4624134074456</v>
      </c>
      <c r="H10" s="6"/>
      <c r="I10" s="6">
        <v>66421848189</v>
      </c>
      <c r="K10" s="11">
        <v>1.1466832455957895E-3</v>
      </c>
    </row>
    <row r="11" spans="1:11" x14ac:dyDescent="0.55000000000000004">
      <c r="A11" s="3" t="s">
        <v>130</v>
      </c>
      <c r="C11" s="6">
        <v>300000000000</v>
      </c>
      <c r="D11" s="6"/>
      <c r="E11" s="6">
        <v>0</v>
      </c>
      <c r="F11" s="6"/>
      <c r="G11" s="6">
        <v>0</v>
      </c>
      <c r="H11" s="6"/>
      <c r="I11" s="6">
        <v>300000000000</v>
      </c>
      <c r="K11" s="11">
        <v>5.1790936726103763E-3</v>
      </c>
    </row>
    <row r="12" spans="1:11" x14ac:dyDescent="0.55000000000000004">
      <c r="A12" s="3" t="s">
        <v>135</v>
      </c>
      <c r="C12" s="6">
        <v>137637137</v>
      </c>
      <c r="D12" s="6"/>
      <c r="E12" s="6">
        <v>1260246478359</v>
      </c>
      <c r="F12" s="6"/>
      <c r="G12" s="6">
        <v>1241931319672</v>
      </c>
      <c r="H12" s="6"/>
      <c r="I12" s="6">
        <v>18452795824</v>
      </c>
      <c r="K12" s="11">
        <v>3.1856252698016522E-4</v>
      </c>
    </row>
    <row r="13" spans="1:11" x14ac:dyDescent="0.55000000000000004">
      <c r="A13" s="3" t="s">
        <v>135</v>
      </c>
      <c r="C13" s="6">
        <v>500000000000</v>
      </c>
      <c r="D13" s="6"/>
      <c r="E13" s="6">
        <v>0</v>
      </c>
      <c r="F13" s="6"/>
      <c r="G13" s="6">
        <v>0</v>
      </c>
      <c r="H13" s="6"/>
      <c r="I13" s="6">
        <v>500000000000</v>
      </c>
      <c r="K13" s="11">
        <v>8.6318227876839605E-3</v>
      </c>
    </row>
    <row r="14" spans="1:11" x14ac:dyDescent="0.55000000000000004">
      <c r="A14" s="3" t="s">
        <v>135</v>
      </c>
      <c r="C14" s="6">
        <v>200000000000</v>
      </c>
      <c r="D14" s="6"/>
      <c r="E14" s="6">
        <v>0</v>
      </c>
      <c r="F14" s="6"/>
      <c r="G14" s="6">
        <v>200000000000</v>
      </c>
      <c r="H14" s="6"/>
      <c r="I14" s="6">
        <v>0</v>
      </c>
      <c r="K14" s="11">
        <v>0</v>
      </c>
    </row>
    <row r="15" spans="1:11" x14ac:dyDescent="0.55000000000000004">
      <c r="A15" s="3" t="s">
        <v>130</v>
      </c>
      <c r="C15" s="6">
        <v>300000000000</v>
      </c>
      <c r="D15" s="6"/>
      <c r="E15" s="6">
        <v>0</v>
      </c>
      <c r="F15" s="6"/>
      <c r="G15" s="6">
        <v>0</v>
      </c>
      <c r="H15" s="6"/>
      <c r="I15" s="6">
        <v>300000000000</v>
      </c>
      <c r="K15" s="11">
        <v>5.1790936726103763E-3</v>
      </c>
    </row>
    <row r="16" spans="1:11" x14ac:dyDescent="0.55000000000000004">
      <c r="A16" s="3" t="s">
        <v>140</v>
      </c>
      <c r="C16" s="6">
        <v>400000000000</v>
      </c>
      <c r="D16" s="6"/>
      <c r="E16" s="6">
        <v>0</v>
      </c>
      <c r="F16" s="6"/>
      <c r="G16" s="6">
        <v>0</v>
      </c>
      <c r="H16" s="6"/>
      <c r="I16" s="6">
        <v>400000000000</v>
      </c>
      <c r="K16" s="11">
        <v>6.9054582301471684E-3</v>
      </c>
    </row>
    <row r="17" spans="1:11" x14ac:dyDescent="0.55000000000000004">
      <c r="A17" s="3" t="s">
        <v>142</v>
      </c>
      <c r="C17" s="6">
        <v>750000000000</v>
      </c>
      <c r="D17" s="6"/>
      <c r="E17" s="6">
        <v>0</v>
      </c>
      <c r="F17" s="6"/>
      <c r="G17" s="6">
        <v>0</v>
      </c>
      <c r="H17" s="6"/>
      <c r="I17" s="6">
        <v>750000000000</v>
      </c>
      <c r="K17" s="11">
        <v>1.2947734181525941E-2</v>
      </c>
    </row>
    <row r="18" spans="1:11" x14ac:dyDescent="0.55000000000000004">
      <c r="A18" s="3" t="s">
        <v>144</v>
      </c>
      <c r="C18" s="6">
        <v>0</v>
      </c>
      <c r="D18" s="6"/>
      <c r="E18" s="6">
        <v>1000000000000</v>
      </c>
      <c r="F18" s="6"/>
      <c r="G18" s="6">
        <v>0</v>
      </c>
      <c r="H18" s="6"/>
      <c r="I18" s="6">
        <v>1000000000000</v>
      </c>
      <c r="K18" s="11">
        <v>1.7263645575367921E-2</v>
      </c>
    </row>
    <row r="19" spans="1:11" ht="24.75" thickBot="1" x14ac:dyDescent="0.6">
      <c r="A19" s="3" t="s">
        <v>130</v>
      </c>
      <c r="C19" s="6">
        <v>0</v>
      </c>
      <c r="D19" s="6"/>
      <c r="E19" s="6">
        <v>1100000000000</v>
      </c>
      <c r="F19" s="6"/>
      <c r="G19" s="6">
        <v>0</v>
      </c>
      <c r="H19" s="6"/>
      <c r="I19" s="6">
        <v>1100000000000</v>
      </c>
      <c r="K19" s="11">
        <v>1.8990010132904713E-2</v>
      </c>
    </row>
    <row r="20" spans="1:11" ht="24.75" thickBot="1" x14ac:dyDescent="0.6">
      <c r="A20" s="3" t="s">
        <v>121</v>
      </c>
      <c r="C20" s="5">
        <f>SUM(C8:C19)</f>
        <v>4317967825836</v>
      </c>
      <c r="E20" s="5">
        <f>SUM(E8:E19)</f>
        <v>7342323457235</v>
      </c>
      <c r="G20" s="5">
        <f>SUM(G8:G19)</f>
        <v>7223948728928</v>
      </c>
      <c r="I20" s="5">
        <f>SUM(I8:I19)</f>
        <v>4436342554143</v>
      </c>
      <c r="K20" s="8">
        <f>SUM(K8:K19)</f>
        <v>7.6587445505647223E-2</v>
      </c>
    </row>
    <row r="21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A11" sqref="A11"/>
    </sheetView>
  </sheetViews>
  <sheetFormatPr defaultRowHeight="24" x14ac:dyDescent="0.55000000000000004"/>
  <cols>
    <col min="1" max="1" width="25.140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5.5" thickBot="1" x14ac:dyDescent="0.6">
      <c r="A6" s="2" t="s">
        <v>151</v>
      </c>
      <c r="C6" s="2" t="s">
        <v>125</v>
      </c>
      <c r="E6" s="2" t="s">
        <v>230</v>
      </c>
      <c r="G6" s="2" t="s">
        <v>13</v>
      </c>
    </row>
    <row r="7" spans="1:7" x14ac:dyDescent="0.55000000000000004">
      <c r="A7" s="3" t="s">
        <v>241</v>
      </c>
      <c r="C7" s="13">
        <v>3351534490318</v>
      </c>
      <c r="E7" s="11">
        <f>C7/$C$10</f>
        <v>0.97016742686523494</v>
      </c>
      <c r="G7" s="11">
        <v>5.7859703574471316E-2</v>
      </c>
    </row>
    <row r="8" spans="1:7" x14ac:dyDescent="0.55000000000000004">
      <c r="A8" s="3" t="s">
        <v>242</v>
      </c>
      <c r="C8" s="13">
        <v>103059422513</v>
      </c>
      <c r="E8" s="11">
        <f t="shared" ref="E8:E9" si="0">C8/$C$10</f>
        <v>2.9832572226988336E-2</v>
      </c>
      <c r="G8" s="11">
        <v>1.7791813434665255E-3</v>
      </c>
    </row>
    <row r="9" spans="1:7" ht="24.75" thickBot="1" x14ac:dyDescent="0.6">
      <c r="A9" s="3" t="s">
        <v>238</v>
      </c>
      <c r="C9" s="13">
        <v>3136</v>
      </c>
      <c r="E9" s="11">
        <f t="shared" si="0"/>
        <v>9.0777673911411955E-10</v>
      </c>
      <c r="G9" s="11">
        <v>5.4138792524353797E-11</v>
      </c>
    </row>
    <row r="10" spans="1:7" ht="24.75" thickBot="1" x14ac:dyDescent="0.6">
      <c r="A10" s="3" t="s">
        <v>121</v>
      </c>
      <c r="C10" s="12">
        <f>SUM(C7:C9)</f>
        <v>3454593915967</v>
      </c>
      <c r="E10" s="18">
        <f>SUM(E7:E9)</f>
        <v>1</v>
      </c>
      <c r="G10" s="8">
        <v>5.9638884972076631E-2</v>
      </c>
    </row>
    <row r="11" spans="1:7" ht="24.75" thickTop="1" x14ac:dyDescent="0.55000000000000004">
      <c r="C11" s="9"/>
      <c r="G11" s="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22"/>
  <sheetViews>
    <sheetView rightToLeft="1" topLeftCell="A110" workbookViewId="0">
      <selection activeCell="K129" sqref="K129"/>
    </sheetView>
  </sheetViews>
  <sheetFormatPr defaultRowHeight="24" x14ac:dyDescent="0.55000000000000004"/>
  <cols>
    <col min="1" max="1" width="27.7109375" style="3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5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  <c r="L3" s="1" t="s">
        <v>147</v>
      </c>
      <c r="M3" s="1" t="s">
        <v>147</v>
      </c>
      <c r="N3" s="1" t="s">
        <v>147</v>
      </c>
      <c r="O3" s="1" t="s">
        <v>147</v>
      </c>
      <c r="P3" s="1" t="s">
        <v>147</v>
      </c>
      <c r="Q3" s="1" t="s">
        <v>147</v>
      </c>
      <c r="R3" s="1" t="s">
        <v>147</v>
      </c>
      <c r="S3" s="1" t="s">
        <v>147</v>
      </c>
      <c r="T3" s="1" t="s">
        <v>147</v>
      </c>
      <c r="U3" s="1" t="s">
        <v>147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5" ht="24.75" x14ac:dyDescent="0.55000000000000004">
      <c r="A6" s="2" t="s">
        <v>3</v>
      </c>
      <c r="C6" s="2" t="s">
        <v>149</v>
      </c>
      <c r="D6" s="2" t="s">
        <v>149</v>
      </c>
      <c r="E6" s="2" t="s">
        <v>149</v>
      </c>
      <c r="F6" s="2" t="s">
        <v>149</v>
      </c>
      <c r="G6" s="2" t="s">
        <v>149</v>
      </c>
      <c r="H6" s="2" t="s">
        <v>149</v>
      </c>
      <c r="I6" s="2" t="s">
        <v>149</v>
      </c>
      <c r="J6" s="2" t="s">
        <v>149</v>
      </c>
      <c r="K6" s="2" t="s">
        <v>149</v>
      </c>
      <c r="M6" s="2" t="s">
        <v>150</v>
      </c>
      <c r="N6" s="2" t="s">
        <v>150</v>
      </c>
      <c r="O6" s="2" t="s">
        <v>150</v>
      </c>
      <c r="P6" s="2" t="s">
        <v>150</v>
      </c>
      <c r="Q6" s="2" t="s">
        <v>150</v>
      </c>
      <c r="R6" s="2" t="s">
        <v>150</v>
      </c>
      <c r="S6" s="2" t="s">
        <v>150</v>
      </c>
      <c r="T6" s="2" t="s">
        <v>150</v>
      </c>
      <c r="U6" s="2" t="s">
        <v>150</v>
      </c>
    </row>
    <row r="7" spans="1:25" ht="24.75" x14ac:dyDescent="0.55000000000000004">
      <c r="A7" s="2" t="s">
        <v>3</v>
      </c>
      <c r="C7" s="2" t="s">
        <v>227</v>
      </c>
      <c r="E7" s="2" t="s">
        <v>228</v>
      </c>
      <c r="G7" s="2" t="s">
        <v>229</v>
      </c>
      <c r="I7" s="2" t="s">
        <v>125</v>
      </c>
      <c r="K7" s="2" t="s">
        <v>230</v>
      </c>
      <c r="M7" s="2" t="s">
        <v>227</v>
      </c>
      <c r="O7" s="2" t="s">
        <v>228</v>
      </c>
      <c r="Q7" s="2" t="s">
        <v>229</v>
      </c>
      <c r="S7" s="2" t="s">
        <v>125</v>
      </c>
      <c r="U7" s="2" t="s">
        <v>230</v>
      </c>
    </row>
    <row r="8" spans="1:25" x14ac:dyDescent="0.55000000000000004">
      <c r="A8" s="3" t="s">
        <v>107</v>
      </c>
      <c r="C8" s="6">
        <v>0</v>
      </c>
      <c r="D8" s="6"/>
      <c r="E8" s="6">
        <v>0</v>
      </c>
      <c r="F8" s="6"/>
      <c r="G8" s="6">
        <v>1448122385</v>
      </c>
      <c r="H8" s="6"/>
      <c r="I8" s="6">
        <f>C8+E8+G8</f>
        <v>1448122385</v>
      </c>
      <c r="J8" s="6"/>
      <c r="K8" s="7">
        <f>I8/$I$122</f>
        <v>4.3207742279942921E-4</v>
      </c>
      <c r="L8" s="6"/>
      <c r="M8" s="6">
        <v>0</v>
      </c>
      <c r="N8" s="6"/>
      <c r="O8" s="6">
        <v>0</v>
      </c>
      <c r="P8" s="6"/>
      <c r="Q8" s="6">
        <v>1448122385</v>
      </c>
      <c r="R8" s="6"/>
      <c r="S8" s="6">
        <f>M8+O8+Q8</f>
        <v>1448122385</v>
      </c>
      <c r="T8" s="6"/>
      <c r="U8" s="7">
        <f>S8/$S$122</f>
        <v>1.0413935360735016E-4</v>
      </c>
      <c r="V8" s="6"/>
      <c r="W8" s="6"/>
      <c r="X8" s="6"/>
      <c r="Y8" s="7"/>
    </row>
    <row r="9" spans="1:25" x14ac:dyDescent="0.55000000000000004">
      <c r="A9" s="3" t="s">
        <v>54</v>
      </c>
      <c r="C9" s="6">
        <v>0</v>
      </c>
      <c r="D9" s="6"/>
      <c r="E9" s="6">
        <v>182025121562</v>
      </c>
      <c r="F9" s="6"/>
      <c r="G9" s="6">
        <v>318605170</v>
      </c>
      <c r="H9" s="6"/>
      <c r="I9" s="6">
        <f t="shared" ref="I9:I69" si="0">C9+E9+G9</f>
        <v>182343726732</v>
      </c>
      <c r="J9" s="6"/>
      <c r="K9" s="7">
        <f>I9/$I$122</f>
        <v>5.440604214539916E-2</v>
      </c>
      <c r="L9" s="6"/>
      <c r="M9" s="6">
        <v>49781448400</v>
      </c>
      <c r="N9" s="6"/>
      <c r="O9" s="6">
        <v>316495906296</v>
      </c>
      <c r="P9" s="6"/>
      <c r="Q9" s="6">
        <v>318605170</v>
      </c>
      <c r="R9" s="6"/>
      <c r="S9" s="6">
        <f t="shared" ref="S9:S69" si="1">M9+O9+Q9</f>
        <v>366595959866</v>
      </c>
      <c r="T9" s="6"/>
      <c r="U9" s="7">
        <f>S9/$S$122</f>
        <v>2.6363149061818639E-2</v>
      </c>
      <c r="V9" s="6"/>
      <c r="W9" s="6"/>
      <c r="X9" s="6"/>
      <c r="Y9" s="7"/>
    </row>
    <row r="10" spans="1:25" x14ac:dyDescent="0.55000000000000004">
      <c r="A10" s="3" t="s">
        <v>84</v>
      </c>
      <c r="C10" s="6">
        <v>0</v>
      </c>
      <c r="D10" s="6"/>
      <c r="E10" s="6">
        <v>13522963880</v>
      </c>
      <c r="F10" s="6"/>
      <c r="G10" s="6">
        <v>958009788</v>
      </c>
      <c r="H10" s="6"/>
      <c r="I10" s="6">
        <f t="shared" si="0"/>
        <v>14480973668</v>
      </c>
      <c r="J10" s="6"/>
      <c r="K10" s="7">
        <f>I10/$I$122</f>
        <v>4.3206995809928301E-3</v>
      </c>
      <c r="L10" s="6"/>
      <c r="M10" s="6">
        <v>10076154000</v>
      </c>
      <c r="N10" s="6"/>
      <c r="O10" s="6">
        <v>29736289252</v>
      </c>
      <c r="P10" s="6"/>
      <c r="Q10" s="6">
        <v>966428918</v>
      </c>
      <c r="R10" s="6"/>
      <c r="S10" s="6">
        <f t="shared" si="1"/>
        <v>40778872170</v>
      </c>
      <c r="T10" s="6"/>
      <c r="U10" s="7">
        <f>S10/$S$122</f>
        <v>2.932545917809675E-3</v>
      </c>
      <c r="V10" s="6"/>
      <c r="W10" s="6"/>
      <c r="X10" s="6"/>
      <c r="Y10" s="7"/>
    </row>
    <row r="11" spans="1:25" x14ac:dyDescent="0.55000000000000004">
      <c r="A11" s="3" t="s">
        <v>39</v>
      </c>
      <c r="C11" s="6">
        <v>0</v>
      </c>
      <c r="D11" s="6"/>
      <c r="E11" s="6">
        <v>43305148681</v>
      </c>
      <c r="F11" s="6"/>
      <c r="G11" s="6">
        <v>8592568233</v>
      </c>
      <c r="H11" s="6"/>
      <c r="I11" s="6">
        <f t="shared" si="0"/>
        <v>51897716914</v>
      </c>
      <c r="J11" s="6"/>
      <c r="K11" s="7">
        <f>I11/$I$122</f>
        <v>1.5484762894108198E-2</v>
      </c>
      <c r="L11" s="6"/>
      <c r="M11" s="6">
        <v>23729622200</v>
      </c>
      <c r="N11" s="6"/>
      <c r="O11" s="6">
        <v>149917122654</v>
      </c>
      <c r="P11" s="6"/>
      <c r="Q11" s="6">
        <v>8592568233</v>
      </c>
      <c r="R11" s="6"/>
      <c r="S11" s="6">
        <f t="shared" si="1"/>
        <v>182239313087</v>
      </c>
      <c r="T11" s="6"/>
      <c r="U11" s="7">
        <f>S11/$S$122</f>
        <v>1.3105442235621326E-2</v>
      </c>
      <c r="V11" s="6"/>
      <c r="W11" s="6"/>
      <c r="X11" s="6"/>
      <c r="Y11" s="7"/>
    </row>
    <row r="12" spans="1:25" x14ac:dyDescent="0.55000000000000004">
      <c r="A12" s="3" t="s">
        <v>62</v>
      </c>
      <c r="C12" s="6">
        <v>0</v>
      </c>
      <c r="D12" s="6"/>
      <c r="E12" s="6">
        <v>6297535425</v>
      </c>
      <c r="F12" s="6"/>
      <c r="G12" s="6">
        <v>3324868601</v>
      </c>
      <c r="H12" s="6"/>
      <c r="I12" s="6">
        <f t="shared" si="0"/>
        <v>9622404026</v>
      </c>
      <c r="J12" s="6"/>
      <c r="K12" s="7">
        <f>I12/$I$122</f>
        <v>2.8710443093447049E-3</v>
      </c>
      <c r="L12" s="6"/>
      <c r="M12" s="6">
        <v>0</v>
      </c>
      <c r="N12" s="6"/>
      <c r="O12" s="6">
        <v>24746730125</v>
      </c>
      <c r="P12" s="6"/>
      <c r="Q12" s="6">
        <v>3324868601</v>
      </c>
      <c r="R12" s="6"/>
      <c r="S12" s="6">
        <f t="shared" si="1"/>
        <v>28071598726</v>
      </c>
      <c r="T12" s="6"/>
      <c r="U12" s="7">
        <f>S12/$S$122</f>
        <v>2.0187231247382133E-3</v>
      </c>
      <c r="V12" s="6"/>
      <c r="W12" s="6"/>
      <c r="X12" s="6"/>
      <c r="Y12" s="7"/>
    </row>
    <row r="13" spans="1:25" x14ac:dyDescent="0.55000000000000004">
      <c r="A13" s="3" t="s">
        <v>111</v>
      </c>
      <c r="C13" s="6">
        <v>0</v>
      </c>
      <c r="D13" s="6"/>
      <c r="E13" s="6">
        <v>3560215385</v>
      </c>
      <c r="F13" s="6"/>
      <c r="G13" s="6">
        <v>40018775</v>
      </c>
      <c r="H13" s="6"/>
      <c r="I13" s="6">
        <f t="shared" si="0"/>
        <v>3600234160</v>
      </c>
      <c r="J13" s="6"/>
      <c r="K13" s="7">
        <f>I13/$I$122</f>
        <v>1.0742047173915262E-3</v>
      </c>
      <c r="L13" s="6"/>
      <c r="M13" s="6">
        <v>4117388100</v>
      </c>
      <c r="N13" s="6"/>
      <c r="O13" s="6">
        <v>2998147342</v>
      </c>
      <c r="P13" s="6"/>
      <c r="Q13" s="6">
        <v>40018775</v>
      </c>
      <c r="R13" s="6"/>
      <c r="S13" s="6">
        <f t="shared" si="1"/>
        <v>7155554217</v>
      </c>
      <c r="T13" s="6"/>
      <c r="U13" s="7">
        <f>S13/$S$122</f>
        <v>5.1457998203703517E-4</v>
      </c>
      <c r="V13" s="6"/>
      <c r="W13" s="6"/>
      <c r="X13" s="6"/>
      <c r="Y13" s="7"/>
    </row>
    <row r="14" spans="1:25" x14ac:dyDescent="0.55000000000000004">
      <c r="A14" s="3" t="s">
        <v>97</v>
      </c>
      <c r="C14" s="6">
        <v>0</v>
      </c>
      <c r="D14" s="6"/>
      <c r="E14" s="6">
        <v>58260364119</v>
      </c>
      <c r="F14" s="6"/>
      <c r="G14" s="6">
        <v>9121146356</v>
      </c>
      <c r="H14" s="6"/>
      <c r="I14" s="6">
        <f t="shared" si="0"/>
        <v>67381510475</v>
      </c>
      <c r="J14" s="6"/>
      <c r="K14" s="7">
        <f>I14/$I$122</f>
        <v>2.0104674640721572E-2</v>
      </c>
      <c r="L14" s="6"/>
      <c r="M14" s="6">
        <v>105765331560</v>
      </c>
      <c r="N14" s="6"/>
      <c r="O14" s="6">
        <v>223864962707</v>
      </c>
      <c r="P14" s="6"/>
      <c r="Q14" s="6">
        <v>9121146356</v>
      </c>
      <c r="R14" s="6"/>
      <c r="S14" s="6">
        <f t="shared" si="1"/>
        <v>338751440623</v>
      </c>
      <c r="T14" s="6"/>
      <c r="U14" s="7">
        <f>S14/$S$122</f>
        <v>2.4360755986820741E-2</v>
      </c>
      <c r="V14" s="6"/>
      <c r="W14" s="6"/>
      <c r="X14" s="6"/>
      <c r="Y14" s="7"/>
    </row>
    <row r="15" spans="1:25" x14ac:dyDescent="0.55000000000000004">
      <c r="A15" s="3" t="s">
        <v>110</v>
      </c>
      <c r="C15" s="6">
        <v>0</v>
      </c>
      <c r="D15" s="6"/>
      <c r="E15" s="6">
        <v>519882678</v>
      </c>
      <c r="F15" s="6"/>
      <c r="G15" s="6">
        <v>369786693</v>
      </c>
      <c r="H15" s="6"/>
      <c r="I15" s="6">
        <f t="shared" si="0"/>
        <v>889669371</v>
      </c>
      <c r="J15" s="6"/>
      <c r="K15" s="7">
        <f>I15/$I$122</f>
        <v>2.6545135476603327E-4</v>
      </c>
      <c r="L15" s="6"/>
      <c r="M15" s="6">
        <v>4082436820</v>
      </c>
      <c r="N15" s="6"/>
      <c r="O15" s="6">
        <v>2313965016</v>
      </c>
      <c r="P15" s="6"/>
      <c r="Q15" s="6">
        <v>-1514932047</v>
      </c>
      <c r="R15" s="6"/>
      <c r="S15" s="6">
        <f t="shared" si="1"/>
        <v>4881469789</v>
      </c>
      <c r="T15" s="6"/>
      <c r="U15" s="7">
        <f>S15/$S$122</f>
        <v>3.5104291857229178E-4</v>
      </c>
      <c r="V15" s="6"/>
      <c r="W15" s="6"/>
      <c r="X15" s="6"/>
      <c r="Y15" s="7"/>
    </row>
    <row r="16" spans="1:25" x14ac:dyDescent="0.55000000000000004">
      <c r="A16" s="3" t="s">
        <v>119</v>
      </c>
      <c r="C16" s="6">
        <v>0</v>
      </c>
      <c r="D16" s="6"/>
      <c r="E16" s="6">
        <v>0</v>
      </c>
      <c r="F16" s="6"/>
      <c r="G16" s="6">
        <v>6543784</v>
      </c>
      <c r="H16" s="6"/>
      <c r="I16" s="6">
        <f t="shared" si="0"/>
        <v>6543784</v>
      </c>
      <c r="J16" s="6"/>
      <c r="K16" s="7">
        <f>I16/$I$122</f>
        <v>1.9524740141877858E-6</v>
      </c>
      <c r="L16" s="6"/>
      <c r="M16" s="6">
        <v>0</v>
      </c>
      <c r="N16" s="6"/>
      <c r="O16" s="6">
        <v>0</v>
      </c>
      <c r="P16" s="6"/>
      <c r="Q16" s="6">
        <v>6543784</v>
      </c>
      <c r="R16" s="6"/>
      <c r="S16" s="6">
        <f t="shared" si="1"/>
        <v>6543784</v>
      </c>
      <c r="T16" s="6"/>
      <c r="U16" s="7">
        <f>S16/$S$122</f>
        <v>4.7058552713838497E-7</v>
      </c>
      <c r="V16" s="6"/>
      <c r="W16" s="6"/>
      <c r="X16" s="6"/>
      <c r="Y16" s="7"/>
    </row>
    <row r="17" spans="1:25" x14ac:dyDescent="0.55000000000000004">
      <c r="A17" s="3" t="s">
        <v>68</v>
      </c>
      <c r="C17" s="6">
        <v>0</v>
      </c>
      <c r="D17" s="6"/>
      <c r="E17" s="6">
        <v>30039115117</v>
      </c>
      <c r="F17" s="6"/>
      <c r="G17" s="6">
        <v>23089141368</v>
      </c>
      <c r="H17" s="6"/>
      <c r="I17" s="6">
        <f t="shared" si="0"/>
        <v>53128256485</v>
      </c>
      <c r="J17" s="6"/>
      <c r="K17" s="7">
        <f>I17/$I$122</f>
        <v>1.5851919960387782E-2</v>
      </c>
      <c r="L17" s="6"/>
      <c r="M17" s="6">
        <v>0</v>
      </c>
      <c r="N17" s="6"/>
      <c r="O17" s="6">
        <v>956507116011</v>
      </c>
      <c r="P17" s="6"/>
      <c r="Q17" s="6">
        <v>3365321832</v>
      </c>
      <c r="R17" s="6"/>
      <c r="S17" s="6">
        <f t="shared" si="1"/>
        <v>959872437843</v>
      </c>
      <c r="T17" s="6"/>
      <c r="U17" s="7">
        <f>S17/$S$122</f>
        <v>6.9027656956274053E-2</v>
      </c>
      <c r="V17" s="6"/>
      <c r="W17" s="6"/>
      <c r="X17" s="6"/>
      <c r="Y17" s="7"/>
    </row>
    <row r="18" spans="1:25" x14ac:dyDescent="0.55000000000000004">
      <c r="A18" s="3" t="s">
        <v>60</v>
      </c>
      <c r="C18" s="6">
        <v>0</v>
      </c>
      <c r="D18" s="6"/>
      <c r="E18" s="6">
        <v>-68630018401</v>
      </c>
      <c r="F18" s="6"/>
      <c r="G18" s="6">
        <v>28505032580</v>
      </c>
      <c r="H18" s="6"/>
      <c r="I18" s="6">
        <f t="shared" si="0"/>
        <v>-40124985821</v>
      </c>
      <c r="J18" s="6"/>
      <c r="K18" s="7">
        <f>I18/$I$122</f>
        <v>-1.1972123794910691E-2</v>
      </c>
      <c r="L18" s="6"/>
      <c r="M18" s="6">
        <v>246060000000</v>
      </c>
      <c r="N18" s="6"/>
      <c r="O18" s="6">
        <v>398989711200</v>
      </c>
      <c r="P18" s="6"/>
      <c r="Q18" s="6">
        <v>31030378995</v>
      </c>
      <c r="R18" s="6"/>
      <c r="S18" s="6">
        <f t="shared" si="1"/>
        <v>676080090195</v>
      </c>
      <c r="T18" s="6"/>
      <c r="U18" s="7">
        <f>S18/$S$122</f>
        <v>4.8619194281501486E-2</v>
      </c>
      <c r="V18" s="6"/>
      <c r="W18" s="6"/>
      <c r="X18" s="6"/>
      <c r="Y18" s="7"/>
    </row>
    <row r="19" spans="1:25" x14ac:dyDescent="0.55000000000000004">
      <c r="A19" s="3" t="s">
        <v>80</v>
      </c>
      <c r="C19" s="6">
        <v>0</v>
      </c>
      <c r="D19" s="6"/>
      <c r="E19" s="6">
        <v>-35128621380</v>
      </c>
      <c r="F19" s="6"/>
      <c r="G19" s="6">
        <v>77521194758</v>
      </c>
      <c r="H19" s="6"/>
      <c r="I19" s="6">
        <f t="shared" si="0"/>
        <v>42392573378</v>
      </c>
      <c r="J19" s="6"/>
      <c r="K19" s="7">
        <f>I19/$I$122</f>
        <v>1.2648705690024903E-2</v>
      </c>
      <c r="L19" s="6"/>
      <c r="M19" s="6">
        <v>0</v>
      </c>
      <c r="N19" s="6"/>
      <c r="O19" s="6">
        <v>138032104381</v>
      </c>
      <c r="P19" s="6"/>
      <c r="Q19" s="6">
        <v>77521194758</v>
      </c>
      <c r="R19" s="6"/>
      <c r="S19" s="6">
        <f t="shared" si="1"/>
        <v>215553299139</v>
      </c>
      <c r="T19" s="6"/>
      <c r="U19" s="7">
        <f>S19/$S$122</f>
        <v>1.5501163073497581E-2</v>
      </c>
      <c r="V19" s="6"/>
      <c r="W19" s="6"/>
      <c r="X19" s="6"/>
      <c r="Y19" s="7"/>
    </row>
    <row r="20" spans="1:25" x14ac:dyDescent="0.55000000000000004">
      <c r="A20" s="3" t="s">
        <v>17</v>
      </c>
      <c r="C20" s="6">
        <v>0</v>
      </c>
      <c r="D20" s="6"/>
      <c r="E20" s="6">
        <v>14246701759</v>
      </c>
      <c r="F20" s="6"/>
      <c r="G20" s="6">
        <v>1440593935</v>
      </c>
      <c r="H20" s="6"/>
      <c r="I20" s="6">
        <f t="shared" si="0"/>
        <v>15687295694</v>
      </c>
      <c r="J20" s="6"/>
      <c r="K20" s="7">
        <f>I20/$I$122</f>
        <v>4.6806308391925755E-3</v>
      </c>
      <c r="L20" s="6"/>
      <c r="M20" s="6">
        <v>0</v>
      </c>
      <c r="N20" s="6"/>
      <c r="O20" s="6">
        <v>30051580015</v>
      </c>
      <c r="P20" s="6"/>
      <c r="Q20" s="6">
        <v>1440593935</v>
      </c>
      <c r="R20" s="6"/>
      <c r="S20" s="6">
        <f t="shared" si="1"/>
        <v>31492173950</v>
      </c>
      <c r="T20" s="6"/>
      <c r="U20" s="7">
        <f>S20/$S$122</f>
        <v>2.2647081992612323E-3</v>
      </c>
      <c r="V20" s="6"/>
      <c r="W20" s="6"/>
      <c r="X20" s="6"/>
      <c r="Y20" s="7"/>
    </row>
    <row r="21" spans="1:25" x14ac:dyDescent="0.55000000000000004">
      <c r="A21" s="3" t="s">
        <v>86</v>
      </c>
      <c r="C21" s="6">
        <v>0</v>
      </c>
      <c r="D21" s="6"/>
      <c r="E21" s="6">
        <v>-1276447614</v>
      </c>
      <c r="F21" s="6"/>
      <c r="G21" s="6">
        <v>3302314579</v>
      </c>
      <c r="H21" s="6"/>
      <c r="I21" s="6">
        <f t="shared" si="0"/>
        <v>2025866965</v>
      </c>
      <c r="J21" s="6"/>
      <c r="K21" s="7">
        <f>I21/$I$122</f>
        <v>6.0445953065748758E-4</v>
      </c>
      <c r="L21" s="6"/>
      <c r="M21" s="6">
        <v>995586300</v>
      </c>
      <c r="N21" s="6"/>
      <c r="O21" s="6">
        <v>353412475</v>
      </c>
      <c r="P21" s="6"/>
      <c r="Q21" s="6">
        <v>3299004545</v>
      </c>
      <c r="R21" s="6"/>
      <c r="S21" s="6">
        <f t="shared" si="1"/>
        <v>4648003320</v>
      </c>
      <c r="T21" s="6"/>
      <c r="U21" s="7">
        <f>S21/$S$122</f>
        <v>3.3425355917664207E-4</v>
      </c>
      <c r="V21" s="6"/>
      <c r="W21" s="6"/>
      <c r="X21" s="6"/>
      <c r="Y21" s="7"/>
    </row>
    <row r="22" spans="1:25" x14ac:dyDescent="0.55000000000000004">
      <c r="A22" s="3" t="s">
        <v>95</v>
      </c>
      <c r="C22" s="6">
        <v>0</v>
      </c>
      <c r="D22" s="6"/>
      <c r="E22" s="6">
        <v>-27498304626</v>
      </c>
      <c r="F22" s="6"/>
      <c r="G22" s="6">
        <v>-1687139016</v>
      </c>
      <c r="H22" s="6"/>
      <c r="I22" s="6">
        <f t="shared" si="0"/>
        <v>-29185443642</v>
      </c>
      <c r="J22" s="6"/>
      <c r="K22" s="7">
        <f>I22/$I$122</f>
        <v>-8.7080839317965151E-3</v>
      </c>
      <c r="L22" s="6"/>
      <c r="M22" s="6">
        <v>39453524080</v>
      </c>
      <c r="N22" s="6"/>
      <c r="O22" s="6">
        <v>-74657077805</v>
      </c>
      <c r="P22" s="6"/>
      <c r="Q22" s="6">
        <v>-1683022131</v>
      </c>
      <c r="R22" s="6"/>
      <c r="S22" s="6">
        <f t="shared" si="1"/>
        <v>-36886575856</v>
      </c>
      <c r="T22" s="6"/>
      <c r="U22" s="7">
        <f>S22/$S$122</f>
        <v>-2.6526377923730038E-3</v>
      </c>
      <c r="V22" s="6"/>
      <c r="W22" s="6"/>
      <c r="X22" s="6"/>
      <c r="Y22" s="7"/>
    </row>
    <row r="23" spans="1:25" x14ac:dyDescent="0.55000000000000004">
      <c r="A23" s="3" t="s">
        <v>48</v>
      </c>
      <c r="C23" s="6">
        <v>0</v>
      </c>
      <c r="D23" s="6"/>
      <c r="E23" s="6">
        <v>-22325992207</v>
      </c>
      <c r="F23" s="6"/>
      <c r="G23" s="6">
        <v>1320133510</v>
      </c>
      <c r="H23" s="6"/>
      <c r="I23" s="6">
        <f t="shared" si="0"/>
        <v>-21005858697</v>
      </c>
      <c r="J23" s="6"/>
      <c r="K23" s="7">
        <f>I23/$I$122</f>
        <v>-6.2675346942370046E-3</v>
      </c>
      <c r="L23" s="6"/>
      <c r="M23" s="6">
        <v>21325874400</v>
      </c>
      <c r="N23" s="6"/>
      <c r="O23" s="6">
        <v>24029234732</v>
      </c>
      <c r="P23" s="6"/>
      <c r="Q23" s="6">
        <v>1170747484</v>
      </c>
      <c r="R23" s="6"/>
      <c r="S23" s="6">
        <f t="shared" si="1"/>
        <v>46525856616</v>
      </c>
      <c r="T23" s="6"/>
      <c r="U23" s="7">
        <f>S23/$S$122</f>
        <v>3.3458309078058315E-3</v>
      </c>
      <c r="V23" s="6"/>
      <c r="W23" s="6"/>
      <c r="X23" s="6"/>
      <c r="Y23" s="7"/>
    </row>
    <row r="24" spans="1:25" x14ac:dyDescent="0.55000000000000004">
      <c r="A24" s="3" t="s">
        <v>44</v>
      </c>
      <c r="C24" s="6">
        <v>0</v>
      </c>
      <c r="D24" s="6"/>
      <c r="E24" s="6">
        <v>0</v>
      </c>
      <c r="F24" s="6"/>
      <c r="G24" s="6">
        <v>456223183176</v>
      </c>
      <c r="H24" s="6"/>
      <c r="I24" s="6">
        <f t="shared" si="0"/>
        <v>456223183176</v>
      </c>
      <c r="J24" s="6"/>
      <c r="K24" s="7">
        <f>I24/$I$122</f>
        <v>0.13612367245330442</v>
      </c>
      <c r="L24" s="6"/>
      <c r="M24" s="6">
        <v>0</v>
      </c>
      <c r="N24" s="6"/>
      <c r="O24" s="6">
        <v>0</v>
      </c>
      <c r="P24" s="6"/>
      <c r="Q24" s="6">
        <v>456223183176</v>
      </c>
      <c r="R24" s="6"/>
      <c r="S24" s="6">
        <f t="shared" si="1"/>
        <v>456223183176</v>
      </c>
      <c r="T24" s="6"/>
      <c r="U24" s="7">
        <f>S24/$S$122</f>
        <v>3.2808544283801228E-2</v>
      </c>
      <c r="V24" s="6"/>
      <c r="W24" s="6"/>
      <c r="X24" s="6"/>
      <c r="Y24" s="7"/>
    </row>
    <row r="25" spans="1:25" x14ac:dyDescent="0.55000000000000004">
      <c r="A25" s="3" t="s">
        <v>210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7">
        <f>I25/$I$122</f>
        <v>0</v>
      </c>
      <c r="L25" s="6"/>
      <c r="M25" s="6">
        <v>772875000</v>
      </c>
      <c r="N25" s="6"/>
      <c r="O25" s="6">
        <v>0</v>
      </c>
      <c r="P25" s="6"/>
      <c r="Q25" s="6">
        <v>-2124442420</v>
      </c>
      <c r="R25" s="6"/>
      <c r="S25" s="6">
        <f t="shared" si="1"/>
        <v>-1351567420</v>
      </c>
      <c r="T25" s="6"/>
      <c r="U25" s="7">
        <f>S25/$S$122</f>
        <v>-9.7195761168731567E-5</v>
      </c>
      <c r="V25" s="6"/>
      <c r="W25" s="6"/>
      <c r="X25" s="6"/>
      <c r="Y25" s="7"/>
    </row>
    <row r="26" spans="1:25" x14ac:dyDescent="0.55000000000000004">
      <c r="A26" s="3" t="s">
        <v>217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7">
        <f>I26/$I$122</f>
        <v>0</v>
      </c>
      <c r="L26" s="6"/>
      <c r="M26" s="6">
        <v>0</v>
      </c>
      <c r="N26" s="6"/>
      <c r="O26" s="6">
        <v>0</v>
      </c>
      <c r="P26" s="6"/>
      <c r="Q26" s="6">
        <v>131102870</v>
      </c>
      <c r="R26" s="6"/>
      <c r="S26" s="6">
        <f t="shared" si="1"/>
        <v>131102870</v>
      </c>
      <c r="T26" s="6"/>
      <c r="U26" s="7">
        <f>S26/$S$122</f>
        <v>9.4280485401573708E-6</v>
      </c>
      <c r="V26" s="6"/>
      <c r="W26" s="6"/>
      <c r="X26" s="6"/>
      <c r="Y26" s="7"/>
    </row>
    <row r="27" spans="1:25" x14ac:dyDescent="0.55000000000000004">
      <c r="A27" s="3" t="s">
        <v>108</v>
      </c>
      <c r="C27" s="6">
        <v>0</v>
      </c>
      <c r="D27" s="6"/>
      <c r="E27" s="6">
        <v>123293545329</v>
      </c>
      <c r="F27" s="6"/>
      <c r="G27" s="6">
        <v>0</v>
      </c>
      <c r="H27" s="6"/>
      <c r="I27" s="6">
        <f t="shared" si="0"/>
        <v>123293545329</v>
      </c>
      <c r="J27" s="6"/>
      <c r="K27" s="7">
        <f>I27/$I$122</f>
        <v>3.678719275757824E-2</v>
      </c>
      <c r="L27" s="6"/>
      <c r="M27" s="6">
        <v>144576633500</v>
      </c>
      <c r="N27" s="6"/>
      <c r="O27" s="6">
        <v>273061164478</v>
      </c>
      <c r="P27" s="6"/>
      <c r="Q27" s="6">
        <v>-8092149204</v>
      </c>
      <c r="R27" s="6"/>
      <c r="S27" s="6">
        <f t="shared" si="1"/>
        <v>409545648774</v>
      </c>
      <c r="T27" s="6"/>
      <c r="U27" s="7">
        <f>S27/$S$122</f>
        <v>2.9451805716011508E-2</v>
      </c>
      <c r="V27" s="6"/>
      <c r="W27" s="6"/>
      <c r="X27" s="6"/>
      <c r="Y27" s="7"/>
    </row>
    <row r="28" spans="1:25" x14ac:dyDescent="0.55000000000000004">
      <c r="A28" s="3" t="s">
        <v>29</v>
      </c>
      <c r="C28" s="6">
        <v>0</v>
      </c>
      <c r="D28" s="6"/>
      <c r="E28" s="6">
        <v>35825193648</v>
      </c>
      <c r="F28" s="6"/>
      <c r="G28" s="6">
        <v>0</v>
      </c>
      <c r="H28" s="6"/>
      <c r="I28" s="6">
        <f t="shared" si="0"/>
        <v>35825193648</v>
      </c>
      <c r="J28" s="6"/>
      <c r="K28" s="7">
        <f>I28/$I$122</f>
        <v>1.0689191399191252E-2</v>
      </c>
      <c r="L28" s="6"/>
      <c r="M28" s="6">
        <v>23047552080</v>
      </c>
      <c r="N28" s="6"/>
      <c r="O28" s="6">
        <v>85045714416</v>
      </c>
      <c r="P28" s="6"/>
      <c r="Q28" s="6">
        <v>1668414888</v>
      </c>
      <c r="R28" s="6"/>
      <c r="S28" s="6">
        <f t="shared" si="1"/>
        <v>109761681384</v>
      </c>
      <c r="T28" s="6"/>
      <c r="U28" s="7">
        <f>S28/$S$122</f>
        <v>7.8933318541206578E-3</v>
      </c>
      <c r="V28" s="6"/>
      <c r="W28" s="6"/>
      <c r="X28" s="6"/>
      <c r="Y28" s="7"/>
    </row>
    <row r="29" spans="1:25" x14ac:dyDescent="0.55000000000000004">
      <c r="A29" s="3" t="s">
        <v>94</v>
      </c>
      <c r="C29" s="6">
        <v>0</v>
      </c>
      <c r="D29" s="6"/>
      <c r="E29" s="6">
        <v>-31962923712</v>
      </c>
      <c r="F29" s="6"/>
      <c r="G29" s="6">
        <v>0</v>
      </c>
      <c r="H29" s="6"/>
      <c r="I29" s="6">
        <f t="shared" si="0"/>
        <v>-31962923712</v>
      </c>
      <c r="J29" s="6"/>
      <c r="K29" s="7">
        <f>I29/$I$122</f>
        <v>-9.536802859805061E-3</v>
      </c>
      <c r="L29" s="6"/>
      <c r="M29" s="6">
        <v>246259552800</v>
      </c>
      <c r="N29" s="6"/>
      <c r="O29" s="6">
        <v>390602427025</v>
      </c>
      <c r="P29" s="6"/>
      <c r="Q29" s="6">
        <v>-4885755533</v>
      </c>
      <c r="R29" s="6"/>
      <c r="S29" s="6">
        <f t="shared" si="1"/>
        <v>631976224292</v>
      </c>
      <c r="T29" s="6"/>
      <c r="U29" s="7">
        <f>S29/$S$122</f>
        <v>4.5447536875816354E-2</v>
      </c>
      <c r="V29" s="6"/>
      <c r="W29" s="6"/>
      <c r="X29" s="6"/>
      <c r="Y29" s="7"/>
    </row>
    <row r="30" spans="1:25" x14ac:dyDescent="0.55000000000000004">
      <c r="A30" s="3" t="s">
        <v>218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7">
        <f>I30/$I$122</f>
        <v>0</v>
      </c>
      <c r="L30" s="6"/>
      <c r="M30" s="6">
        <v>0</v>
      </c>
      <c r="N30" s="6"/>
      <c r="O30" s="6">
        <v>0</v>
      </c>
      <c r="P30" s="6"/>
      <c r="Q30" s="6">
        <v>12195979188</v>
      </c>
      <c r="R30" s="6"/>
      <c r="S30" s="6">
        <f t="shared" si="1"/>
        <v>12195979188</v>
      </c>
      <c r="T30" s="6"/>
      <c r="U30" s="7">
        <f>S30/$S$122</f>
        <v>8.7705390262786062E-4</v>
      </c>
      <c r="V30" s="6"/>
      <c r="W30" s="6"/>
      <c r="X30" s="6"/>
      <c r="Y30" s="7"/>
    </row>
    <row r="31" spans="1:25" x14ac:dyDescent="0.55000000000000004">
      <c r="A31" s="3" t="s">
        <v>21</v>
      </c>
      <c r="C31" s="6">
        <v>0</v>
      </c>
      <c r="D31" s="6"/>
      <c r="E31" s="6">
        <v>90922509600</v>
      </c>
      <c r="F31" s="6"/>
      <c r="G31" s="6">
        <v>0</v>
      </c>
      <c r="H31" s="6"/>
      <c r="I31" s="6">
        <f t="shared" si="0"/>
        <v>90922509600</v>
      </c>
      <c r="J31" s="6"/>
      <c r="K31" s="7">
        <f>I31/$I$122</f>
        <v>2.7128621192071666E-2</v>
      </c>
      <c r="L31" s="6"/>
      <c r="M31" s="6">
        <v>4406959104</v>
      </c>
      <c r="N31" s="6"/>
      <c r="O31" s="6">
        <v>173976125267</v>
      </c>
      <c r="P31" s="6"/>
      <c r="Q31" s="6">
        <v>120213201</v>
      </c>
      <c r="R31" s="6"/>
      <c r="S31" s="6">
        <f t="shared" si="1"/>
        <v>178503297572</v>
      </c>
      <c r="T31" s="6"/>
      <c r="U31" s="7">
        <f>S31/$S$122</f>
        <v>1.2836772788322416E-2</v>
      </c>
      <c r="V31" s="6"/>
      <c r="W31" s="6"/>
      <c r="X31" s="6"/>
      <c r="Y31" s="7"/>
    </row>
    <row r="32" spans="1:25" x14ac:dyDescent="0.55000000000000004">
      <c r="A32" s="3" t="s">
        <v>219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7">
        <f>I32/$I$122</f>
        <v>0</v>
      </c>
      <c r="L32" s="6"/>
      <c r="M32" s="6">
        <v>0</v>
      </c>
      <c r="N32" s="6"/>
      <c r="O32" s="6">
        <v>0</v>
      </c>
      <c r="P32" s="6"/>
      <c r="Q32" s="6">
        <v>-1114</v>
      </c>
      <c r="R32" s="6"/>
      <c r="S32" s="6">
        <f t="shared" si="1"/>
        <v>-1114</v>
      </c>
      <c r="T32" s="6"/>
      <c r="U32" s="7">
        <f>S32/$S$122</f>
        <v>-8.0111488587056182E-11</v>
      </c>
      <c r="V32" s="6"/>
      <c r="W32" s="6"/>
      <c r="X32" s="6"/>
      <c r="Y32" s="7"/>
    </row>
    <row r="33" spans="1:25" x14ac:dyDescent="0.55000000000000004">
      <c r="A33" s="3" t="s">
        <v>220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7">
        <f>I33/$I$122</f>
        <v>0</v>
      </c>
      <c r="L33" s="6"/>
      <c r="M33" s="6">
        <v>0</v>
      </c>
      <c r="N33" s="6"/>
      <c r="O33" s="6">
        <v>0</v>
      </c>
      <c r="P33" s="6"/>
      <c r="Q33" s="6">
        <v>37941130</v>
      </c>
      <c r="R33" s="6"/>
      <c r="S33" s="6">
        <f t="shared" si="1"/>
        <v>37941130</v>
      </c>
      <c r="T33" s="6"/>
      <c r="U33" s="7">
        <f>S33/$S$122</f>
        <v>2.7284743294210187E-6</v>
      </c>
      <c r="V33" s="6"/>
      <c r="W33" s="6"/>
      <c r="X33" s="6"/>
      <c r="Y33" s="7"/>
    </row>
    <row r="34" spans="1:25" x14ac:dyDescent="0.55000000000000004">
      <c r="A34" s="3" t="s">
        <v>37</v>
      </c>
      <c r="C34" s="6">
        <v>0</v>
      </c>
      <c r="D34" s="6"/>
      <c r="E34" s="6">
        <v>22833747751</v>
      </c>
      <c r="F34" s="6"/>
      <c r="G34" s="6">
        <v>0</v>
      </c>
      <c r="H34" s="6"/>
      <c r="I34" s="6">
        <f t="shared" si="0"/>
        <v>22833747751</v>
      </c>
      <c r="J34" s="6"/>
      <c r="K34" s="7">
        <f>I34/$I$122</f>
        <v>6.8129233988081352E-3</v>
      </c>
      <c r="L34" s="6"/>
      <c r="M34" s="6">
        <v>9769929960</v>
      </c>
      <c r="N34" s="6"/>
      <c r="O34" s="6">
        <v>-9027629711</v>
      </c>
      <c r="P34" s="6"/>
      <c r="Q34" s="6">
        <v>-3063821500</v>
      </c>
      <c r="R34" s="6"/>
      <c r="S34" s="6">
        <f t="shared" si="1"/>
        <v>-2321521251</v>
      </c>
      <c r="T34" s="6"/>
      <c r="U34" s="7">
        <f>S34/$S$122</f>
        <v>-1.6694840503060583E-4</v>
      </c>
      <c r="V34" s="6"/>
      <c r="W34" s="6"/>
      <c r="X34" s="6"/>
      <c r="Y34" s="7"/>
    </row>
    <row r="35" spans="1:25" x14ac:dyDescent="0.55000000000000004">
      <c r="A35" s="3" t="s">
        <v>98</v>
      </c>
      <c r="C35" s="6">
        <v>0</v>
      </c>
      <c r="D35" s="6"/>
      <c r="E35" s="6">
        <v>-4418565053</v>
      </c>
      <c r="F35" s="6"/>
      <c r="G35" s="6">
        <v>0</v>
      </c>
      <c r="H35" s="6"/>
      <c r="I35" s="6">
        <f t="shared" si="0"/>
        <v>-4418565053</v>
      </c>
      <c r="J35" s="6"/>
      <c r="K35" s="7">
        <f>I35/$I$122</f>
        <v>-1.3183707539828296E-3</v>
      </c>
      <c r="L35" s="6"/>
      <c r="M35" s="6">
        <v>291600000</v>
      </c>
      <c r="N35" s="6"/>
      <c r="O35" s="6">
        <v>8964395818</v>
      </c>
      <c r="P35" s="6"/>
      <c r="Q35" s="6">
        <v>2008199575</v>
      </c>
      <c r="R35" s="6"/>
      <c r="S35" s="6">
        <f t="shared" si="1"/>
        <v>11264195393</v>
      </c>
      <c r="T35" s="6"/>
      <c r="U35" s="7">
        <f>S35/$S$122</f>
        <v>8.1004619449613136E-4</v>
      </c>
      <c r="V35" s="6"/>
      <c r="W35" s="6"/>
      <c r="X35" s="6"/>
      <c r="Y35" s="7"/>
    </row>
    <row r="36" spans="1:25" x14ac:dyDescent="0.55000000000000004">
      <c r="A36" s="3" t="s">
        <v>91</v>
      </c>
      <c r="C36" s="6">
        <v>0</v>
      </c>
      <c r="D36" s="6"/>
      <c r="E36" s="6">
        <v>-136309735880</v>
      </c>
      <c r="F36" s="6"/>
      <c r="G36" s="6">
        <v>0</v>
      </c>
      <c r="H36" s="6"/>
      <c r="I36" s="6">
        <f t="shared" si="0"/>
        <v>-136309735880</v>
      </c>
      <c r="J36" s="6"/>
      <c r="K36" s="7">
        <f>I36/$I$122</f>
        <v>-4.0670843839970945E-2</v>
      </c>
      <c r="L36" s="6"/>
      <c r="M36" s="6">
        <v>88331851590</v>
      </c>
      <c r="N36" s="6"/>
      <c r="O36" s="6">
        <v>-338712782135</v>
      </c>
      <c r="P36" s="6"/>
      <c r="Q36" s="6">
        <v>-35008645532</v>
      </c>
      <c r="R36" s="6"/>
      <c r="S36" s="6">
        <f t="shared" si="1"/>
        <v>-285389576077</v>
      </c>
      <c r="T36" s="6"/>
      <c r="U36" s="7">
        <f>S36/$S$122</f>
        <v>-2.0523324745742717E-2</v>
      </c>
      <c r="V36" s="6"/>
      <c r="W36" s="6"/>
      <c r="X36" s="6"/>
      <c r="Y36" s="7"/>
    </row>
    <row r="37" spans="1:25" x14ac:dyDescent="0.55000000000000004">
      <c r="A37" s="3" t="s">
        <v>35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7">
        <f>I37/$I$122</f>
        <v>0</v>
      </c>
      <c r="L37" s="6"/>
      <c r="M37" s="6">
        <v>53261396100</v>
      </c>
      <c r="N37" s="6"/>
      <c r="O37" s="6">
        <v>-22851381979</v>
      </c>
      <c r="P37" s="6"/>
      <c r="Q37" s="6">
        <v>-7418237639</v>
      </c>
      <c r="R37" s="6"/>
      <c r="S37" s="6">
        <f t="shared" si="1"/>
        <v>22991776482</v>
      </c>
      <c r="T37" s="6"/>
      <c r="U37" s="7">
        <f>S37/$S$122</f>
        <v>1.6534160136749459E-3</v>
      </c>
      <c r="V37" s="6"/>
      <c r="W37" s="6"/>
      <c r="X37" s="6"/>
      <c r="Y37" s="7"/>
    </row>
    <row r="38" spans="1:25" x14ac:dyDescent="0.55000000000000004">
      <c r="A38" s="3" t="s">
        <v>25</v>
      </c>
      <c r="C38" s="6">
        <v>5328605684</v>
      </c>
      <c r="D38" s="6"/>
      <c r="E38" s="6">
        <v>7740544540</v>
      </c>
      <c r="F38" s="6"/>
      <c r="G38" s="6">
        <v>0</v>
      </c>
      <c r="H38" s="6"/>
      <c r="I38" s="6">
        <f t="shared" si="0"/>
        <v>13069150224</v>
      </c>
      <c r="J38" s="6"/>
      <c r="K38" s="7">
        <f>I38/$I$122</f>
        <v>3.8994527019651747E-3</v>
      </c>
      <c r="L38" s="6"/>
      <c r="M38" s="6">
        <v>5328605684</v>
      </c>
      <c r="N38" s="6"/>
      <c r="O38" s="6">
        <v>18146304500</v>
      </c>
      <c r="P38" s="6"/>
      <c r="Q38" s="6">
        <v>445334466</v>
      </c>
      <c r="R38" s="6"/>
      <c r="S38" s="6">
        <f t="shared" si="1"/>
        <v>23920244650</v>
      </c>
      <c r="T38" s="6"/>
      <c r="U38" s="7">
        <f>S38/$S$122</f>
        <v>1.7201852839120887E-3</v>
      </c>
      <c r="V38" s="6"/>
      <c r="W38" s="6"/>
      <c r="X38" s="6"/>
      <c r="Y38" s="7"/>
    </row>
    <row r="39" spans="1:25" x14ac:dyDescent="0.55000000000000004">
      <c r="A39" s="3" t="s">
        <v>23</v>
      </c>
      <c r="C39" s="6">
        <v>0</v>
      </c>
      <c r="D39" s="6"/>
      <c r="E39" s="6">
        <v>10816258050</v>
      </c>
      <c r="F39" s="6"/>
      <c r="G39" s="6">
        <v>0</v>
      </c>
      <c r="H39" s="6"/>
      <c r="I39" s="6">
        <f t="shared" si="0"/>
        <v>10816258050</v>
      </c>
      <c r="J39" s="6"/>
      <c r="K39" s="7">
        <f>I39/$I$122</f>
        <v>3.2272554799141371E-3</v>
      </c>
      <c r="L39" s="6"/>
      <c r="M39" s="6">
        <v>4703826188</v>
      </c>
      <c r="N39" s="6"/>
      <c r="O39" s="6">
        <v>57376565993</v>
      </c>
      <c r="P39" s="6"/>
      <c r="Q39" s="6">
        <v>17338176418</v>
      </c>
      <c r="R39" s="6"/>
      <c r="S39" s="6">
        <f t="shared" si="1"/>
        <v>79418568599</v>
      </c>
      <c r="T39" s="6"/>
      <c r="U39" s="7">
        <f>S39/$S$122</f>
        <v>5.71125650980173E-3</v>
      </c>
      <c r="V39" s="6"/>
      <c r="W39" s="6"/>
      <c r="X39" s="6"/>
      <c r="Y39" s="7"/>
    </row>
    <row r="40" spans="1:25" x14ac:dyDescent="0.55000000000000004">
      <c r="A40" s="3" t="s">
        <v>69</v>
      </c>
      <c r="C40" s="6">
        <v>0</v>
      </c>
      <c r="D40" s="6"/>
      <c r="E40" s="6">
        <v>21535058543</v>
      </c>
      <c r="F40" s="6"/>
      <c r="G40" s="6">
        <v>0</v>
      </c>
      <c r="H40" s="6"/>
      <c r="I40" s="6">
        <f t="shared" si="0"/>
        <v>21535058543</v>
      </c>
      <c r="J40" s="6"/>
      <c r="K40" s="7">
        <f>I40/$I$122</f>
        <v>6.4254324713682752E-3</v>
      </c>
      <c r="L40" s="6"/>
      <c r="M40" s="6">
        <v>12506711140</v>
      </c>
      <c r="N40" s="6"/>
      <c r="O40" s="6">
        <v>49026622562</v>
      </c>
      <c r="P40" s="6"/>
      <c r="Q40" s="6">
        <v>-1530162135</v>
      </c>
      <c r="R40" s="6"/>
      <c r="S40" s="6">
        <f t="shared" si="1"/>
        <v>60003171567</v>
      </c>
      <c r="T40" s="6"/>
      <c r="U40" s="7">
        <f>S40/$S$122</f>
        <v>4.315029976819474E-3</v>
      </c>
      <c r="V40" s="6"/>
      <c r="W40" s="6"/>
      <c r="X40" s="6"/>
      <c r="Y40" s="7"/>
    </row>
    <row r="41" spans="1:25" x14ac:dyDescent="0.55000000000000004">
      <c r="A41" s="3" t="s">
        <v>31</v>
      </c>
      <c r="C41" s="6">
        <v>0</v>
      </c>
      <c r="D41" s="6"/>
      <c r="E41" s="6">
        <v>19695924839</v>
      </c>
      <c r="F41" s="6"/>
      <c r="G41" s="6">
        <v>0</v>
      </c>
      <c r="H41" s="6"/>
      <c r="I41" s="6">
        <f t="shared" si="0"/>
        <v>19695924839</v>
      </c>
      <c r="J41" s="6"/>
      <c r="K41" s="7">
        <f>I41/$I$122</f>
        <v>5.8766886916718592E-3</v>
      </c>
      <c r="L41" s="6"/>
      <c r="M41" s="6">
        <v>42239240570</v>
      </c>
      <c r="N41" s="6"/>
      <c r="O41" s="6">
        <v>91528121306</v>
      </c>
      <c r="P41" s="6"/>
      <c r="Q41" s="6">
        <v>-25621709</v>
      </c>
      <c r="R41" s="6"/>
      <c r="S41" s="6">
        <f t="shared" si="1"/>
        <v>133741740167</v>
      </c>
      <c r="T41" s="6"/>
      <c r="U41" s="7">
        <f>S41/$S$122</f>
        <v>9.6178185736101023E-3</v>
      </c>
      <c r="V41" s="6"/>
      <c r="W41" s="6"/>
      <c r="X41" s="6"/>
      <c r="Y41" s="7"/>
    </row>
    <row r="42" spans="1:25" x14ac:dyDescent="0.55000000000000004">
      <c r="A42" s="3" t="s">
        <v>96</v>
      </c>
      <c r="C42" s="6">
        <v>0</v>
      </c>
      <c r="D42" s="6"/>
      <c r="E42" s="6">
        <v>9383832000</v>
      </c>
      <c r="F42" s="6"/>
      <c r="G42" s="6">
        <v>0</v>
      </c>
      <c r="H42" s="6"/>
      <c r="I42" s="6">
        <f t="shared" si="0"/>
        <v>9383832000</v>
      </c>
      <c r="J42" s="6"/>
      <c r="K42" s="7">
        <f>I42/$I$122</f>
        <v>2.7998613850187901E-3</v>
      </c>
      <c r="L42" s="6"/>
      <c r="M42" s="6">
        <v>0</v>
      </c>
      <c r="N42" s="6"/>
      <c r="O42" s="6">
        <v>20402582902</v>
      </c>
      <c r="P42" s="6"/>
      <c r="Q42" s="6">
        <v>1469585906</v>
      </c>
      <c r="R42" s="6"/>
      <c r="S42" s="6">
        <f t="shared" si="1"/>
        <v>21872168808</v>
      </c>
      <c r="T42" s="6"/>
      <c r="U42" s="7">
        <f>S42/$S$122</f>
        <v>1.5729012583808421E-3</v>
      </c>
      <c r="V42" s="6"/>
      <c r="W42" s="6"/>
      <c r="X42" s="6"/>
      <c r="Y42" s="7"/>
    </row>
    <row r="43" spans="1:25" x14ac:dyDescent="0.55000000000000004">
      <c r="A43" s="3" t="s">
        <v>221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7">
        <f>I43/$I$122</f>
        <v>0</v>
      </c>
      <c r="L43" s="6"/>
      <c r="M43" s="6">
        <v>0</v>
      </c>
      <c r="N43" s="6"/>
      <c r="O43" s="6">
        <v>0</v>
      </c>
      <c r="P43" s="6"/>
      <c r="Q43" s="6">
        <v>48713513</v>
      </c>
      <c r="R43" s="6"/>
      <c r="S43" s="6">
        <f t="shared" si="1"/>
        <v>48713513</v>
      </c>
      <c r="T43" s="6"/>
      <c r="U43" s="7">
        <f>S43/$S$122</f>
        <v>3.503152639797947E-6</v>
      </c>
      <c r="V43" s="6"/>
      <c r="W43" s="6"/>
      <c r="X43" s="6"/>
      <c r="Y43" s="7"/>
    </row>
    <row r="44" spans="1:25" x14ac:dyDescent="0.55000000000000004">
      <c r="A44" s="3" t="s">
        <v>70</v>
      </c>
      <c r="C44" s="6">
        <v>0</v>
      </c>
      <c r="D44" s="6"/>
      <c r="E44" s="6">
        <v>101498729900</v>
      </c>
      <c r="F44" s="6"/>
      <c r="G44" s="6">
        <v>0</v>
      </c>
      <c r="H44" s="6"/>
      <c r="I44" s="6">
        <f t="shared" si="0"/>
        <v>101498729900</v>
      </c>
      <c r="J44" s="6"/>
      <c r="K44" s="7">
        <f>I44/$I$122</f>
        <v>3.028425641842928E-2</v>
      </c>
      <c r="L44" s="6"/>
      <c r="M44" s="6">
        <v>40990600000</v>
      </c>
      <c r="N44" s="6"/>
      <c r="O44" s="6">
        <v>78035838569</v>
      </c>
      <c r="P44" s="6"/>
      <c r="Q44" s="6">
        <v>-3431498669</v>
      </c>
      <c r="R44" s="6"/>
      <c r="S44" s="6">
        <f t="shared" si="1"/>
        <v>115594939900</v>
      </c>
      <c r="T44" s="6"/>
      <c r="U44" s="7">
        <f>S44/$S$122</f>
        <v>8.3128211028009828E-3</v>
      </c>
      <c r="V44" s="6"/>
      <c r="W44" s="6"/>
      <c r="X44" s="6"/>
      <c r="Y44" s="7"/>
    </row>
    <row r="45" spans="1:25" x14ac:dyDescent="0.55000000000000004">
      <c r="A45" s="3" t="s">
        <v>42</v>
      </c>
      <c r="C45" s="6">
        <v>0</v>
      </c>
      <c r="D45" s="6"/>
      <c r="E45" s="6">
        <v>136713819194</v>
      </c>
      <c r="F45" s="6"/>
      <c r="G45" s="6">
        <v>0</v>
      </c>
      <c r="H45" s="6"/>
      <c r="I45" s="6">
        <f t="shared" si="0"/>
        <v>136713819194</v>
      </c>
      <c r="J45" s="6"/>
      <c r="K45" s="7">
        <f>I45/$I$122</f>
        <v>4.0791410498367965E-2</v>
      </c>
      <c r="L45" s="6"/>
      <c r="M45" s="6">
        <v>64123072020</v>
      </c>
      <c r="N45" s="6"/>
      <c r="O45" s="6">
        <v>361332477033</v>
      </c>
      <c r="P45" s="6"/>
      <c r="Q45" s="6">
        <v>18196605050</v>
      </c>
      <c r="R45" s="6"/>
      <c r="S45" s="6">
        <f t="shared" si="1"/>
        <v>443652154103</v>
      </c>
      <c r="T45" s="6"/>
      <c r="U45" s="7">
        <f>S45/$S$122</f>
        <v>3.1904519281907878E-2</v>
      </c>
      <c r="V45" s="6"/>
      <c r="W45" s="6"/>
      <c r="X45" s="6"/>
      <c r="Y45" s="7"/>
    </row>
    <row r="46" spans="1:25" x14ac:dyDescent="0.55000000000000004">
      <c r="A46" s="3" t="s">
        <v>34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7">
        <f>I46/$I$122</f>
        <v>0</v>
      </c>
      <c r="L46" s="6"/>
      <c r="M46" s="6">
        <v>28426084300</v>
      </c>
      <c r="N46" s="6"/>
      <c r="O46" s="6">
        <v>-94875851352</v>
      </c>
      <c r="P46" s="6"/>
      <c r="Q46" s="6">
        <v>-19455097717</v>
      </c>
      <c r="R46" s="6"/>
      <c r="S46" s="6">
        <f t="shared" si="1"/>
        <v>-85904864769</v>
      </c>
      <c r="T46" s="6"/>
      <c r="U46" s="7">
        <f>S46/$S$122</f>
        <v>-6.1777078936394508E-3</v>
      </c>
      <c r="V46" s="6"/>
      <c r="W46" s="6"/>
      <c r="X46" s="6"/>
      <c r="Y46" s="7"/>
    </row>
    <row r="47" spans="1:25" x14ac:dyDescent="0.55000000000000004">
      <c r="A47" s="3" t="s">
        <v>78</v>
      </c>
      <c r="C47" s="6">
        <v>0</v>
      </c>
      <c r="D47" s="6"/>
      <c r="E47" s="6">
        <v>-66664239566</v>
      </c>
      <c r="F47" s="6"/>
      <c r="G47" s="6">
        <v>0</v>
      </c>
      <c r="H47" s="6"/>
      <c r="I47" s="6">
        <f t="shared" si="0"/>
        <v>-66664239566</v>
      </c>
      <c r="J47" s="6"/>
      <c r="K47" s="7">
        <f>I47/$I$122</f>
        <v>-1.9890661951587067E-2</v>
      </c>
      <c r="L47" s="6"/>
      <c r="M47" s="6">
        <v>178309110560</v>
      </c>
      <c r="N47" s="6"/>
      <c r="O47" s="6">
        <v>-186659870885</v>
      </c>
      <c r="P47" s="6"/>
      <c r="Q47" s="6">
        <v>-6000739195</v>
      </c>
      <c r="R47" s="6"/>
      <c r="S47" s="6">
        <f t="shared" si="1"/>
        <v>-14351499520</v>
      </c>
      <c r="T47" s="6"/>
      <c r="U47" s="7">
        <f>S47/$S$122</f>
        <v>-1.032064622983503E-3</v>
      </c>
      <c r="V47" s="6"/>
      <c r="W47" s="6"/>
      <c r="X47" s="6"/>
      <c r="Y47" s="7"/>
    </row>
    <row r="48" spans="1:25" x14ac:dyDescent="0.55000000000000004">
      <c r="A48" s="3" t="s">
        <v>51</v>
      </c>
      <c r="C48" s="6">
        <v>0</v>
      </c>
      <c r="D48" s="6"/>
      <c r="E48" s="6">
        <v>44529953811</v>
      </c>
      <c r="F48" s="6"/>
      <c r="G48" s="6">
        <v>0</v>
      </c>
      <c r="H48" s="6"/>
      <c r="I48" s="6">
        <f t="shared" si="0"/>
        <v>44529953811</v>
      </c>
      <c r="J48" s="6"/>
      <c r="K48" s="7">
        <f>I48/$I$122</f>
        <v>1.3286437582438519E-2</v>
      </c>
      <c r="L48" s="6"/>
      <c r="M48" s="6">
        <v>3148030130</v>
      </c>
      <c r="N48" s="6"/>
      <c r="O48" s="6">
        <v>17551126698</v>
      </c>
      <c r="P48" s="6"/>
      <c r="Q48" s="6">
        <v>-1467075034</v>
      </c>
      <c r="R48" s="6"/>
      <c r="S48" s="6">
        <f t="shared" si="1"/>
        <v>19232081794</v>
      </c>
      <c r="T48" s="6"/>
      <c r="U48" s="7">
        <f>S48/$S$122</f>
        <v>1.3830437173656749E-3</v>
      </c>
      <c r="V48" s="6"/>
      <c r="W48" s="6"/>
      <c r="X48" s="6"/>
      <c r="Y48" s="7"/>
    </row>
    <row r="49" spans="1:25" x14ac:dyDescent="0.55000000000000004">
      <c r="A49" s="3" t="s">
        <v>113</v>
      </c>
      <c r="C49" s="6">
        <v>0</v>
      </c>
      <c r="D49" s="6"/>
      <c r="E49" s="6">
        <v>13774273406</v>
      </c>
      <c r="F49" s="6"/>
      <c r="G49" s="6">
        <v>0</v>
      </c>
      <c r="H49" s="6"/>
      <c r="I49" s="6">
        <f t="shared" si="0"/>
        <v>13774273406</v>
      </c>
      <c r="J49" s="6"/>
      <c r="K49" s="7">
        <f>I49/$I$122</f>
        <v>4.1098408641747474E-3</v>
      </c>
      <c r="L49" s="6"/>
      <c r="M49" s="6">
        <v>15244201650</v>
      </c>
      <c r="N49" s="6"/>
      <c r="O49" s="6">
        <v>-1229465795</v>
      </c>
      <c r="P49" s="6"/>
      <c r="Q49" s="6">
        <v>108351454</v>
      </c>
      <c r="R49" s="6"/>
      <c r="S49" s="6">
        <f t="shared" si="1"/>
        <v>14123087309</v>
      </c>
      <c r="T49" s="6"/>
      <c r="U49" s="7">
        <f>S49/$S$122</f>
        <v>1.0156387322881072E-3</v>
      </c>
      <c r="V49" s="6"/>
      <c r="W49" s="6"/>
      <c r="X49" s="6"/>
      <c r="Y49" s="7"/>
    </row>
    <row r="50" spans="1:25" x14ac:dyDescent="0.55000000000000004">
      <c r="A50" s="3" t="s">
        <v>16</v>
      </c>
      <c r="C50" s="6">
        <v>0</v>
      </c>
      <c r="D50" s="6"/>
      <c r="E50" s="6">
        <v>4733676587</v>
      </c>
      <c r="F50" s="6"/>
      <c r="G50" s="6">
        <v>0</v>
      </c>
      <c r="H50" s="6"/>
      <c r="I50" s="6">
        <f t="shared" si="0"/>
        <v>4733676587</v>
      </c>
      <c r="J50" s="6"/>
      <c r="K50" s="7">
        <f>I50/$I$122</f>
        <v>1.4123908319233379E-3</v>
      </c>
      <c r="L50" s="6"/>
      <c r="M50" s="6">
        <v>37589117920</v>
      </c>
      <c r="N50" s="6"/>
      <c r="O50" s="6">
        <v>-7654195012</v>
      </c>
      <c r="P50" s="6"/>
      <c r="Q50" s="6">
        <v>-18771249164</v>
      </c>
      <c r="R50" s="6"/>
      <c r="S50" s="6">
        <f t="shared" si="1"/>
        <v>11163673744</v>
      </c>
      <c r="T50" s="6"/>
      <c r="U50" s="7">
        <f>S50/$S$122</f>
        <v>8.0281734446326276E-4</v>
      </c>
      <c r="V50" s="6"/>
      <c r="W50" s="6"/>
      <c r="X50" s="6"/>
      <c r="Y50" s="7"/>
    </row>
    <row r="51" spans="1:25" x14ac:dyDescent="0.55000000000000004">
      <c r="A51" s="3" t="s">
        <v>67</v>
      </c>
      <c r="C51" s="6">
        <v>0</v>
      </c>
      <c r="D51" s="6"/>
      <c r="E51" s="6">
        <v>20900113224</v>
      </c>
      <c r="F51" s="6"/>
      <c r="G51" s="6">
        <v>0</v>
      </c>
      <c r="H51" s="6"/>
      <c r="I51" s="6">
        <f t="shared" si="0"/>
        <v>20900113224</v>
      </c>
      <c r="J51" s="6"/>
      <c r="K51" s="7">
        <f>I51/$I$122</f>
        <v>6.2359833337167769E-3</v>
      </c>
      <c r="L51" s="6"/>
      <c r="M51" s="6">
        <v>145857591600</v>
      </c>
      <c r="N51" s="6"/>
      <c r="O51" s="6">
        <v>244349285390</v>
      </c>
      <c r="P51" s="6"/>
      <c r="Q51" s="6">
        <v>-2275300895</v>
      </c>
      <c r="R51" s="6"/>
      <c r="S51" s="6">
        <f t="shared" si="1"/>
        <v>387931576095</v>
      </c>
      <c r="T51" s="6"/>
      <c r="U51" s="7">
        <f>S51/$S$122</f>
        <v>2.7897465018755216E-2</v>
      </c>
      <c r="V51" s="6"/>
      <c r="W51" s="6"/>
      <c r="X51" s="6"/>
      <c r="Y51" s="7"/>
    </row>
    <row r="52" spans="1:25" x14ac:dyDescent="0.55000000000000004">
      <c r="A52" s="3" t="s">
        <v>57</v>
      </c>
      <c r="C52" s="6">
        <v>0</v>
      </c>
      <c r="D52" s="6"/>
      <c r="E52" s="6">
        <v>13865201816</v>
      </c>
      <c r="F52" s="6"/>
      <c r="G52" s="6">
        <v>0</v>
      </c>
      <c r="H52" s="6"/>
      <c r="I52" s="6">
        <f t="shared" si="0"/>
        <v>13865201816</v>
      </c>
      <c r="J52" s="6"/>
      <c r="K52" s="7">
        <f>I52/$I$122</f>
        <v>4.1369712458738392E-3</v>
      </c>
      <c r="L52" s="6"/>
      <c r="M52" s="6">
        <v>0</v>
      </c>
      <c r="N52" s="6"/>
      <c r="O52" s="6">
        <v>67593462614</v>
      </c>
      <c r="P52" s="6"/>
      <c r="Q52" s="6">
        <v>-26182228</v>
      </c>
      <c r="R52" s="6"/>
      <c r="S52" s="6">
        <f t="shared" si="1"/>
        <v>67567280386</v>
      </c>
      <c r="T52" s="6"/>
      <c r="U52" s="7">
        <f>S52/$S$122</f>
        <v>4.8589904950641508E-3</v>
      </c>
      <c r="V52" s="6"/>
      <c r="W52" s="6"/>
      <c r="X52" s="6"/>
      <c r="Y52" s="7"/>
    </row>
    <row r="53" spans="1:25" x14ac:dyDescent="0.55000000000000004">
      <c r="A53" s="3" t="s">
        <v>33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7">
        <f>I53/$I$122</f>
        <v>0</v>
      </c>
      <c r="L53" s="6"/>
      <c r="M53" s="6">
        <v>512727981000</v>
      </c>
      <c r="N53" s="6"/>
      <c r="O53" s="6">
        <v>649870025757</v>
      </c>
      <c r="P53" s="6"/>
      <c r="Q53" s="6">
        <v>6289851421</v>
      </c>
      <c r="R53" s="6"/>
      <c r="S53" s="6">
        <f t="shared" si="1"/>
        <v>1168887858178</v>
      </c>
      <c r="T53" s="6"/>
      <c r="U53" s="7">
        <f>S53/$S$122</f>
        <v>8.4058659165148472E-2</v>
      </c>
      <c r="V53" s="6"/>
      <c r="W53" s="6"/>
      <c r="X53" s="6"/>
      <c r="Y53" s="7"/>
    </row>
    <row r="54" spans="1:25" x14ac:dyDescent="0.55000000000000004">
      <c r="A54" s="3" t="s">
        <v>104</v>
      </c>
      <c r="C54" s="6">
        <v>0</v>
      </c>
      <c r="D54" s="6"/>
      <c r="E54" s="6">
        <v>-6015444787</v>
      </c>
      <c r="F54" s="6"/>
      <c r="G54" s="6">
        <v>0</v>
      </c>
      <c r="H54" s="6"/>
      <c r="I54" s="6">
        <f t="shared" si="0"/>
        <v>-6015444787</v>
      </c>
      <c r="J54" s="6"/>
      <c r="K54" s="7">
        <f>I54/$I$122</f>
        <v>-1.794833024806271E-3</v>
      </c>
      <c r="L54" s="6"/>
      <c r="M54" s="6">
        <v>0</v>
      </c>
      <c r="N54" s="6"/>
      <c r="O54" s="6">
        <v>-3929806075</v>
      </c>
      <c r="P54" s="6"/>
      <c r="Q54" s="6">
        <v>130696734</v>
      </c>
      <c r="R54" s="6"/>
      <c r="S54" s="6">
        <f t="shared" si="1"/>
        <v>-3799109341</v>
      </c>
      <c r="T54" s="6"/>
      <c r="U54" s="7">
        <f>S54/$S$122</f>
        <v>-2.7320673663599641E-4</v>
      </c>
      <c r="V54" s="6"/>
      <c r="W54" s="6"/>
      <c r="X54" s="6"/>
      <c r="Y54" s="7"/>
    </row>
    <row r="55" spans="1:25" x14ac:dyDescent="0.55000000000000004">
      <c r="A55" s="3" t="s">
        <v>40</v>
      </c>
      <c r="C55" s="6">
        <v>0</v>
      </c>
      <c r="D55" s="6"/>
      <c r="E55" s="6">
        <v>168710639824</v>
      </c>
      <c r="F55" s="6"/>
      <c r="G55" s="6">
        <v>0</v>
      </c>
      <c r="H55" s="6"/>
      <c r="I55" s="6">
        <f t="shared" si="0"/>
        <v>168710639824</v>
      </c>
      <c r="J55" s="6"/>
      <c r="K55" s="7">
        <f>I55/$I$122</f>
        <v>5.0338327208440101E-2</v>
      </c>
      <c r="L55" s="6"/>
      <c r="M55" s="6">
        <v>103661986302</v>
      </c>
      <c r="N55" s="6"/>
      <c r="O55" s="6">
        <v>398571046865</v>
      </c>
      <c r="P55" s="6"/>
      <c r="Q55" s="6">
        <v>-141594957</v>
      </c>
      <c r="R55" s="6"/>
      <c r="S55" s="6">
        <f t="shared" si="1"/>
        <v>502091438210</v>
      </c>
      <c r="T55" s="6"/>
      <c r="U55" s="7">
        <f>S55/$S$122</f>
        <v>3.6107084849029657E-2</v>
      </c>
      <c r="V55" s="6"/>
      <c r="W55" s="6"/>
      <c r="X55" s="6"/>
      <c r="Y55" s="7"/>
    </row>
    <row r="56" spans="1:25" x14ac:dyDescent="0.55000000000000004">
      <c r="A56" s="3" t="s">
        <v>20</v>
      </c>
      <c r="C56" s="6">
        <v>0</v>
      </c>
      <c r="D56" s="6"/>
      <c r="E56" s="6">
        <v>17185695620</v>
      </c>
      <c r="F56" s="6"/>
      <c r="G56" s="6">
        <v>0</v>
      </c>
      <c r="H56" s="6"/>
      <c r="I56" s="6">
        <f t="shared" si="0"/>
        <v>17185695620</v>
      </c>
      <c r="J56" s="6"/>
      <c r="K56" s="7">
        <f>I56/$I$122</f>
        <v>5.1277096117156142E-3</v>
      </c>
      <c r="L56" s="6"/>
      <c r="M56" s="6">
        <v>9889269740</v>
      </c>
      <c r="N56" s="6"/>
      <c r="O56" s="6">
        <v>125653942356</v>
      </c>
      <c r="P56" s="6"/>
      <c r="Q56" s="6">
        <v>-1279</v>
      </c>
      <c r="R56" s="6"/>
      <c r="S56" s="6">
        <f t="shared" si="1"/>
        <v>135543210817</v>
      </c>
      <c r="T56" s="6"/>
      <c r="U56" s="7">
        <f>S56/$S$122</f>
        <v>9.7473683899632364E-3</v>
      </c>
      <c r="V56" s="6"/>
      <c r="W56" s="6"/>
      <c r="X56" s="6"/>
      <c r="Y56" s="7"/>
    </row>
    <row r="57" spans="1:25" x14ac:dyDescent="0.55000000000000004">
      <c r="A57" s="3" t="s">
        <v>32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7">
        <f>I57/$I$122</f>
        <v>0</v>
      </c>
      <c r="L57" s="6"/>
      <c r="M57" s="6">
        <v>68218808000</v>
      </c>
      <c r="N57" s="6"/>
      <c r="O57" s="6">
        <v>-61894458426</v>
      </c>
      <c r="P57" s="6"/>
      <c r="Q57" s="6">
        <v>-13967259069</v>
      </c>
      <c r="R57" s="6"/>
      <c r="S57" s="6">
        <f t="shared" si="1"/>
        <v>-7642909495</v>
      </c>
      <c r="T57" s="6"/>
      <c r="U57" s="7">
        <f>S57/$S$122</f>
        <v>-5.4962734001848821E-4</v>
      </c>
      <c r="V57" s="6"/>
      <c r="W57" s="6"/>
      <c r="X57" s="6"/>
      <c r="Y57" s="7"/>
    </row>
    <row r="58" spans="1:25" x14ac:dyDescent="0.55000000000000004">
      <c r="A58" s="3" t="s">
        <v>106</v>
      </c>
      <c r="C58" s="6">
        <v>0</v>
      </c>
      <c r="D58" s="6"/>
      <c r="E58" s="6">
        <v>71018908200</v>
      </c>
      <c r="F58" s="6"/>
      <c r="G58" s="6">
        <v>0</v>
      </c>
      <c r="H58" s="6"/>
      <c r="I58" s="6">
        <f t="shared" si="0"/>
        <v>71018908200</v>
      </c>
      <c r="J58" s="6"/>
      <c r="K58" s="7">
        <f>I58/$I$122</f>
        <v>2.118996788043246E-2</v>
      </c>
      <c r="L58" s="6"/>
      <c r="M58" s="6">
        <v>59074376120</v>
      </c>
      <c r="N58" s="6"/>
      <c r="O58" s="6">
        <v>149932936740</v>
      </c>
      <c r="P58" s="6"/>
      <c r="Q58" s="6">
        <v>-23840492144</v>
      </c>
      <c r="R58" s="6"/>
      <c r="S58" s="6">
        <f t="shared" si="1"/>
        <v>185166820716</v>
      </c>
      <c r="T58" s="6"/>
      <c r="U58" s="7">
        <f>S58/$S$122</f>
        <v>1.3315969160225594E-2</v>
      </c>
      <c r="V58" s="6"/>
      <c r="W58" s="6"/>
      <c r="X58" s="6"/>
      <c r="Y58" s="7"/>
    </row>
    <row r="59" spans="1:25" x14ac:dyDescent="0.55000000000000004">
      <c r="A59" s="3" t="s">
        <v>223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7">
        <f>I59/$I$122</f>
        <v>0</v>
      </c>
      <c r="L59" s="6"/>
      <c r="M59" s="6">
        <v>0</v>
      </c>
      <c r="N59" s="6"/>
      <c r="O59" s="6">
        <v>0</v>
      </c>
      <c r="P59" s="6"/>
      <c r="Q59" s="6">
        <v>-2530367353</v>
      </c>
      <c r="R59" s="6"/>
      <c r="S59" s="6">
        <f t="shared" si="1"/>
        <v>-2530367353</v>
      </c>
      <c r="T59" s="6"/>
      <c r="U59" s="7">
        <f>S59/$S$122</f>
        <v>-1.8196723098825768E-4</v>
      </c>
      <c r="V59" s="6"/>
      <c r="W59" s="6"/>
      <c r="X59" s="6"/>
      <c r="Y59" s="7"/>
    </row>
    <row r="60" spans="1:25" x14ac:dyDescent="0.55000000000000004">
      <c r="A60" s="3" t="s">
        <v>114</v>
      </c>
      <c r="C60" s="6">
        <v>0</v>
      </c>
      <c r="D60" s="6"/>
      <c r="E60" s="6">
        <v>-1476164250</v>
      </c>
      <c r="F60" s="6"/>
      <c r="G60" s="6">
        <v>0</v>
      </c>
      <c r="H60" s="6"/>
      <c r="I60" s="6">
        <f t="shared" si="0"/>
        <v>-1476164250</v>
      </c>
      <c r="J60" s="6"/>
      <c r="K60" s="7">
        <f>I60/$I$122</f>
        <v>-4.4044429626619735E-4</v>
      </c>
      <c r="L60" s="6"/>
      <c r="M60" s="6">
        <v>6166188180</v>
      </c>
      <c r="N60" s="6"/>
      <c r="O60" s="6">
        <v>-4319147255</v>
      </c>
      <c r="P60" s="6"/>
      <c r="Q60" s="6">
        <v>-6781289833</v>
      </c>
      <c r="R60" s="6"/>
      <c r="S60" s="6">
        <f t="shared" si="1"/>
        <v>-4934248908</v>
      </c>
      <c r="T60" s="6"/>
      <c r="U60" s="7">
        <f>S60/$S$122</f>
        <v>-3.5483844262023019E-4</v>
      </c>
      <c r="V60" s="6"/>
      <c r="W60" s="6"/>
      <c r="X60" s="6"/>
      <c r="Y60" s="7"/>
    </row>
    <row r="61" spans="1:25" x14ac:dyDescent="0.55000000000000004">
      <c r="A61" s="3" t="s">
        <v>43</v>
      </c>
      <c r="C61" s="6">
        <v>0</v>
      </c>
      <c r="D61" s="6"/>
      <c r="E61" s="6">
        <v>52549459200</v>
      </c>
      <c r="F61" s="6"/>
      <c r="G61" s="6">
        <v>0</v>
      </c>
      <c r="H61" s="6"/>
      <c r="I61" s="6">
        <f t="shared" si="0"/>
        <v>52549459200</v>
      </c>
      <c r="J61" s="6"/>
      <c r="K61" s="7">
        <f>I61/$I$122</f>
        <v>1.5679223756105223E-2</v>
      </c>
      <c r="L61" s="6"/>
      <c r="M61" s="6">
        <v>13833208000</v>
      </c>
      <c r="N61" s="6"/>
      <c r="O61" s="6">
        <v>136769351390</v>
      </c>
      <c r="P61" s="6"/>
      <c r="Q61" s="6">
        <v>15235986019</v>
      </c>
      <c r="R61" s="6"/>
      <c r="S61" s="6">
        <f t="shared" si="1"/>
        <v>165838545409</v>
      </c>
      <c r="T61" s="6"/>
      <c r="U61" s="7">
        <f>S61/$S$122</f>
        <v>1.19260078436509E-2</v>
      </c>
      <c r="V61" s="6"/>
      <c r="W61" s="6"/>
      <c r="X61" s="6"/>
      <c r="Y61" s="7"/>
    </row>
    <row r="62" spans="1:25" x14ac:dyDescent="0.55000000000000004">
      <c r="A62" s="3" t="s">
        <v>72</v>
      </c>
      <c r="C62" s="6">
        <v>0</v>
      </c>
      <c r="D62" s="6"/>
      <c r="E62" s="6">
        <v>29712564824</v>
      </c>
      <c r="F62" s="6"/>
      <c r="G62" s="6">
        <v>0</v>
      </c>
      <c r="H62" s="6"/>
      <c r="I62" s="6">
        <f t="shared" si="0"/>
        <v>29712564824</v>
      </c>
      <c r="J62" s="6"/>
      <c r="K62" s="7">
        <f>I62/$I$122</f>
        <v>8.8653614963039862E-3</v>
      </c>
      <c r="L62" s="6"/>
      <c r="M62" s="6">
        <v>41922134850</v>
      </c>
      <c r="N62" s="6"/>
      <c r="O62" s="6">
        <v>111519429956</v>
      </c>
      <c r="P62" s="6"/>
      <c r="Q62" s="6">
        <v>324497676</v>
      </c>
      <c r="R62" s="6"/>
      <c r="S62" s="6">
        <f t="shared" si="1"/>
        <v>153766062482</v>
      </c>
      <c r="T62" s="6"/>
      <c r="U62" s="7">
        <f>S62/$S$122</f>
        <v>1.1057834972713924E-2</v>
      </c>
      <c r="V62" s="6"/>
      <c r="W62" s="6"/>
      <c r="X62" s="6"/>
      <c r="Y62" s="7"/>
    </row>
    <row r="63" spans="1:25" x14ac:dyDescent="0.55000000000000004">
      <c r="A63" s="3" t="s">
        <v>55</v>
      </c>
      <c r="C63" s="6">
        <v>0</v>
      </c>
      <c r="D63" s="6"/>
      <c r="E63" s="6">
        <v>13986283500</v>
      </c>
      <c r="F63" s="6"/>
      <c r="G63" s="6">
        <v>0</v>
      </c>
      <c r="H63" s="6"/>
      <c r="I63" s="6">
        <f t="shared" si="0"/>
        <v>13986283500</v>
      </c>
      <c r="J63" s="6"/>
      <c r="K63" s="7">
        <f>I63/$I$122</f>
        <v>4.1730984838150818E-3</v>
      </c>
      <c r="L63" s="6"/>
      <c r="M63" s="6">
        <v>3300000000</v>
      </c>
      <c r="N63" s="6"/>
      <c r="O63" s="6">
        <v>21203086502</v>
      </c>
      <c r="P63" s="6"/>
      <c r="Q63" s="6">
        <v>173958783</v>
      </c>
      <c r="R63" s="6"/>
      <c r="S63" s="6">
        <f t="shared" si="1"/>
        <v>24677045285</v>
      </c>
      <c r="T63" s="6"/>
      <c r="U63" s="7">
        <f>S63/$S$122</f>
        <v>1.7746093641934884E-3</v>
      </c>
      <c r="V63" s="6"/>
      <c r="W63" s="6"/>
      <c r="X63" s="6"/>
      <c r="Y63" s="7"/>
    </row>
    <row r="64" spans="1:25" x14ac:dyDescent="0.55000000000000004">
      <c r="A64" s="3" t="s">
        <v>73</v>
      </c>
      <c r="C64" s="6">
        <v>0</v>
      </c>
      <c r="D64" s="6"/>
      <c r="E64" s="6">
        <v>25949445425</v>
      </c>
      <c r="F64" s="6"/>
      <c r="G64" s="6">
        <v>0</v>
      </c>
      <c r="H64" s="6"/>
      <c r="I64" s="6">
        <f t="shared" si="0"/>
        <v>25949445425</v>
      </c>
      <c r="J64" s="6"/>
      <c r="K64" s="7">
        <f>I64/$I$122</f>
        <v>7.7425565811610865E-3</v>
      </c>
      <c r="L64" s="6"/>
      <c r="M64" s="6">
        <v>0</v>
      </c>
      <c r="N64" s="6"/>
      <c r="O64" s="6">
        <v>77117365964</v>
      </c>
      <c r="P64" s="6"/>
      <c r="Q64" s="6">
        <v>-271025791</v>
      </c>
      <c r="R64" s="6"/>
      <c r="S64" s="6">
        <f t="shared" si="1"/>
        <v>76846340173</v>
      </c>
      <c r="T64" s="6"/>
      <c r="U64" s="7">
        <f>S64/$S$122</f>
        <v>5.5262789081923936E-3</v>
      </c>
      <c r="V64" s="6"/>
      <c r="W64" s="6"/>
      <c r="X64" s="6"/>
      <c r="Y64" s="7"/>
    </row>
    <row r="65" spans="1:25" x14ac:dyDescent="0.55000000000000004">
      <c r="A65" s="3" t="s">
        <v>27</v>
      </c>
      <c r="C65" s="6">
        <v>0</v>
      </c>
      <c r="D65" s="6"/>
      <c r="E65" s="6">
        <v>-11395642752</v>
      </c>
      <c r="F65" s="6"/>
      <c r="G65" s="6">
        <v>0</v>
      </c>
      <c r="H65" s="6"/>
      <c r="I65" s="6">
        <f t="shared" si="0"/>
        <v>-11395642752</v>
      </c>
      <c r="J65" s="6"/>
      <c r="K65" s="7">
        <f>I65/$I$122</f>
        <v>-3.4001269522721694E-3</v>
      </c>
      <c r="L65" s="6"/>
      <c r="M65" s="6">
        <v>155807327280</v>
      </c>
      <c r="N65" s="6"/>
      <c r="O65" s="6">
        <v>-256894837365</v>
      </c>
      <c r="P65" s="6"/>
      <c r="Q65" s="6">
        <v>-3386131796</v>
      </c>
      <c r="R65" s="6"/>
      <c r="S65" s="6">
        <f t="shared" si="1"/>
        <v>-104473641881</v>
      </c>
      <c r="T65" s="6"/>
      <c r="U65" s="7">
        <f>S65/$S$122</f>
        <v>-7.5130511393159119E-3</v>
      </c>
      <c r="V65" s="6"/>
      <c r="W65" s="6"/>
      <c r="X65" s="6"/>
      <c r="Y65" s="7"/>
    </row>
    <row r="66" spans="1:25" x14ac:dyDescent="0.55000000000000004">
      <c r="A66" s="3" t="s">
        <v>26</v>
      </c>
      <c r="C66" s="6">
        <v>14035808337</v>
      </c>
      <c r="D66" s="6"/>
      <c r="E66" s="6">
        <v>-22855723155</v>
      </c>
      <c r="F66" s="6"/>
      <c r="G66" s="6">
        <v>0</v>
      </c>
      <c r="H66" s="6"/>
      <c r="I66" s="6">
        <f t="shared" si="0"/>
        <v>-8819914818</v>
      </c>
      <c r="J66" s="6"/>
      <c r="K66" s="7">
        <f>I66/$I$122</f>
        <v>-2.6316049688520885E-3</v>
      </c>
      <c r="L66" s="6"/>
      <c r="M66" s="6">
        <v>14035808337</v>
      </c>
      <c r="N66" s="6"/>
      <c r="O66" s="6">
        <v>-25065716096</v>
      </c>
      <c r="P66" s="6"/>
      <c r="Q66" s="6">
        <v>441920708</v>
      </c>
      <c r="R66" s="6"/>
      <c r="S66" s="6">
        <f t="shared" si="1"/>
        <v>-10587987051</v>
      </c>
      <c r="T66" s="6"/>
      <c r="U66" s="7">
        <f>S66/$S$122</f>
        <v>-7.6141777719576761E-4</v>
      </c>
      <c r="V66" s="6"/>
      <c r="W66" s="6"/>
      <c r="X66" s="6"/>
      <c r="Y66" s="7"/>
    </row>
    <row r="67" spans="1:25" x14ac:dyDescent="0.55000000000000004">
      <c r="A67" s="3" t="s">
        <v>75</v>
      </c>
      <c r="C67" s="6">
        <v>0</v>
      </c>
      <c r="D67" s="6"/>
      <c r="E67" s="6">
        <v>103141963110</v>
      </c>
      <c r="F67" s="6"/>
      <c r="G67" s="6">
        <v>0</v>
      </c>
      <c r="H67" s="6"/>
      <c r="I67" s="6">
        <f t="shared" si="0"/>
        <v>103141963110</v>
      </c>
      <c r="J67" s="6"/>
      <c r="K67" s="7">
        <f>I67/$I$122</f>
        <v>3.0774549212594763E-2</v>
      </c>
      <c r="L67" s="6"/>
      <c r="M67" s="6">
        <v>0</v>
      </c>
      <c r="N67" s="6"/>
      <c r="O67" s="6">
        <v>233326564440</v>
      </c>
      <c r="P67" s="6"/>
      <c r="Q67" s="6">
        <v>2770417416</v>
      </c>
      <c r="R67" s="6"/>
      <c r="S67" s="6">
        <f t="shared" si="1"/>
        <v>236096981856</v>
      </c>
      <c r="T67" s="6"/>
      <c r="U67" s="7">
        <f>S67/$S$122</f>
        <v>1.6978528426746277E-2</v>
      </c>
      <c r="V67" s="6"/>
      <c r="W67" s="6"/>
      <c r="X67" s="6"/>
      <c r="Y67" s="7"/>
    </row>
    <row r="68" spans="1:25" x14ac:dyDescent="0.55000000000000004">
      <c r="A68" s="3" t="s">
        <v>61</v>
      </c>
      <c r="C68" s="6">
        <v>0</v>
      </c>
      <c r="D68" s="6"/>
      <c r="E68" s="6">
        <v>31524403815</v>
      </c>
      <c r="F68" s="6"/>
      <c r="G68" s="6">
        <v>0</v>
      </c>
      <c r="H68" s="6"/>
      <c r="I68" s="6">
        <f t="shared" si="0"/>
        <v>31524403815</v>
      </c>
      <c r="J68" s="6"/>
      <c r="K68" s="7">
        <f>I68/$I$122</f>
        <v>9.405961330867553E-3</v>
      </c>
      <c r="L68" s="6"/>
      <c r="M68" s="6">
        <v>16233485966</v>
      </c>
      <c r="N68" s="6"/>
      <c r="O68" s="6">
        <v>102301473645</v>
      </c>
      <c r="P68" s="6"/>
      <c r="Q68" s="6">
        <v>-8540448</v>
      </c>
      <c r="R68" s="6"/>
      <c r="S68" s="6">
        <f t="shared" si="1"/>
        <v>118526419163</v>
      </c>
      <c r="T68" s="6"/>
      <c r="U68" s="7">
        <f>S68/$S$122</f>
        <v>8.523633640970656E-3</v>
      </c>
      <c r="V68" s="6"/>
      <c r="W68" s="6"/>
      <c r="X68" s="6"/>
      <c r="Y68" s="7"/>
    </row>
    <row r="69" spans="1:25" x14ac:dyDescent="0.55000000000000004">
      <c r="A69" s="3" t="s">
        <v>225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7">
        <f>I69/$I$122</f>
        <v>0</v>
      </c>
      <c r="L69" s="6"/>
      <c r="M69" s="6">
        <v>0</v>
      </c>
      <c r="N69" s="6"/>
      <c r="O69" s="6">
        <v>0</v>
      </c>
      <c r="P69" s="6"/>
      <c r="Q69" s="6">
        <v>870342418</v>
      </c>
      <c r="R69" s="6"/>
      <c r="S69" s="6">
        <f t="shared" si="1"/>
        <v>870342418</v>
      </c>
      <c r="T69" s="6"/>
      <c r="U69" s="7">
        <f>S69/$S$122</f>
        <v>6.2589251962691102E-5</v>
      </c>
      <c r="V69" s="6"/>
      <c r="W69" s="6"/>
      <c r="X69" s="6"/>
      <c r="Y69" s="7"/>
    </row>
    <row r="70" spans="1:25" x14ac:dyDescent="0.55000000000000004">
      <c r="A70" s="3" t="s">
        <v>99</v>
      </c>
      <c r="C70" s="6">
        <v>292154911206</v>
      </c>
      <c r="D70" s="6"/>
      <c r="E70" s="6">
        <v>81913611269</v>
      </c>
      <c r="F70" s="6"/>
      <c r="G70" s="6">
        <v>0</v>
      </c>
      <c r="H70" s="6"/>
      <c r="I70" s="6">
        <f t="shared" ref="I70:I121" si="2">C70+E70+G70</f>
        <v>374068522475</v>
      </c>
      <c r="J70" s="6"/>
      <c r="K70" s="7">
        <f t="shared" ref="K70:K121" si="3">I70/$I$122</f>
        <v>0.11161112128060113</v>
      </c>
      <c r="L70" s="6"/>
      <c r="M70" s="6">
        <v>292154911206</v>
      </c>
      <c r="N70" s="6"/>
      <c r="O70" s="6">
        <v>1226457353130</v>
      </c>
      <c r="P70" s="6"/>
      <c r="Q70" s="6">
        <v>-1157388534</v>
      </c>
      <c r="R70" s="6"/>
      <c r="S70" s="6">
        <f t="shared" ref="S70:S121" si="4">M70+O70+Q70</f>
        <v>1517454875802</v>
      </c>
      <c r="T70" s="6"/>
      <c r="U70" s="7">
        <f t="shared" ref="U70:U121" si="5">S70/$S$122</f>
        <v>0.10912528632332556</v>
      </c>
      <c r="V70" s="6"/>
      <c r="W70" s="6"/>
      <c r="X70" s="6"/>
      <c r="Y70" s="7"/>
    </row>
    <row r="71" spans="1:25" x14ac:dyDescent="0.55000000000000004">
      <c r="A71" s="3" t="s">
        <v>76</v>
      </c>
      <c r="C71" s="6">
        <v>0</v>
      </c>
      <c r="D71" s="6"/>
      <c r="E71" s="6">
        <v>168398873199</v>
      </c>
      <c r="F71" s="6"/>
      <c r="G71" s="6">
        <v>0</v>
      </c>
      <c r="H71" s="6"/>
      <c r="I71" s="6">
        <f t="shared" si="2"/>
        <v>168398873199</v>
      </c>
      <c r="J71" s="6"/>
      <c r="K71" s="7">
        <f t="shared" si="3"/>
        <v>5.0245305153646801E-2</v>
      </c>
      <c r="L71" s="6"/>
      <c r="M71" s="6">
        <v>86109157500</v>
      </c>
      <c r="N71" s="6"/>
      <c r="O71" s="6">
        <v>283922351796</v>
      </c>
      <c r="P71" s="6"/>
      <c r="Q71" s="6">
        <v>-11808570554</v>
      </c>
      <c r="R71" s="6"/>
      <c r="S71" s="6">
        <f t="shared" si="4"/>
        <v>358222938742</v>
      </c>
      <c r="T71" s="6"/>
      <c r="U71" s="7">
        <f t="shared" si="5"/>
        <v>2.5761016937748168E-2</v>
      </c>
      <c r="V71" s="6"/>
      <c r="W71" s="6"/>
      <c r="X71" s="6"/>
      <c r="Y71" s="7"/>
    </row>
    <row r="72" spans="1:25" x14ac:dyDescent="0.55000000000000004">
      <c r="A72" s="3" t="s">
        <v>179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2"/>
        <v>0</v>
      </c>
      <c r="J72" s="6"/>
      <c r="K72" s="7">
        <f t="shared" si="3"/>
        <v>0</v>
      </c>
      <c r="L72" s="6"/>
      <c r="M72" s="6">
        <v>6182289400</v>
      </c>
      <c r="N72" s="6"/>
      <c r="O72" s="6">
        <v>0</v>
      </c>
      <c r="P72" s="6"/>
      <c r="Q72" s="6">
        <v>8351628057</v>
      </c>
      <c r="R72" s="6"/>
      <c r="S72" s="6">
        <f t="shared" si="4"/>
        <v>14533917457</v>
      </c>
      <c r="T72" s="6"/>
      <c r="U72" s="7">
        <f t="shared" si="5"/>
        <v>1.0451829106657739E-3</v>
      </c>
      <c r="V72" s="6"/>
      <c r="W72" s="6"/>
      <c r="X72" s="6"/>
      <c r="Y72" s="7"/>
    </row>
    <row r="73" spans="1:25" x14ac:dyDescent="0.55000000000000004">
      <c r="A73" s="3" t="s">
        <v>71</v>
      </c>
      <c r="C73" s="6">
        <v>0</v>
      </c>
      <c r="D73" s="6"/>
      <c r="E73" s="6">
        <v>113442690766</v>
      </c>
      <c r="F73" s="6"/>
      <c r="G73" s="6">
        <v>0</v>
      </c>
      <c r="H73" s="6"/>
      <c r="I73" s="6">
        <f t="shared" si="2"/>
        <v>113442690766</v>
      </c>
      <c r="J73" s="6"/>
      <c r="K73" s="7">
        <f t="shared" si="3"/>
        <v>3.3847985480595887E-2</v>
      </c>
      <c r="L73" s="6"/>
      <c r="M73" s="6">
        <v>95165539200</v>
      </c>
      <c r="N73" s="6"/>
      <c r="O73" s="6">
        <v>332624480795</v>
      </c>
      <c r="P73" s="6"/>
      <c r="Q73" s="6">
        <v>180848747</v>
      </c>
      <c r="R73" s="6"/>
      <c r="S73" s="6">
        <f t="shared" si="4"/>
        <v>427970868742</v>
      </c>
      <c r="T73" s="6"/>
      <c r="U73" s="7">
        <f t="shared" si="5"/>
        <v>3.0776825284396098E-2</v>
      </c>
      <c r="V73" s="6"/>
      <c r="W73" s="6"/>
      <c r="X73" s="6"/>
      <c r="Y73" s="7"/>
    </row>
    <row r="74" spans="1:25" x14ac:dyDescent="0.55000000000000004">
      <c r="A74" s="3" t="s">
        <v>100</v>
      </c>
      <c r="C74" s="6">
        <v>0</v>
      </c>
      <c r="D74" s="6"/>
      <c r="E74" s="6">
        <v>74250900139</v>
      </c>
      <c r="F74" s="6"/>
      <c r="G74" s="6">
        <v>0</v>
      </c>
      <c r="H74" s="6"/>
      <c r="I74" s="6">
        <f t="shared" si="2"/>
        <v>74250900139</v>
      </c>
      <c r="J74" s="6"/>
      <c r="K74" s="7">
        <f t="shared" si="3"/>
        <v>2.2154299874728407E-2</v>
      </c>
      <c r="L74" s="6"/>
      <c r="M74" s="6">
        <v>0</v>
      </c>
      <c r="N74" s="6"/>
      <c r="O74" s="6">
        <v>120559055563</v>
      </c>
      <c r="P74" s="6"/>
      <c r="Q74" s="6">
        <v>1374914001</v>
      </c>
      <c r="R74" s="6"/>
      <c r="S74" s="6">
        <f t="shared" si="4"/>
        <v>121933969564</v>
      </c>
      <c r="T74" s="6"/>
      <c r="U74" s="7">
        <f t="shared" si="5"/>
        <v>8.7686820566434849E-3</v>
      </c>
      <c r="V74" s="6"/>
      <c r="W74" s="6"/>
      <c r="X74" s="6"/>
      <c r="Y74" s="7"/>
    </row>
    <row r="75" spans="1:25" x14ac:dyDescent="0.55000000000000004">
      <c r="A75" s="3" t="s">
        <v>19</v>
      </c>
      <c r="C75" s="6">
        <v>0</v>
      </c>
      <c r="D75" s="6"/>
      <c r="E75" s="6">
        <v>-5149301402</v>
      </c>
      <c r="F75" s="6"/>
      <c r="G75" s="6">
        <v>0</v>
      </c>
      <c r="H75" s="6"/>
      <c r="I75" s="6">
        <f t="shared" si="2"/>
        <v>-5149301402</v>
      </c>
      <c r="J75" s="6"/>
      <c r="K75" s="7">
        <f t="shared" si="3"/>
        <v>-1.5364011371135926E-3</v>
      </c>
      <c r="L75" s="6"/>
      <c r="M75" s="6">
        <v>8574350700</v>
      </c>
      <c r="N75" s="6"/>
      <c r="O75" s="6">
        <v>36740193443</v>
      </c>
      <c r="P75" s="6"/>
      <c r="Q75" s="6">
        <v>31638721</v>
      </c>
      <c r="R75" s="6"/>
      <c r="S75" s="6">
        <f t="shared" si="4"/>
        <v>45346182864</v>
      </c>
      <c r="T75" s="6"/>
      <c r="U75" s="7">
        <f t="shared" si="5"/>
        <v>3.2609965987216325E-3</v>
      </c>
      <c r="V75" s="6"/>
      <c r="W75" s="6"/>
      <c r="X75" s="6"/>
      <c r="Y75" s="7"/>
    </row>
    <row r="76" spans="1:25" x14ac:dyDescent="0.55000000000000004">
      <c r="A76" s="3" t="s">
        <v>28</v>
      </c>
      <c r="C76" s="6">
        <v>0</v>
      </c>
      <c r="D76" s="6"/>
      <c r="E76" s="6">
        <v>32862916534</v>
      </c>
      <c r="F76" s="6"/>
      <c r="G76" s="6">
        <v>0</v>
      </c>
      <c r="H76" s="6"/>
      <c r="I76" s="6">
        <f t="shared" si="2"/>
        <v>32862916534</v>
      </c>
      <c r="J76" s="6"/>
      <c r="K76" s="7">
        <f t="shared" si="3"/>
        <v>9.8053344308212404E-3</v>
      </c>
      <c r="L76" s="6"/>
      <c r="M76" s="6">
        <v>60200089500</v>
      </c>
      <c r="N76" s="6"/>
      <c r="O76" s="6">
        <v>-32471691333</v>
      </c>
      <c r="P76" s="6"/>
      <c r="Q76" s="6">
        <v>-2753867934</v>
      </c>
      <c r="R76" s="6"/>
      <c r="S76" s="6">
        <f t="shared" si="4"/>
        <v>24974530233</v>
      </c>
      <c r="T76" s="6"/>
      <c r="U76" s="7">
        <f t="shared" si="5"/>
        <v>1.7960025078348914E-3</v>
      </c>
      <c r="V76" s="6"/>
      <c r="W76" s="6"/>
      <c r="X76" s="6"/>
      <c r="Y76" s="7"/>
    </row>
    <row r="77" spans="1:25" x14ac:dyDescent="0.55000000000000004">
      <c r="A77" s="3" t="s">
        <v>38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7">
        <f t="shared" si="3"/>
        <v>0</v>
      </c>
      <c r="L77" s="6"/>
      <c r="M77" s="6">
        <v>50077160000</v>
      </c>
      <c r="N77" s="6"/>
      <c r="O77" s="6">
        <v>95772877234</v>
      </c>
      <c r="P77" s="6"/>
      <c r="Q77" s="6">
        <v>-3913246593</v>
      </c>
      <c r="R77" s="6"/>
      <c r="S77" s="6">
        <f t="shared" si="4"/>
        <v>141936790641</v>
      </c>
      <c r="T77" s="6"/>
      <c r="U77" s="7">
        <f t="shared" si="5"/>
        <v>1.0207152229371503E-2</v>
      </c>
      <c r="V77" s="6"/>
      <c r="W77" s="6"/>
      <c r="X77" s="6"/>
      <c r="Y77" s="7"/>
    </row>
    <row r="78" spans="1:25" x14ac:dyDescent="0.55000000000000004">
      <c r="A78" s="3" t="s">
        <v>50</v>
      </c>
      <c r="C78" s="6">
        <v>0</v>
      </c>
      <c r="D78" s="6"/>
      <c r="E78" s="6">
        <v>70613107470</v>
      </c>
      <c r="F78" s="6"/>
      <c r="G78" s="6">
        <v>0</v>
      </c>
      <c r="H78" s="6"/>
      <c r="I78" s="6">
        <f t="shared" si="2"/>
        <v>70613107470</v>
      </c>
      <c r="J78" s="6"/>
      <c r="K78" s="7">
        <f t="shared" si="3"/>
        <v>2.1068888795263477E-2</v>
      </c>
      <c r="L78" s="6"/>
      <c r="M78" s="6">
        <v>31399425000</v>
      </c>
      <c r="N78" s="6"/>
      <c r="O78" s="6">
        <v>242361090267</v>
      </c>
      <c r="P78" s="6"/>
      <c r="Q78" s="6">
        <v>711673225</v>
      </c>
      <c r="R78" s="6"/>
      <c r="S78" s="6">
        <f t="shared" si="4"/>
        <v>274472188492</v>
      </c>
      <c r="T78" s="6"/>
      <c r="U78" s="7">
        <f t="shared" si="5"/>
        <v>1.9738218667720998E-2</v>
      </c>
      <c r="V78" s="6"/>
      <c r="W78" s="6"/>
      <c r="X78" s="6"/>
      <c r="Y78" s="7"/>
    </row>
    <row r="79" spans="1:25" x14ac:dyDescent="0.55000000000000004">
      <c r="A79" s="3" t="s">
        <v>24</v>
      </c>
      <c r="C79" s="6">
        <v>0</v>
      </c>
      <c r="D79" s="6"/>
      <c r="E79" s="6">
        <v>-1797614688</v>
      </c>
      <c r="F79" s="6"/>
      <c r="G79" s="6">
        <v>0</v>
      </c>
      <c r="H79" s="6"/>
      <c r="I79" s="6">
        <f t="shared" si="2"/>
        <v>-1797614688</v>
      </c>
      <c r="J79" s="6"/>
      <c r="K79" s="7">
        <f t="shared" si="3"/>
        <v>-5.3635571801304623E-4</v>
      </c>
      <c r="L79" s="6"/>
      <c r="M79" s="6">
        <v>9337500000</v>
      </c>
      <c r="N79" s="6"/>
      <c r="O79" s="6">
        <v>-1224059270</v>
      </c>
      <c r="P79" s="6"/>
      <c r="Q79" s="6">
        <v>-176141062</v>
      </c>
      <c r="R79" s="6"/>
      <c r="S79" s="6">
        <f t="shared" si="4"/>
        <v>7937299668</v>
      </c>
      <c r="T79" s="6"/>
      <c r="U79" s="7">
        <f t="shared" si="5"/>
        <v>5.7079792797578709E-4</v>
      </c>
      <c r="V79" s="6"/>
      <c r="W79" s="6"/>
      <c r="X79" s="6"/>
      <c r="Y79" s="7"/>
    </row>
    <row r="80" spans="1:25" x14ac:dyDescent="0.55000000000000004">
      <c r="A80" s="3" t="s">
        <v>87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7">
        <f t="shared" si="3"/>
        <v>0</v>
      </c>
      <c r="L80" s="6"/>
      <c r="M80" s="6">
        <v>78336963000</v>
      </c>
      <c r="N80" s="6"/>
      <c r="O80" s="6">
        <v>35197875988</v>
      </c>
      <c r="P80" s="6"/>
      <c r="Q80" s="6">
        <v>-3409466822</v>
      </c>
      <c r="R80" s="6"/>
      <c r="S80" s="6">
        <f t="shared" si="4"/>
        <v>110125372166</v>
      </c>
      <c r="T80" s="6"/>
      <c r="U80" s="7">
        <f t="shared" si="5"/>
        <v>7.9194860820662686E-3</v>
      </c>
      <c r="V80" s="6"/>
      <c r="W80" s="6"/>
      <c r="X80" s="6"/>
      <c r="Y80" s="7"/>
    </row>
    <row r="81" spans="1:25" x14ac:dyDescent="0.55000000000000004">
      <c r="A81" s="3" t="s">
        <v>93</v>
      </c>
      <c r="C81" s="6">
        <v>0</v>
      </c>
      <c r="D81" s="6"/>
      <c r="E81" s="6">
        <v>-19141129883</v>
      </c>
      <c r="F81" s="6"/>
      <c r="G81" s="6">
        <v>0</v>
      </c>
      <c r="H81" s="6"/>
      <c r="I81" s="6">
        <f t="shared" si="2"/>
        <v>-19141129883</v>
      </c>
      <c r="J81" s="6"/>
      <c r="K81" s="7">
        <f t="shared" si="3"/>
        <v>-5.7111540813007877E-3</v>
      </c>
      <c r="L81" s="6"/>
      <c r="M81" s="6">
        <v>200486745150</v>
      </c>
      <c r="N81" s="6"/>
      <c r="O81" s="6">
        <v>-287537776279</v>
      </c>
      <c r="P81" s="6"/>
      <c r="Q81" s="6">
        <v>0</v>
      </c>
      <c r="R81" s="6"/>
      <c r="S81" s="6">
        <f t="shared" si="4"/>
        <v>-87051031129</v>
      </c>
      <c r="T81" s="6"/>
      <c r="U81" s="7">
        <f t="shared" si="5"/>
        <v>-6.2601325734132456E-3</v>
      </c>
      <c r="V81" s="6"/>
      <c r="W81" s="6"/>
      <c r="X81" s="6"/>
      <c r="Y81" s="7"/>
    </row>
    <row r="82" spans="1:25" x14ac:dyDescent="0.55000000000000004">
      <c r="A82" s="3" t="s">
        <v>102</v>
      </c>
      <c r="C82" s="6">
        <v>0</v>
      </c>
      <c r="D82" s="6"/>
      <c r="E82" s="6">
        <v>1369830136</v>
      </c>
      <c r="F82" s="6"/>
      <c r="G82" s="6">
        <v>0</v>
      </c>
      <c r="H82" s="6"/>
      <c r="I82" s="6">
        <f t="shared" si="2"/>
        <v>1369830136</v>
      </c>
      <c r="J82" s="6"/>
      <c r="K82" s="7">
        <f t="shared" si="3"/>
        <v>4.0871730246464741E-4</v>
      </c>
      <c r="L82" s="6"/>
      <c r="M82" s="6">
        <v>11398800000</v>
      </c>
      <c r="N82" s="6"/>
      <c r="O82" s="6">
        <v>-4790452690</v>
      </c>
      <c r="P82" s="6"/>
      <c r="Q82" s="6">
        <v>0</v>
      </c>
      <c r="R82" s="6"/>
      <c r="S82" s="6">
        <f t="shared" si="4"/>
        <v>6608347310</v>
      </c>
      <c r="T82" s="6"/>
      <c r="U82" s="7">
        <f t="shared" si="5"/>
        <v>4.7522849201469338E-4</v>
      </c>
      <c r="V82" s="6"/>
      <c r="W82" s="6"/>
      <c r="X82" s="6"/>
      <c r="Y82" s="7"/>
    </row>
    <row r="83" spans="1:25" x14ac:dyDescent="0.55000000000000004">
      <c r="A83" s="3" t="s">
        <v>65</v>
      </c>
      <c r="C83" s="6">
        <v>0</v>
      </c>
      <c r="D83" s="6"/>
      <c r="E83" s="6">
        <v>2080288913</v>
      </c>
      <c r="F83" s="6"/>
      <c r="G83" s="6">
        <v>0</v>
      </c>
      <c r="H83" s="6"/>
      <c r="I83" s="6">
        <f t="shared" si="2"/>
        <v>2080288913</v>
      </c>
      <c r="J83" s="6"/>
      <c r="K83" s="7">
        <f t="shared" si="3"/>
        <v>6.2069745037969699E-4</v>
      </c>
      <c r="L83" s="6"/>
      <c r="M83" s="6">
        <v>3487901200</v>
      </c>
      <c r="N83" s="6"/>
      <c r="O83" s="6">
        <v>14631365353</v>
      </c>
      <c r="P83" s="6"/>
      <c r="Q83" s="6">
        <v>0</v>
      </c>
      <c r="R83" s="6"/>
      <c r="S83" s="6">
        <f t="shared" si="4"/>
        <v>18119266553</v>
      </c>
      <c r="T83" s="6"/>
      <c r="U83" s="7">
        <f t="shared" si="5"/>
        <v>1.3030174287849985E-3</v>
      </c>
      <c r="V83" s="6"/>
      <c r="W83" s="6"/>
      <c r="X83" s="6"/>
      <c r="Y83" s="7"/>
    </row>
    <row r="84" spans="1:25" x14ac:dyDescent="0.55000000000000004">
      <c r="A84" s="3" t="s">
        <v>63</v>
      </c>
      <c r="C84" s="6">
        <v>0</v>
      </c>
      <c r="D84" s="6"/>
      <c r="E84" s="6">
        <v>141642738056</v>
      </c>
      <c r="F84" s="6"/>
      <c r="G84" s="6">
        <v>0</v>
      </c>
      <c r="H84" s="6"/>
      <c r="I84" s="6">
        <f t="shared" si="2"/>
        <v>141642738056</v>
      </c>
      <c r="J84" s="6"/>
      <c r="K84" s="7">
        <f t="shared" si="3"/>
        <v>4.2262055922497953E-2</v>
      </c>
      <c r="L84" s="6"/>
      <c r="M84" s="6">
        <v>30240011000</v>
      </c>
      <c r="N84" s="6"/>
      <c r="O84" s="6">
        <v>303296983932</v>
      </c>
      <c r="P84" s="6"/>
      <c r="Q84" s="6">
        <v>0</v>
      </c>
      <c r="R84" s="6"/>
      <c r="S84" s="6">
        <f t="shared" si="4"/>
        <v>333536994932</v>
      </c>
      <c r="T84" s="6"/>
      <c r="U84" s="7">
        <f t="shared" si="5"/>
        <v>2.3985767650678575E-2</v>
      </c>
      <c r="V84" s="6"/>
      <c r="W84" s="6"/>
      <c r="X84" s="6"/>
      <c r="Y84" s="7"/>
    </row>
    <row r="85" spans="1:25" x14ac:dyDescent="0.55000000000000004">
      <c r="A85" s="3" t="s">
        <v>52</v>
      </c>
      <c r="C85" s="6">
        <v>0</v>
      </c>
      <c r="D85" s="6"/>
      <c r="E85" s="6">
        <v>56381193993</v>
      </c>
      <c r="F85" s="6"/>
      <c r="G85" s="6">
        <v>0</v>
      </c>
      <c r="H85" s="6"/>
      <c r="I85" s="6">
        <f t="shared" si="2"/>
        <v>56381193993</v>
      </c>
      <c r="J85" s="6"/>
      <c r="K85" s="7">
        <f t="shared" si="3"/>
        <v>1.6822501500693327E-2</v>
      </c>
      <c r="L85" s="6"/>
      <c r="M85" s="6">
        <v>34907571600</v>
      </c>
      <c r="N85" s="6"/>
      <c r="O85" s="6">
        <v>-44528330977</v>
      </c>
      <c r="P85" s="6"/>
      <c r="Q85" s="6">
        <v>0</v>
      </c>
      <c r="R85" s="6"/>
      <c r="S85" s="6">
        <f t="shared" si="4"/>
        <v>-9620759377</v>
      </c>
      <c r="T85" s="6"/>
      <c r="U85" s="7">
        <f t="shared" si="5"/>
        <v>-6.9186118045722555E-4</v>
      </c>
      <c r="V85" s="6"/>
      <c r="W85" s="6"/>
      <c r="X85" s="6"/>
      <c r="Y85" s="7"/>
    </row>
    <row r="86" spans="1:25" x14ac:dyDescent="0.55000000000000004">
      <c r="A86" s="3" t="s">
        <v>112</v>
      </c>
      <c r="C86" s="6">
        <v>0</v>
      </c>
      <c r="D86" s="6"/>
      <c r="E86" s="6">
        <v>8605780158</v>
      </c>
      <c r="F86" s="6"/>
      <c r="G86" s="6">
        <v>0</v>
      </c>
      <c r="H86" s="6"/>
      <c r="I86" s="6">
        <f t="shared" si="2"/>
        <v>8605780158</v>
      </c>
      <c r="J86" s="6"/>
      <c r="K86" s="7">
        <f t="shared" si="3"/>
        <v>2.5677134407718618E-3</v>
      </c>
      <c r="L86" s="6"/>
      <c r="M86" s="6">
        <v>2639418000</v>
      </c>
      <c r="N86" s="6"/>
      <c r="O86" s="6">
        <v>-3804384520</v>
      </c>
      <c r="P86" s="6"/>
      <c r="Q86" s="6">
        <v>0</v>
      </c>
      <c r="R86" s="6"/>
      <c r="S86" s="6">
        <f t="shared" si="4"/>
        <v>-1164966520</v>
      </c>
      <c r="T86" s="6"/>
      <c r="U86" s="7">
        <f t="shared" si="5"/>
        <v>-8.3776662541546276E-5</v>
      </c>
      <c r="V86" s="6"/>
      <c r="W86" s="6"/>
      <c r="X86" s="6"/>
      <c r="Y86" s="7"/>
    </row>
    <row r="87" spans="1:25" x14ac:dyDescent="0.55000000000000004">
      <c r="A87" s="3" t="s">
        <v>89</v>
      </c>
      <c r="C87" s="6">
        <v>0</v>
      </c>
      <c r="D87" s="6"/>
      <c r="E87" s="6">
        <v>7482781276</v>
      </c>
      <c r="F87" s="6"/>
      <c r="G87" s="6">
        <v>0</v>
      </c>
      <c r="H87" s="6"/>
      <c r="I87" s="6">
        <f t="shared" si="2"/>
        <v>7482781276</v>
      </c>
      <c r="J87" s="6"/>
      <c r="K87" s="7">
        <f t="shared" si="3"/>
        <v>2.2326433750320795E-3</v>
      </c>
      <c r="L87" s="6"/>
      <c r="M87" s="6">
        <v>4336961980</v>
      </c>
      <c r="N87" s="6"/>
      <c r="O87" s="6">
        <v>31103408</v>
      </c>
      <c r="P87" s="6"/>
      <c r="Q87" s="6">
        <v>0</v>
      </c>
      <c r="R87" s="6"/>
      <c r="S87" s="6">
        <f t="shared" si="4"/>
        <v>4368065388</v>
      </c>
      <c r="T87" s="6"/>
      <c r="U87" s="7">
        <f t="shared" si="5"/>
        <v>3.1412228050114641E-4</v>
      </c>
      <c r="V87" s="6"/>
      <c r="W87" s="6"/>
      <c r="X87" s="6"/>
      <c r="Y87" s="7"/>
    </row>
    <row r="88" spans="1:25" x14ac:dyDescent="0.55000000000000004">
      <c r="A88" s="3" t="s">
        <v>74</v>
      </c>
      <c r="C88" s="6">
        <v>0</v>
      </c>
      <c r="D88" s="6"/>
      <c r="E88" s="6">
        <v>64033043333</v>
      </c>
      <c r="F88" s="6"/>
      <c r="G88" s="6">
        <v>0</v>
      </c>
      <c r="H88" s="6"/>
      <c r="I88" s="6">
        <f t="shared" si="2"/>
        <v>64033043333</v>
      </c>
      <c r="J88" s="6"/>
      <c r="K88" s="7">
        <f t="shared" si="3"/>
        <v>1.9105589847868289E-2</v>
      </c>
      <c r="L88" s="6"/>
      <c r="M88" s="6">
        <v>22510250800</v>
      </c>
      <c r="N88" s="6"/>
      <c r="O88" s="6">
        <v>127115859599</v>
      </c>
      <c r="P88" s="6"/>
      <c r="Q88" s="6">
        <v>0</v>
      </c>
      <c r="R88" s="6"/>
      <c r="S88" s="6">
        <f t="shared" si="4"/>
        <v>149626110399</v>
      </c>
      <c r="T88" s="6"/>
      <c r="U88" s="7">
        <f t="shared" si="5"/>
        <v>1.0760117087571901E-2</v>
      </c>
      <c r="V88" s="6"/>
      <c r="W88" s="6"/>
      <c r="X88" s="6"/>
      <c r="Y88" s="7"/>
    </row>
    <row r="89" spans="1:25" x14ac:dyDescent="0.55000000000000004">
      <c r="A89" s="3" t="s">
        <v>105</v>
      </c>
      <c r="C89" s="6">
        <v>0</v>
      </c>
      <c r="D89" s="6"/>
      <c r="E89" s="6">
        <v>-25939923431</v>
      </c>
      <c r="F89" s="6"/>
      <c r="G89" s="6">
        <v>0</v>
      </c>
      <c r="H89" s="6"/>
      <c r="I89" s="6">
        <f t="shared" si="2"/>
        <v>-25939923431</v>
      </c>
      <c r="J89" s="6"/>
      <c r="K89" s="7">
        <f t="shared" si="3"/>
        <v>-7.7397154962707158E-3</v>
      </c>
      <c r="L89" s="6"/>
      <c r="M89" s="6">
        <v>67061767420</v>
      </c>
      <c r="N89" s="6"/>
      <c r="O89" s="6">
        <v>-45202515147</v>
      </c>
      <c r="P89" s="6"/>
      <c r="Q89" s="6">
        <v>0</v>
      </c>
      <c r="R89" s="6"/>
      <c r="S89" s="6">
        <f t="shared" si="4"/>
        <v>21859252273</v>
      </c>
      <c r="T89" s="6"/>
      <c r="U89" s="7">
        <f t="shared" si="5"/>
        <v>1.5719723868851179E-3</v>
      </c>
      <c r="V89" s="6"/>
      <c r="W89" s="6"/>
      <c r="X89" s="6"/>
      <c r="Y89" s="7"/>
    </row>
    <row r="90" spans="1:25" x14ac:dyDescent="0.55000000000000004">
      <c r="A90" s="3" t="s">
        <v>82</v>
      </c>
      <c r="C90" s="6">
        <v>0</v>
      </c>
      <c r="D90" s="6"/>
      <c r="E90" s="6">
        <v>-1783468703</v>
      </c>
      <c r="F90" s="6"/>
      <c r="G90" s="6">
        <v>0</v>
      </c>
      <c r="H90" s="6"/>
      <c r="I90" s="6">
        <f t="shared" si="2"/>
        <v>-1783468703</v>
      </c>
      <c r="J90" s="6"/>
      <c r="K90" s="7">
        <f t="shared" si="3"/>
        <v>-5.3213496926620655E-4</v>
      </c>
      <c r="L90" s="6"/>
      <c r="M90" s="6">
        <v>11002394303</v>
      </c>
      <c r="N90" s="6"/>
      <c r="O90" s="6">
        <v>-20153196354</v>
      </c>
      <c r="P90" s="6"/>
      <c r="Q90" s="6">
        <v>0</v>
      </c>
      <c r="R90" s="6"/>
      <c r="S90" s="6">
        <f t="shared" si="4"/>
        <v>-9150802051</v>
      </c>
      <c r="T90" s="6"/>
      <c r="U90" s="7">
        <f t="shared" si="5"/>
        <v>-6.5806496774784267E-4</v>
      </c>
      <c r="V90" s="6"/>
      <c r="W90" s="6"/>
      <c r="X90" s="6"/>
      <c r="Y90" s="7"/>
    </row>
    <row r="91" spans="1:25" x14ac:dyDescent="0.55000000000000004">
      <c r="A91" s="3" t="s">
        <v>18</v>
      </c>
      <c r="C91" s="6">
        <v>0</v>
      </c>
      <c r="D91" s="6"/>
      <c r="E91" s="6">
        <v>-12822325079</v>
      </c>
      <c r="F91" s="6"/>
      <c r="G91" s="6">
        <v>0</v>
      </c>
      <c r="H91" s="6"/>
      <c r="I91" s="6">
        <f t="shared" si="2"/>
        <v>-12822325079</v>
      </c>
      <c r="J91" s="6"/>
      <c r="K91" s="7">
        <f t="shared" si="3"/>
        <v>-3.8258072879874773E-3</v>
      </c>
      <c r="L91" s="6"/>
      <c r="M91" s="6">
        <v>9321293124</v>
      </c>
      <c r="N91" s="6"/>
      <c r="O91" s="6">
        <v>57373367571</v>
      </c>
      <c r="P91" s="6"/>
      <c r="Q91" s="6">
        <v>0</v>
      </c>
      <c r="R91" s="6"/>
      <c r="S91" s="6">
        <f t="shared" si="4"/>
        <v>66694660695</v>
      </c>
      <c r="T91" s="6"/>
      <c r="U91" s="7">
        <f t="shared" si="5"/>
        <v>4.7962374767370527E-3</v>
      </c>
      <c r="V91" s="6"/>
      <c r="W91" s="6"/>
      <c r="X91" s="6"/>
      <c r="Y91" s="7"/>
    </row>
    <row r="92" spans="1:25" x14ac:dyDescent="0.55000000000000004">
      <c r="A92" s="3" t="s">
        <v>36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2"/>
        <v>0</v>
      </c>
      <c r="J92" s="6"/>
      <c r="K92" s="7">
        <f t="shared" si="3"/>
        <v>0</v>
      </c>
      <c r="L92" s="6"/>
      <c r="M92" s="6">
        <v>4199118000</v>
      </c>
      <c r="N92" s="6"/>
      <c r="O92" s="6">
        <v>10534717245</v>
      </c>
      <c r="P92" s="6"/>
      <c r="Q92" s="6">
        <v>0</v>
      </c>
      <c r="R92" s="6"/>
      <c r="S92" s="6">
        <f t="shared" si="4"/>
        <v>14733835245</v>
      </c>
      <c r="T92" s="6"/>
      <c r="U92" s="7">
        <f t="shared" si="5"/>
        <v>1.0595596715200931E-3</v>
      </c>
      <c r="V92" s="6"/>
      <c r="W92" s="6"/>
      <c r="X92" s="6"/>
      <c r="Y92" s="7"/>
    </row>
    <row r="93" spans="1:25" x14ac:dyDescent="0.55000000000000004">
      <c r="A93" s="3" t="s">
        <v>79</v>
      </c>
      <c r="C93" s="6">
        <v>0</v>
      </c>
      <c r="D93" s="6"/>
      <c r="E93" s="6">
        <v>31829469827</v>
      </c>
      <c r="F93" s="6"/>
      <c r="G93" s="6">
        <v>0</v>
      </c>
      <c r="H93" s="6"/>
      <c r="I93" s="6">
        <f t="shared" si="2"/>
        <v>31829469827</v>
      </c>
      <c r="J93" s="6"/>
      <c r="K93" s="7">
        <f t="shared" si="3"/>
        <v>9.4969841184537416E-3</v>
      </c>
      <c r="L93" s="6"/>
      <c r="M93" s="6">
        <v>32026027545</v>
      </c>
      <c r="N93" s="6"/>
      <c r="O93" s="6">
        <v>55152516912</v>
      </c>
      <c r="P93" s="6"/>
      <c r="Q93" s="6">
        <v>0</v>
      </c>
      <c r="R93" s="6"/>
      <c r="S93" s="6">
        <f t="shared" si="4"/>
        <v>87178544457</v>
      </c>
      <c r="T93" s="6"/>
      <c r="U93" s="7">
        <f t="shared" si="5"/>
        <v>6.2693024859094481E-3</v>
      </c>
      <c r="V93" s="6"/>
      <c r="W93" s="6"/>
      <c r="X93" s="6"/>
      <c r="Y93" s="7"/>
    </row>
    <row r="94" spans="1:25" x14ac:dyDescent="0.55000000000000004">
      <c r="A94" s="3" t="s">
        <v>109</v>
      </c>
      <c r="C94" s="6">
        <v>0</v>
      </c>
      <c r="D94" s="6"/>
      <c r="E94" s="6">
        <v>37404180995</v>
      </c>
      <c r="F94" s="6"/>
      <c r="G94" s="6">
        <v>0</v>
      </c>
      <c r="H94" s="6"/>
      <c r="I94" s="6">
        <f t="shared" si="2"/>
        <v>37404180995</v>
      </c>
      <c r="J94" s="6"/>
      <c r="K94" s="7">
        <f t="shared" si="3"/>
        <v>1.1160315104336288E-2</v>
      </c>
      <c r="L94" s="6"/>
      <c r="M94" s="6">
        <v>33153681600</v>
      </c>
      <c r="N94" s="6"/>
      <c r="O94" s="6">
        <v>157222623691</v>
      </c>
      <c r="P94" s="6"/>
      <c r="Q94" s="6">
        <v>0</v>
      </c>
      <c r="R94" s="6"/>
      <c r="S94" s="6">
        <f t="shared" si="4"/>
        <v>190376305291</v>
      </c>
      <c r="T94" s="6"/>
      <c r="U94" s="7">
        <f t="shared" si="5"/>
        <v>1.3690600725822144E-2</v>
      </c>
      <c r="V94" s="6"/>
      <c r="W94" s="6"/>
      <c r="X94" s="6"/>
      <c r="Y94" s="7"/>
    </row>
    <row r="95" spans="1:25" x14ac:dyDescent="0.55000000000000004">
      <c r="A95" s="3" t="s">
        <v>81</v>
      </c>
      <c r="C95" s="6">
        <v>0</v>
      </c>
      <c r="D95" s="6"/>
      <c r="E95" s="6">
        <v>-4498971107</v>
      </c>
      <c r="F95" s="6"/>
      <c r="G95" s="6">
        <v>0</v>
      </c>
      <c r="H95" s="6"/>
      <c r="I95" s="6">
        <f t="shared" si="2"/>
        <v>-4498971107</v>
      </c>
      <c r="J95" s="6"/>
      <c r="K95" s="7">
        <f t="shared" si="3"/>
        <v>-1.3423615719894109E-3</v>
      </c>
      <c r="L95" s="6"/>
      <c r="M95" s="6">
        <v>405102060</v>
      </c>
      <c r="N95" s="6"/>
      <c r="O95" s="6">
        <v>-8718472068</v>
      </c>
      <c r="P95" s="6"/>
      <c r="Q95" s="6">
        <v>0</v>
      </c>
      <c r="R95" s="6"/>
      <c r="S95" s="6">
        <f t="shared" si="4"/>
        <v>-8313370008</v>
      </c>
      <c r="T95" s="6"/>
      <c r="U95" s="7">
        <f t="shared" si="5"/>
        <v>-5.9784241159413563E-4</v>
      </c>
      <c r="V95" s="6"/>
      <c r="W95" s="6"/>
      <c r="X95" s="6"/>
      <c r="Y95" s="7"/>
    </row>
    <row r="96" spans="1:25" x14ac:dyDescent="0.55000000000000004">
      <c r="A96" s="3" t="s">
        <v>88</v>
      </c>
      <c r="C96" s="6">
        <v>0</v>
      </c>
      <c r="D96" s="6"/>
      <c r="E96" s="6">
        <v>7802312366</v>
      </c>
      <c r="F96" s="6"/>
      <c r="G96" s="6">
        <v>0</v>
      </c>
      <c r="H96" s="6"/>
      <c r="I96" s="6">
        <f t="shared" si="2"/>
        <v>7802312366</v>
      </c>
      <c r="J96" s="6"/>
      <c r="K96" s="7">
        <f t="shared" si="3"/>
        <v>2.3279821193962118E-3</v>
      </c>
      <c r="L96" s="6"/>
      <c r="M96" s="6">
        <v>2667976250</v>
      </c>
      <c r="N96" s="6"/>
      <c r="O96" s="6">
        <v>6827023321</v>
      </c>
      <c r="P96" s="6"/>
      <c r="Q96" s="6">
        <v>0</v>
      </c>
      <c r="R96" s="6"/>
      <c r="S96" s="6">
        <f t="shared" si="4"/>
        <v>9494999571</v>
      </c>
      <c r="T96" s="6"/>
      <c r="U96" s="7">
        <f t="shared" si="5"/>
        <v>6.8281736962860849E-4</v>
      </c>
      <c r="V96" s="6"/>
      <c r="W96" s="6"/>
      <c r="X96" s="6"/>
      <c r="Y96" s="7"/>
    </row>
    <row r="97" spans="1:25" x14ac:dyDescent="0.55000000000000004">
      <c r="A97" s="3" t="s">
        <v>101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 t="shared" si="2"/>
        <v>0</v>
      </c>
      <c r="J97" s="6"/>
      <c r="K97" s="7">
        <f t="shared" si="3"/>
        <v>0</v>
      </c>
      <c r="L97" s="6"/>
      <c r="M97" s="6">
        <v>271702432800</v>
      </c>
      <c r="N97" s="6"/>
      <c r="O97" s="6">
        <v>153048621884</v>
      </c>
      <c r="P97" s="6"/>
      <c r="Q97" s="6">
        <v>0</v>
      </c>
      <c r="R97" s="6"/>
      <c r="S97" s="6">
        <f t="shared" si="4"/>
        <v>424751054684</v>
      </c>
      <c r="T97" s="6"/>
      <c r="U97" s="7">
        <f t="shared" si="5"/>
        <v>3.0545277620877328E-2</v>
      </c>
      <c r="V97" s="6"/>
      <c r="W97" s="6"/>
      <c r="X97" s="6"/>
      <c r="Y97" s="7"/>
    </row>
    <row r="98" spans="1:25" x14ac:dyDescent="0.55000000000000004">
      <c r="A98" s="3" t="s">
        <v>30</v>
      </c>
      <c r="C98" s="6">
        <v>0</v>
      </c>
      <c r="D98" s="6"/>
      <c r="E98" s="6">
        <v>2784549142</v>
      </c>
      <c r="F98" s="6"/>
      <c r="G98" s="6">
        <v>0</v>
      </c>
      <c r="H98" s="6"/>
      <c r="I98" s="6">
        <f t="shared" si="2"/>
        <v>2784549142</v>
      </c>
      <c r="J98" s="6"/>
      <c r="K98" s="7">
        <f t="shared" si="3"/>
        <v>8.3082813261927573E-4</v>
      </c>
      <c r="L98" s="6"/>
      <c r="M98" s="6">
        <v>9528597780</v>
      </c>
      <c r="N98" s="6"/>
      <c r="O98" s="6">
        <v>343712697</v>
      </c>
      <c r="P98" s="6"/>
      <c r="Q98" s="6">
        <v>0</v>
      </c>
      <c r="R98" s="6"/>
      <c r="S98" s="6">
        <f t="shared" si="4"/>
        <v>9872310477</v>
      </c>
      <c r="T98" s="6"/>
      <c r="U98" s="7">
        <f t="shared" si="5"/>
        <v>7.0995106652249607E-4</v>
      </c>
      <c r="V98" s="6"/>
      <c r="W98" s="6"/>
      <c r="X98" s="6"/>
      <c r="Y98" s="7"/>
    </row>
    <row r="99" spans="1:25" x14ac:dyDescent="0.55000000000000004">
      <c r="A99" s="3" t="s">
        <v>77</v>
      </c>
      <c r="C99" s="6">
        <v>0</v>
      </c>
      <c r="D99" s="6"/>
      <c r="E99" s="6">
        <v>-2497562248</v>
      </c>
      <c r="F99" s="6"/>
      <c r="G99" s="6">
        <v>0</v>
      </c>
      <c r="H99" s="6"/>
      <c r="I99" s="6">
        <f t="shared" si="2"/>
        <v>-2497562248</v>
      </c>
      <c r="J99" s="6"/>
      <c r="K99" s="7">
        <f t="shared" si="3"/>
        <v>-7.4519962578783626E-4</v>
      </c>
      <c r="L99" s="6"/>
      <c r="M99" s="6">
        <v>7991338500</v>
      </c>
      <c r="N99" s="6"/>
      <c r="O99" s="6">
        <v>25367858803</v>
      </c>
      <c r="P99" s="6"/>
      <c r="Q99" s="6">
        <v>0</v>
      </c>
      <c r="R99" s="6"/>
      <c r="S99" s="6">
        <f t="shared" si="4"/>
        <v>33359197303</v>
      </c>
      <c r="T99" s="6"/>
      <c r="U99" s="7">
        <f t="shared" si="5"/>
        <v>2.3989721310705924E-3</v>
      </c>
      <c r="V99" s="6"/>
      <c r="W99" s="6"/>
      <c r="X99" s="6"/>
      <c r="Y99" s="7"/>
    </row>
    <row r="100" spans="1:25" x14ac:dyDescent="0.55000000000000004">
      <c r="A100" s="3" t="s">
        <v>41</v>
      </c>
      <c r="C100" s="6">
        <v>0</v>
      </c>
      <c r="D100" s="6"/>
      <c r="E100" s="6">
        <v>145707386225</v>
      </c>
      <c r="F100" s="6"/>
      <c r="G100" s="6">
        <v>0</v>
      </c>
      <c r="H100" s="6"/>
      <c r="I100" s="6">
        <f t="shared" si="2"/>
        <v>145707386225</v>
      </c>
      <c r="J100" s="6"/>
      <c r="K100" s="7">
        <f t="shared" si="3"/>
        <v>4.3474828215530316E-2</v>
      </c>
      <c r="L100" s="6"/>
      <c r="M100" s="6">
        <v>50187167900</v>
      </c>
      <c r="N100" s="6"/>
      <c r="O100" s="6">
        <v>193986632274</v>
      </c>
      <c r="P100" s="6"/>
      <c r="Q100" s="6">
        <v>0</v>
      </c>
      <c r="R100" s="6"/>
      <c r="S100" s="6">
        <f t="shared" si="4"/>
        <v>244173800174</v>
      </c>
      <c r="T100" s="6"/>
      <c r="U100" s="7">
        <f t="shared" si="5"/>
        <v>1.755935961032095E-2</v>
      </c>
      <c r="V100" s="6"/>
      <c r="W100" s="6"/>
      <c r="X100" s="6"/>
      <c r="Y100" s="7"/>
    </row>
    <row r="101" spans="1:25" x14ac:dyDescent="0.55000000000000004">
      <c r="A101" s="3" t="s">
        <v>58</v>
      </c>
      <c r="C101" s="6">
        <v>0</v>
      </c>
      <c r="D101" s="6"/>
      <c r="E101" s="6">
        <v>19123320299</v>
      </c>
      <c r="F101" s="6"/>
      <c r="G101" s="6">
        <v>0</v>
      </c>
      <c r="H101" s="6"/>
      <c r="I101" s="6">
        <f t="shared" si="2"/>
        <v>19123320299</v>
      </c>
      <c r="J101" s="6"/>
      <c r="K101" s="7">
        <f t="shared" si="3"/>
        <v>5.7058402216190662E-3</v>
      </c>
      <c r="L101" s="6"/>
      <c r="M101" s="6">
        <v>7347765150</v>
      </c>
      <c r="N101" s="6"/>
      <c r="O101" s="6">
        <v>14209689389</v>
      </c>
      <c r="P101" s="6"/>
      <c r="Q101" s="6">
        <v>0</v>
      </c>
      <c r="R101" s="6"/>
      <c r="S101" s="6">
        <f t="shared" si="4"/>
        <v>21557454539</v>
      </c>
      <c r="T101" s="6"/>
      <c r="U101" s="7">
        <f t="shared" si="5"/>
        <v>1.5502690962900189E-3</v>
      </c>
      <c r="V101" s="6"/>
      <c r="W101" s="6"/>
      <c r="X101" s="6"/>
      <c r="Y101" s="7"/>
    </row>
    <row r="102" spans="1:25" x14ac:dyDescent="0.55000000000000004">
      <c r="A102" s="3" t="s">
        <v>56</v>
      </c>
      <c r="C102" s="6">
        <v>0</v>
      </c>
      <c r="D102" s="6"/>
      <c r="E102" s="6">
        <v>6032164042</v>
      </c>
      <c r="F102" s="6"/>
      <c r="G102" s="6">
        <v>0</v>
      </c>
      <c r="H102" s="6"/>
      <c r="I102" s="6">
        <f t="shared" si="2"/>
        <v>6032164042</v>
      </c>
      <c r="J102" s="6"/>
      <c r="K102" s="7">
        <f t="shared" si="3"/>
        <v>1.7998215621608169E-3</v>
      </c>
      <c r="L102" s="6"/>
      <c r="M102" s="6">
        <v>12989973318</v>
      </c>
      <c r="N102" s="6"/>
      <c r="O102" s="6">
        <v>-38031358054</v>
      </c>
      <c r="P102" s="6"/>
      <c r="Q102" s="6">
        <v>0</v>
      </c>
      <c r="R102" s="6"/>
      <c r="S102" s="6">
        <f t="shared" si="4"/>
        <v>-25041384736</v>
      </c>
      <c r="T102" s="6"/>
      <c r="U102" s="7">
        <f t="shared" si="5"/>
        <v>-1.8008102401096471E-3</v>
      </c>
      <c r="V102" s="6"/>
      <c r="W102" s="6"/>
      <c r="X102" s="6"/>
      <c r="Y102" s="7"/>
    </row>
    <row r="103" spans="1:25" x14ac:dyDescent="0.55000000000000004">
      <c r="A103" s="3" t="s">
        <v>85</v>
      </c>
      <c r="C103" s="6">
        <v>0</v>
      </c>
      <c r="D103" s="6"/>
      <c r="E103" s="6">
        <v>991997835</v>
      </c>
      <c r="F103" s="6"/>
      <c r="G103" s="6">
        <v>0</v>
      </c>
      <c r="H103" s="6"/>
      <c r="I103" s="6">
        <f t="shared" si="2"/>
        <v>991997835</v>
      </c>
      <c r="J103" s="6"/>
      <c r="K103" s="7">
        <f t="shared" si="3"/>
        <v>2.9598317960495682E-4</v>
      </c>
      <c r="L103" s="6"/>
      <c r="M103" s="6">
        <v>748451664</v>
      </c>
      <c r="N103" s="6"/>
      <c r="O103" s="6">
        <v>-46809897860</v>
      </c>
      <c r="P103" s="6"/>
      <c r="Q103" s="6">
        <v>0</v>
      </c>
      <c r="R103" s="6"/>
      <c r="S103" s="6">
        <f t="shared" si="4"/>
        <v>-46061446196</v>
      </c>
      <c r="T103" s="6"/>
      <c r="U103" s="7">
        <f t="shared" si="5"/>
        <v>-3.3124335917721331E-3</v>
      </c>
      <c r="V103" s="6"/>
      <c r="W103" s="6"/>
      <c r="X103" s="6"/>
      <c r="Y103" s="7"/>
    </row>
    <row r="104" spans="1:25" x14ac:dyDescent="0.55000000000000004">
      <c r="A104" s="3" t="s">
        <v>64</v>
      </c>
      <c r="C104" s="6">
        <v>0</v>
      </c>
      <c r="D104" s="6"/>
      <c r="E104" s="6">
        <v>172753143535</v>
      </c>
      <c r="F104" s="6"/>
      <c r="G104" s="6">
        <v>0</v>
      </c>
      <c r="H104" s="6"/>
      <c r="I104" s="6">
        <f t="shared" si="2"/>
        <v>172753143535</v>
      </c>
      <c r="J104" s="6"/>
      <c r="K104" s="7">
        <f t="shared" si="3"/>
        <v>5.1544492242002513E-2</v>
      </c>
      <c r="L104" s="6"/>
      <c r="M104" s="6">
        <v>0</v>
      </c>
      <c r="N104" s="6"/>
      <c r="O104" s="6">
        <v>415309793036</v>
      </c>
      <c r="P104" s="6"/>
      <c r="Q104" s="6">
        <v>0</v>
      </c>
      <c r="R104" s="6"/>
      <c r="S104" s="6">
        <f t="shared" si="4"/>
        <v>415309793036</v>
      </c>
      <c r="T104" s="6"/>
      <c r="U104" s="7">
        <f t="shared" si="5"/>
        <v>2.9866324726118651E-2</v>
      </c>
      <c r="V104" s="6"/>
      <c r="W104" s="6"/>
      <c r="X104" s="6"/>
      <c r="Y104" s="7"/>
    </row>
    <row r="105" spans="1:25" x14ac:dyDescent="0.55000000000000004">
      <c r="A105" s="3" t="s">
        <v>83</v>
      </c>
      <c r="C105" s="6">
        <v>0</v>
      </c>
      <c r="D105" s="6"/>
      <c r="E105" s="6">
        <v>-2164441711</v>
      </c>
      <c r="F105" s="6"/>
      <c r="G105" s="6">
        <v>0</v>
      </c>
      <c r="H105" s="6"/>
      <c r="I105" s="6">
        <f t="shared" si="2"/>
        <v>-2164441711</v>
      </c>
      <c r="J105" s="6"/>
      <c r="K105" s="7">
        <f t="shared" si="3"/>
        <v>-6.4580618736065386E-4</v>
      </c>
      <c r="L105" s="6"/>
      <c r="M105" s="6">
        <v>0</v>
      </c>
      <c r="N105" s="6"/>
      <c r="O105" s="6">
        <v>20088361589</v>
      </c>
      <c r="P105" s="6"/>
      <c r="Q105" s="6">
        <v>0</v>
      </c>
      <c r="R105" s="6"/>
      <c r="S105" s="6">
        <f t="shared" si="4"/>
        <v>20088361589</v>
      </c>
      <c r="T105" s="6"/>
      <c r="U105" s="7">
        <f t="shared" si="5"/>
        <v>1.4446216787879994E-3</v>
      </c>
      <c r="V105" s="6"/>
      <c r="W105" s="6"/>
      <c r="X105" s="6"/>
      <c r="Y105" s="7"/>
    </row>
    <row r="106" spans="1:25" x14ac:dyDescent="0.55000000000000004">
      <c r="A106" s="3" t="s">
        <v>45</v>
      </c>
      <c r="C106" s="6">
        <v>0</v>
      </c>
      <c r="D106" s="6"/>
      <c r="E106" s="6">
        <v>52158828364</v>
      </c>
      <c r="F106" s="6"/>
      <c r="G106" s="6">
        <v>0</v>
      </c>
      <c r="H106" s="6"/>
      <c r="I106" s="6">
        <f t="shared" si="2"/>
        <v>52158828364</v>
      </c>
      <c r="J106" s="6"/>
      <c r="K106" s="7">
        <f t="shared" si="3"/>
        <v>1.5562670924222257E-2</v>
      </c>
      <c r="L106" s="6"/>
      <c r="M106" s="6">
        <v>0</v>
      </c>
      <c r="N106" s="6"/>
      <c r="O106" s="6">
        <v>419669186064</v>
      </c>
      <c r="P106" s="6"/>
      <c r="Q106" s="6">
        <v>0</v>
      </c>
      <c r="R106" s="6"/>
      <c r="S106" s="6">
        <f t="shared" si="4"/>
        <v>419669186064</v>
      </c>
      <c r="T106" s="6"/>
      <c r="U106" s="7">
        <f t="shared" si="5"/>
        <v>3.0179823348029884E-2</v>
      </c>
      <c r="V106" s="6"/>
      <c r="W106" s="6"/>
      <c r="X106" s="6"/>
      <c r="Y106" s="7"/>
    </row>
    <row r="107" spans="1:25" x14ac:dyDescent="0.55000000000000004">
      <c r="A107" s="3" t="s">
        <v>118</v>
      </c>
      <c r="C107" s="6">
        <v>0</v>
      </c>
      <c r="D107" s="6"/>
      <c r="E107" s="6">
        <v>-649443398</v>
      </c>
      <c r="F107" s="6"/>
      <c r="G107" s="6">
        <v>0</v>
      </c>
      <c r="H107" s="6"/>
      <c r="I107" s="6">
        <f t="shared" si="2"/>
        <v>-649443398</v>
      </c>
      <c r="J107" s="6"/>
      <c r="K107" s="7">
        <f t="shared" si="3"/>
        <v>-1.9377494096394621E-4</v>
      </c>
      <c r="L107" s="6"/>
      <c r="M107" s="6">
        <v>0</v>
      </c>
      <c r="N107" s="6"/>
      <c r="O107" s="6">
        <v>-649443398</v>
      </c>
      <c r="P107" s="6"/>
      <c r="Q107" s="6">
        <v>0</v>
      </c>
      <c r="R107" s="6"/>
      <c r="S107" s="6">
        <f t="shared" si="4"/>
        <v>-649443398</v>
      </c>
      <c r="T107" s="6"/>
      <c r="U107" s="7">
        <f t="shared" si="5"/>
        <v>-4.6703660113838404E-5</v>
      </c>
      <c r="V107" s="6"/>
      <c r="W107" s="6"/>
      <c r="X107" s="6"/>
      <c r="Y107" s="7"/>
    </row>
    <row r="108" spans="1:25" x14ac:dyDescent="0.55000000000000004">
      <c r="A108" s="3" t="s">
        <v>116</v>
      </c>
      <c r="C108" s="6">
        <v>0</v>
      </c>
      <c r="D108" s="6"/>
      <c r="E108" s="6">
        <v>-4795042201</v>
      </c>
      <c r="F108" s="6"/>
      <c r="G108" s="6">
        <v>0</v>
      </c>
      <c r="H108" s="6"/>
      <c r="I108" s="6">
        <f t="shared" si="2"/>
        <v>-4795042201</v>
      </c>
      <c r="J108" s="6"/>
      <c r="K108" s="7">
        <f t="shared" si="3"/>
        <v>-1.4307005387687469E-3</v>
      </c>
      <c r="L108" s="6"/>
      <c r="M108" s="6">
        <v>0</v>
      </c>
      <c r="N108" s="6"/>
      <c r="O108" s="6">
        <v>-4795042201</v>
      </c>
      <c r="P108" s="6"/>
      <c r="Q108" s="6">
        <v>0</v>
      </c>
      <c r="R108" s="6"/>
      <c r="S108" s="6">
        <f t="shared" si="4"/>
        <v>-4795042201</v>
      </c>
      <c r="T108" s="6"/>
      <c r="U108" s="7">
        <f t="shared" si="5"/>
        <v>-3.4482761989215819E-4</v>
      </c>
      <c r="V108" s="6"/>
      <c r="W108" s="6"/>
      <c r="X108" s="6"/>
      <c r="Y108" s="7"/>
    </row>
    <row r="109" spans="1:25" x14ac:dyDescent="0.55000000000000004">
      <c r="A109" s="3" t="s">
        <v>66</v>
      </c>
      <c r="C109" s="6">
        <v>0</v>
      </c>
      <c r="D109" s="6"/>
      <c r="E109" s="6">
        <v>26967833510</v>
      </c>
      <c r="F109" s="6"/>
      <c r="G109" s="6">
        <v>0</v>
      </c>
      <c r="H109" s="6"/>
      <c r="I109" s="6">
        <f t="shared" si="2"/>
        <v>26967833510</v>
      </c>
      <c r="J109" s="6"/>
      <c r="K109" s="7">
        <f t="shared" si="3"/>
        <v>8.0464138405573257E-3</v>
      </c>
      <c r="L109" s="6"/>
      <c r="M109" s="6">
        <v>0</v>
      </c>
      <c r="N109" s="6"/>
      <c r="O109" s="6">
        <v>92632208708</v>
      </c>
      <c r="P109" s="6"/>
      <c r="Q109" s="6">
        <v>0</v>
      </c>
      <c r="R109" s="6"/>
      <c r="S109" s="6">
        <f t="shared" si="4"/>
        <v>92632208708</v>
      </c>
      <c r="T109" s="6"/>
      <c r="U109" s="7">
        <f t="shared" si="5"/>
        <v>6.6614938336667399E-3</v>
      </c>
      <c r="V109" s="6"/>
      <c r="W109" s="6"/>
      <c r="X109" s="6"/>
      <c r="Y109" s="7"/>
    </row>
    <row r="110" spans="1:25" x14ac:dyDescent="0.55000000000000004">
      <c r="A110" s="3" t="s">
        <v>103</v>
      </c>
      <c r="C110" s="6">
        <v>0</v>
      </c>
      <c r="D110" s="6"/>
      <c r="E110" s="6">
        <v>12801343614</v>
      </c>
      <c r="F110" s="6"/>
      <c r="G110" s="6">
        <v>0</v>
      </c>
      <c r="H110" s="6"/>
      <c r="I110" s="6">
        <f t="shared" si="2"/>
        <v>12801343614</v>
      </c>
      <c r="J110" s="6"/>
      <c r="K110" s="7">
        <f t="shared" si="3"/>
        <v>3.819547031659932E-3</v>
      </c>
      <c r="L110" s="6"/>
      <c r="M110" s="6">
        <v>0</v>
      </c>
      <c r="N110" s="6"/>
      <c r="O110" s="6">
        <v>19704446938</v>
      </c>
      <c r="P110" s="6"/>
      <c r="Q110" s="6">
        <v>0</v>
      </c>
      <c r="R110" s="6"/>
      <c r="S110" s="6">
        <f t="shared" si="4"/>
        <v>19704446938</v>
      </c>
      <c r="T110" s="6"/>
      <c r="U110" s="7">
        <f t="shared" si="5"/>
        <v>1.4170130843696959E-3</v>
      </c>
      <c r="V110" s="6"/>
      <c r="W110" s="6"/>
      <c r="X110" s="6"/>
      <c r="Y110" s="7"/>
    </row>
    <row r="111" spans="1:25" x14ac:dyDescent="0.55000000000000004">
      <c r="A111" s="3" t="s">
        <v>15</v>
      </c>
      <c r="C111" s="6">
        <v>0</v>
      </c>
      <c r="D111" s="6"/>
      <c r="E111" s="6">
        <v>-17296674747</v>
      </c>
      <c r="F111" s="6"/>
      <c r="G111" s="6">
        <v>0</v>
      </c>
      <c r="H111" s="6"/>
      <c r="I111" s="6">
        <f t="shared" si="2"/>
        <v>-17296674747</v>
      </c>
      <c r="J111" s="6"/>
      <c r="K111" s="7">
        <f t="shared" si="3"/>
        <v>-5.1608225417244203E-3</v>
      </c>
      <c r="L111" s="6"/>
      <c r="M111" s="6">
        <v>0</v>
      </c>
      <c r="N111" s="6"/>
      <c r="O111" s="6">
        <v>-11070227417</v>
      </c>
      <c r="P111" s="6"/>
      <c r="Q111" s="6">
        <v>0</v>
      </c>
      <c r="R111" s="6"/>
      <c r="S111" s="6">
        <f t="shared" si="4"/>
        <v>-11070227417</v>
      </c>
      <c r="T111" s="6"/>
      <c r="U111" s="7">
        <f t="shared" si="5"/>
        <v>-7.9609730464372708E-4</v>
      </c>
      <c r="V111" s="6"/>
      <c r="W111" s="6"/>
      <c r="X111" s="6"/>
      <c r="Y111" s="7"/>
    </row>
    <row r="112" spans="1:25" x14ac:dyDescent="0.55000000000000004">
      <c r="A112" s="3" t="s">
        <v>90</v>
      </c>
      <c r="C112" s="6">
        <v>0</v>
      </c>
      <c r="D112" s="6"/>
      <c r="E112" s="6">
        <v>1016798968</v>
      </c>
      <c r="F112" s="6"/>
      <c r="G112" s="6">
        <v>0</v>
      </c>
      <c r="H112" s="6"/>
      <c r="I112" s="6">
        <f t="shared" si="2"/>
        <v>1016798968</v>
      </c>
      <c r="J112" s="6"/>
      <c r="K112" s="7">
        <f t="shared" si="3"/>
        <v>3.0338311329850708E-4</v>
      </c>
      <c r="L112" s="6"/>
      <c r="M112" s="6">
        <v>0</v>
      </c>
      <c r="N112" s="6"/>
      <c r="O112" s="6">
        <v>1478407841</v>
      </c>
      <c r="P112" s="6"/>
      <c r="Q112" s="6">
        <v>0</v>
      </c>
      <c r="R112" s="6"/>
      <c r="S112" s="6">
        <f t="shared" si="4"/>
        <v>1478407841</v>
      </c>
      <c r="T112" s="6"/>
      <c r="U112" s="7">
        <f t="shared" si="5"/>
        <v>1.0631728265824584E-4</v>
      </c>
      <c r="V112" s="6"/>
      <c r="W112" s="6"/>
      <c r="X112" s="6"/>
      <c r="Y112" s="7"/>
    </row>
    <row r="113" spans="1:25" x14ac:dyDescent="0.55000000000000004">
      <c r="A113" s="3" t="s">
        <v>22</v>
      </c>
      <c r="C113" s="6">
        <v>0</v>
      </c>
      <c r="D113" s="6"/>
      <c r="E113" s="6">
        <v>-1013810607</v>
      </c>
      <c r="F113" s="6"/>
      <c r="G113" s="6">
        <v>0</v>
      </c>
      <c r="H113" s="6"/>
      <c r="I113" s="6">
        <f t="shared" si="2"/>
        <v>-1013810607</v>
      </c>
      <c r="J113" s="6"/>
      <c r="K113" s="7">
        <f t="shared" si="3"/>
        <v>-3.0249147366041509E-4</v>
      </c>
      <c r="L113" s="6"/>
      <c r="M113" s="6">
        <v>0</v>
      </c>
      <c r="N113" s="6"/>
      <c r="O113" s="6">
        <v>18963551932</v>
      </c>
      <c r="P113" s="6"/>
      <c r="Q113" s="6">
        <v>0</v>
      </c>
      <c r="R113" s="6"/>
      <c r="S113" s="6">
        <f t="shared" si="4"/>
        <v>18963551932</v>
      </c>
      <c r="T113" s="6"/>
      <c r="U113" s="7">
        <f t="shared" si="5"/>
        <v>1.3637328313917999E-3</v>
      </c>
      <c r="V113" s="6"/>
      <c r="W113" s="6"/>
      <c r="X113" s="6"/>
      <c r="Y113" s="7"/>
    </row>
    <row r="114" spans="1:25" x14ac:dyDescent="0.55000000000000004">
      <c r="A114" s="3" t="s">
        <v>120</v>
      </c>
      <c r="C114" s="6">
        <v>0</v>
      </c>
      <c r="D114" s="6"/>
      <c r="E114" s="6">
        <v>1370920266</v>
      </c>
      <c r="F114" s="6"/>
      <c r="G114" s="6">
        <v>0</v>
      </c>
      <c r="H114" s="6"/>
      <c r="I114" s="6">
        <f t="shared" si="2"/>
        <v>1370920266</v>
      </c>
      <c r="J114" s="6"/>
      <c r="K114" s="7">
        <f t="shared" si="3"/>
        <v>4.0904256541603558E-4</v>
      </c>
      <c r="L114" s="6"/>
      <c r="M114" s="6">
        <v>0</v>
      </c>
      <c r="N114" s="6"/>
      <c r="O114" s="6">
        <v>1370920266</v>
      </c>
      <c r="P114" s="6"/>
      <c r="Q114" s="6">
        <v>0</v>
      </c>
      <c r="R114" s="6"/>
      <c r="S114" s="6">
        <f t="shared" si="4"/>
        <v>1370920266</v>
      </c>
      <c r="T114" s="6"/>
      <c r="U114" s="7">
        <f t="shared" si="5"/>
        <v>9.8587489446519768E-5</v>
      </c>
      <c r="V114" s="6"/>
      <c r="W114" s="6"/>
      <c r="X114" s="6"/>
      <c r="Y114" s="7"/>
    </row>
    <row r="115" spans="1:25" x14ac:dyDescent="0.55000000000000004">
      <c r="A115" s="3" t="s">
        <v>47</v>
      </c>
      <c r="C115" s="6">
        <v>0</v>
      </c>
      <c r="D115" s="6"/>
      <c r="E115" s="6">
        <v>5501259619</v>
      </c>
      <c r="F115" s="6"/>
      <c r="G115" s="6">
        <v>0</v>
      </c>
      <c r="H115" s="6"/>
      <c r="I115" s="6">
        <f t="shared" si="2"/>
        <v>5501259619</v>
      </c>
      <c r="J115" s="6"/>
      <c r="K115" s="7">
        <f t="shared" si="3"/>
        <v>1.6414151890401789E-3</v>
      </c>
      <c r="L115" s="6"/>
      <c r="M115" s="6">
        <v>0</v>
      </c>
      <c r="N115" s="6"/>
      <c r="O115" s="6">
        <v>30773416786</v>
      </c>
      <c r="P115" s="6"/>
      <c r="Q115" s="6">
        <v>0</v>
      </c>
      <c r="R115" s="6"/>
      <c r="S115" s="6">
        <f t="shared" si="4"/>
        <v>30773416786</v>
      </c>
      <c r="T115" s="6"/>
      <c r="U115" s="7">
        <f t="shared" si="5"/>
        <v>2.2130199529949391E-3</v>
      </c>
      <c r="V115" s="6"/>
      <c r="W115" s="6"/>
      <c r="X115" s="6"/>
      <c r="Y115" s="7"/>
    </row>
    <row r="116" spans="1:25" x14ac:dyDescent="0.55000000000000004">
      <c r="A116" s="3" t="s">
        <v>53</v>
      </c>
      <c r="C116" s="6">
        <v>0</v>
      </c>
      <c r="D116" s="6"/>
      <c r="E116" s="6">
        <v>53678700000</v>
      </c>
      <c r="F116" s="6"/>
      <c r="G116" s="6">
        <v>0</v>
      </c>
      <c r="H116" s="6"/>
      <c r="I116" s="6">
        <f t="shared" si="2"/>
        <v>53678700000</v>
      </c>
      <c r="J116" s="6"/>
      <c r="K116" s="7">
        <f t="shared" si="3"/>
        <v>1.6016156227861723E-2</v>
      </c>
      <c r="L116" s="6"/>
      <c r="M116" s="6">
        <v>0</v>
      </c>
      <c r="N116" s="6"/>
      <c r="O116" s="6">
        <v>72882522500</v>
      </c>
      <c r="P116" s="6"/>
      <c r="Q116" s="6">
        <v>0</v>
      </c>
      <c r="R116" s="6"/>
      <c r="S116" s="6">
        <f t="shared" si="4"/>
        <v>72882522500</v>
      </c>
      <c r="T116" s="6"/>
      <c r="U116" s="7">
        <f t="shared" si="5"/>
        <v>5.2412274411621322E-3</v>
      </c>
      <c r="V116" s="6"/>
      <c r="W116" s="6"/>
      <c r="X116" s="6"/>
      <c r="Y116" s="7"/>
    </row>
    <row r="117" spans="1:25" x14ac:dyDescent="0.55000000000000004">
      <c r="A117" s="3" t="s">
        <v>117</v>
      </c>
      <c r="C117" s="6">
        <v>0</v>
      </c>
      <c r="D117" s="6"/>
      <c r="E117" s="6">
        <v>6261984980</v>
      </c>
      <c r="F117" s="6"/>
      <c r="G117" s="6">
        <v>0</v>
      </c>
      <c r="H117" s="6"/>
      <c r="I117" s="6">
        <f t="shared" si="2"/>
        <v>6261984980</v>
      </c>
      <c r="J117" s="6"/>
      <c r="K117" s="7">
        <f t="shared" si="3"/>
        <v>1.8683934174300713E-3</v>
      </c>
      <c r="L117" s="6"/>
      <c r="M117" s="6">
        <v>0</v>
      </c>
      <c r="N117" s="6"/>
      <c r="O117" s="6">
        <v>6261984980</v>
      </c>
      <c r="P117" s="6"/>
      <c r="Q117" s="6">
        <v>0</v>
      </c>
      <c r="R117" s="6"/>
      <c r="S117" s="6">
        <f t="shared" si="4"/>
        <v>6261984980</v>
      </c>
      <c r="T117" s="6"/>
      <c r="U117" s="7">
        <f t="shared" si="5"/>
        <v>4.5032041136228656E-4</v>
      </c>
      <c r="V117" s="6"/>
      <c r="W117" s="6"/>
      <c r="X117" s="6"/>
      <c r="Y117" s="7"/>
    </row>
    <row r="118" spans="1:25" x14ac:dyDescent="0.55000000000000004">
      <c r="A118" s="3" t="s">
        <v>59</v>
      </c>
      <c r="C118" s="6">
        <v>0</v>
      </c>
      <c r="D118" s="6"/>
      <c r="E118" s="6">
        <v>-542025658</v>
      </c>
      <c r="F118" s="6"/>
      <c r="G118" s="6">
        <v>0</v>
      </c>
      <c r="H118" s="6"/>
      <c r="I118" s="6">
        <f t="shared" si="2"/>
        <v>-542025658</v>
      </c>
      <c r="J118" s="6"/>
      <c r="K118" s="7">
        <f t="shared" si="3"/>
        <v>-1.6172462481463872E-4</v>
      </c>
      <c r="L118" s="6"/>
      <c r="M118" s="6">
        <v>0</v>
      </c>
      <c r="N118" s="6"/>
      <c r="O118" s="6">
        <v>-12918278215</v>
      </c>
      <c r="P118" s="6"/>
      <c r="Q118" s="6">
        <v>0</v>
      </c>
      <c r="R118" s="6"/>
      <c r="S118" s="6">
        <f t="shared" si="4"/>
        <v>-12918278215</v>
      </c>
      <c r="T118" s="6"/>
      <c r="U118" s="7">
        <f t="shared" si="5"/>
        <v>-9.289968561807801E-4</v>
      </c>
      <c r="V118" s="6"/>
      <c r="W118" s="6"/>
      <c r="X118" s="6"/>
      <c r="Y118" s="7"/>
    </row>
    <row r="119" spans="1:25" x14ac:dyDescent="0.55000000000000004">
      <c r="A119" s="3" t="s">
        <v>115</v>
      </c>
      <c r="C119" s="6">
        <v>0</v>
      </c>
      <c r="D119" s="6"/>
      <c r="E119" s="6">
        <v>3154045480</v>
      </c>
      <c r="F119" s="6"/>
      <c r="G119" s="6">
        <v>0</v>
      </c>
      <c r="H119" s="6"/>
      <c r="I119" s="6">
        <f t="shared" si="2"/>
        <v>3154045480</v>
      </c>
      <c r="J119" s="6"/>
      <c r="K119" s="7">
        <f t="shared" si="3"/>
        <v>9.410750475972987E-4</v>
      </c>
      <c r="L119" s="6"/>
      <c r="M119" s="6">
        <v>0</v>
      </c>
      <c r="N119" s="6"/>
      <c r="O119" s="6">
        <v>3154045480</v>
      </c>
      <c r="P119" s="6"/>
      <c r="Q119" s="6">
        <v>0</v>
      </c>
      <c r="R119" s="6"/>
      <c r="S119" s="6">
        <f t="shared" si="4"/>
        <v>3154045480</v>
      </c>
      <c r="T119" s="6"/>
      <c r="U119" s="7">
        <f t="shared" si="5"/>
        <v>2.2681802376487984E-4</v>
      </c>
      <c r="V119" s="6"/>
      <c r="W119" s="6"/>
      <c r="X119" s="6"/>
      <c r="Y119" s="7"/>
    </row>
    <row r="120" spans="1:25" x14ac:dyDescent="0.55000000000000004">
      <c r="A120" s="3" t="s">
        <v>92</v>
      </c>
      <c r="C120" s="6">
        <v>0</v>
      </c>
      <c r="D120" s="6"/>
      <c r="E120" s="6">
        <v>7422925009</v>
      </c>
      <c r="F120" s="6"/>
      <c r="G120" s="6">
        <v>0</v>
      </c>
      <c r="H120" s="6"/>
      <c r="I120" s="6">
        <f t="shared" si="2"/>
        <v>7422925009</v>
      </c>
      <c r="J120" s="6"/>
      <c r="K120" s="7">
        <f t="shared" si="3"/>
        <v>2.214784013246332E-3</v>
      </c>
      <c r="L120" s="6"/>
      <c r="M120" s="6">
        <v>0</v>
      </c>
      <c r="N120" s="6"/>
      <c r="O120" s="6">
        <v>9708471074</v>
      </c>
      <c r="P120" s="6"/>
      <c r="Q120" s="6">
        <v>0</v>
      </c>
      <c r="R120" s="6"/>
      <c r="S120" s="6">
        <f t="shared" si="4"/>
        <v>9708471074</v>
      </c>
      <c r="T120" s="6"/>
      <c r="U120" s="7">
        <f t="shared" si="5"/>
        <v>6.9816882373654944E-4</v>
      </c>
      <c r="V120" s="6"/>
      <c r="W120" s="6"/>
      <c r="X120" s="6"/>
      <c r="Y120" s="7"/>
    </row>
    <row r="121" spans="1:25" x14ac:dyDescent="0.55000000000000004">
      <c r="A121" s="3" t="s">
        <v>46</v>
      </c>
      <c r="C121" s="6">
        <v>0</v>
      </c>
      <c r="D121" s="6"/>
      <c r="E121" s="6">
        <v>710884982</v>
      </c>
      <c r="F121" s="6"/>
      <c r="G121" s="6">
        <v>0</v>
      </c>
      <c r="H121" s="6"/>
      <c r="I121" s="6">
        <f t="shared" si="2"/>
        <v>710884982</v>
      </c>
      <c r="J121" s="6"/>
      <c r="K121" s="7">
        <f t="shared" si="3"/>
        <v>2.1210731503841688E-4</v>
      </c>
      <c r="L121" s="6"/>
      <c r="M121" s="6">
        <v>0</v>
      </c>
      <c r="N121" s="6"/>
      <c r="O121" s="6">
        <v>5102963613</v>
      </c>
      <c r="P121" s="6"/>
      <c r="Q121" s="6">
        <v>0</v>
      </c>
      <c r="R121" s="6"/>
      <c r="S121" s="6">
        <f t="shared" si="4"/>
        <v>5102963613</v>
      </c>
      <c r="T121" s="6"/>
      <c r="U121" s="7">
        <f t="shared" si="5"/>
        <v>3.6697128477828766E-4</v>
      </c>
      <c r="V121" s="6"/>
      <c r="W121" s="6"/>
      <c r="X121" s="6"/>
      <c r="Y121" s="7"/>
    </row>
    <row r="122" spans="1:25" x14ac:dyDescent="0.55000000000000004">
      <c r="A122" s="3" t="s">
        <v>121</v>
      </c>
      <c r="C122" s="5">
        <f>SUM(C8:C121)</f>
        <v>311519325227</v>
      </c>
      <c r="E122" s="5">
        <f>SUM(E8:E121)</f>
        <v>2426121040416</v>
      </c>
      <c r="G122" s="5">
        <f>SUM(G8:G121)</f>
        <v>613894124675</v>
      </c>
      <c r="I122" s="5">
        <f>SUM(I8:I121)</f>
        <v>3351534490318</v>
      </c>
      <c r="K122" s="8">
        <f>SUM(K8:K121)</f>
        <v>1.0000000000000002</v>
      </c>
      <c r="L122" s="9"/>
      <c r="M122" s="12">
        <f>SUM(M8:M121)</f>
        <v>4207320614181</v>
      </c>
      <c r="N122" s="9"/>
      <c r="O122" s="12">
        <f>SUM(O8:O121)</f>
        <v>9200694009820</v>
      </c>
      <c r="P122" s="9"/>
      <c r="Q122" s="12">
        <f>SUM(Q8:Q121)</f>
        <v>497606400497</v>
      </c>
      <c r="R122" s="9"/>
      <c r="S122" s="12">
        <f>SUM(S8:S121)</f>
        <v>13905621024498</v>
      </c>
      <c r="T122" s="9"/>
      <c r="U122" s="8">
        <f>SUM(U8:U121)</f>
        <v>0.99999999999999967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workbookViewId="0">
      <selection activeCell="O18" sqref="O18"/>
    </sheetView>
  </sheetViews>
  <sheetFormatPr defaultRowHeight="24" x14ac:dyDescent="0.55000000000000004"/>
  <cols>
    <col min="1" max="1" width="28.85546875" style="3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5" style="3" customWidth="1"/>
    <col min="8" max="8" width="1" style="3" customWidth="1"/>
    <col min="9" max="9" width="11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  <c r="L3" s="1" t="s">
        <v>147</v>
      </c>
      <c r="M3" s="1" t="s">
        <v>147</v>
      </c>
      <c r="N3" s="1" t="s">
        <v>147</v>
      </c>
      <c r="O3" s="1" t="s">
        <v>147</v>
      </c>
      <c r="P3" s="1" t="s">
        <v>147</v>
      </c>
      <c r="Q3" s="1" t="s">
        <v>147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151</v>
      </c>
      <c r="C6" s="2" t="s">
        <v>149</v>
      </c>
      <c r="D6" s="2" t="s">
        <v>149</v>
      </c>
      <c r="E6" s="2" t="s">
        <v>149</v>
      </c>
      <c r="F6" s="2" t="s">
        <v>149</v>
      </c>
      <c r="G6" s="2" t="s">
        <v>149</v>
      </c>
      <c r="H6" s="2" t="s">
        <v>149</v>
      </c>
      <c r="I6" s="2" t="s">
        <v>149</v>
      </c>
      <c r="K6" s="2" t="s">
        <v>150</v>
      </c>
      <c r="L6" s="2" t="s">
        <v>150</v>
      </c>
      <c r="M6" s="2" t="s">
        <v>150</v>
      </c>
      <c r="N6" s="2" t="s">
        <v>150</v>
      </c>
      <c r="O6" s="2" t="s">
        <v>150</v>
      </c>
      <c r="P6" s="2" t="s">
        <v>150</v>
      </c>
      <c r="Q6" s="2" t="s">
        <v>150</v>
      </c>
    </row>
    <row r="7" spans="1:17" ht="25.5" thickBot="1" x14ac:dyDescent="0.6">
      <c r="A7" s="2" t="s">
        <v>151</v>
      </c>
      <c r="C7" s="2" t="s">
        <v>231</v>
      </c>
      <c r="E7" s="2" t="s">
        <v>228</v>
      </c>
      <c r="G7" s="2" t="s">
        <v>229</v>
      </c>
      <c r="I7" s="2" t="s">
        <v>232</v>
      </c>
      <c r="K7" s="2" t="s">
        <v>231</v>
      </c>
      <c r="M7" s="2" t="s">
        <v>228</v>
      </c>
      <c r="O7" s="2" t="s">
        <v>229</v>
      </c>
      <c r="Q7" s="2" t="s">
        <v>232</v>
      </c>
    </row>
    <row r="8" spans="1:17" x14ac:dyDescent="0.55000000000000004">
      <c r="A8" s="3" t="s">
        <v>155</v>
      </c>
      <c r="C8" s="13">
        <v>0</v>
      </c>
      <c r="D8" s="9"/>
      <c r="E8" s="13">
        <v>0</v>
      </c>
      <c r="F8" s="9"/>
      <c r="G8" s="13">
        <v>0</v>
      </c>
      <c r="H8" s="9"/>
      <c r="I8" s="13">
        <v>0</v>
      </c>
      <c r="J8" s="9"/>
      <c r="K8" s="13">
        <v>742960673</v>
      </c>
      <c r="L8" s="9"/>
      <c r="M8" s="13">
        <v>0</v>
      </c>
      <c r="N8" s="9"/>
      <c r="O8" s="6">
        <v>-1009302384</v>
      </c>
      <c r="P8" s="6"/>
      <c r="Q8" s="6">
        <v>-266341711</v>
      </c>
    </row>
    <row r="9" spans="1:17" ht="24.75" thickBot="1" x14ac:dyDescent="0.6">
      <c r="A9" s="3" t="s">
        <v>226</v>
      </c>
      <c r="C9" s="13">
        <v>0</v>
      </c>
      <c r="D9" s="9"/>
      <c r="E9" s="13">
        <v>0</v>
      </c>
      <c r="F9" s="9"/>
      <c r="G9" s="13">
        <v>0</v>
      </c>
      <c r="H9" s="9"/>
      <c r="I9" s="13">
        <v>0</v>
      </c>
      <c r="J9" s="9"/>
      <c r="K9" s="13">
        <v>0</v>
      </c>
      <c r="L9" s="9"/>
      <c r="M9" s="13">
        <v>0</v>
      </c>
      <c r="N9" s="9"/>
      <c r="O9" s="6">
        <v>283247253</v>
      </c>
      <c r="P9" s="6"/>
      <c r="Q9" s="6">
        <v>283247253</v>
      </c>
    </row>
    <row r="10" spans="1:17" ht="24.75" thickBot="1" x14ac:dyDescent="0.6">
      <c r="A10" s="3" t="s">
        <v>121</v>
      </c>
      <c r="C10" s="12">
        <f>SUM(C8:C9)</f>
        <v>0</v>
      </c>
      <c r="D10" s="9"/>
      <c r="E10" s="12">
        <f>SUM(E8:E9)</f>
        <v>0</v>
      </c>
      <c r="F10" s="9"/>
      <c r="G10" s="12">
        <f>SUM(G8:G9)</f>
        <v>0</v>
      </c>
      <c r="H10" s="9"/>
      <c r="I10" s="12">
        <f>SUM(I8:I9)</f>
        <v>0</v>
      </c>
      <c r="J10" s="9"/>
      <c r="K10" s="12">
        <f>SUM(K8:K9)</f>
        <v>742960673</v>
      </c>
      <c r="L10" s="9"/>
      <c r="M10" s="12">
        <f>SUM(M8:M9)</f>
        <v>0</v>
      </c>
      <c r="N10" s="9"/>
      <c r="O10" s="16">
        <f>SUM(O8:O9)</f>
        <v>-726055131</v>
      </c>
      <c r="P10" s="9"/>
      <c r="Q10" s="12">
        <f>SUM(Q8:Q9)</f>
        <v>16905542</v>
      </c>
    </row>
    <row r="11" spans="1:17" ht="24.75" thickTop="1" x14ac:dyDescent="0.55000000000000004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55000000000000004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x14ac:dyDescent="0.55000000000000004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60"/>
  <sheetViews>
    <sheetView rightToLeft="1" topLeftCell="A4" workbookViewId="0">
      <selection activeCell="K16" sqref="K16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1.42578125" style="3" bestFit="1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4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4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</row>
    <row r="4" spans="1:14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4" ht="24.75" x14ac:dyDescent="0.55000000000000004">
      <c r="A6" s="2" t="s">
        <v>233</v>
      </c>
      <c r="B6" s="2" t="s">
        <v>233</v>
      </c>
      <c r="C6" s="2" t="s">
        <v>233</v>
      </c>
      <c r="E6" s="2" t="s">
        <v>149</v>
      </c>
      <c r="F6" s="2" t="s">
        <v>149</v>
      </c>
      <c r="G6" s="2" t="s">
        <v>149</v>
      </c>
      <c r="I6" s="2" t="s">
        <v>150</v>
      </c>
      <c r="J6" s="2" t="s">
        <v>150</v>
      </c>
      <c r="K6" s="2" t="s">
        <v>150</v>
      </c>
    </row>
    <row r="7" spans="1:14" ht="24.75" x14ac:dyDescent="0.55000000000000004">
      <c r="A7" s="2" t="s">
        <v>234</v>
      </c>
      <c r="C7" s="2" t="s">
        <v>124</v>
      </c>
      <c r="E7" s="2" t="s">
        <v>235</v>
      </c>
      <c r="G7" s="2" t="s">
        <v>236</v>
      </c>
      <c r="I7" s="2" t="s">
        <v>235</v>
      </c>
      <c r="K7" s="2" t="s">
        <v>236</v>
      </c>
    </row>
    <row r="8" spans="1:14" x14ac:dyDescent="0.55000000000000004">
      <c r="A8" s="3" t="s">
        <v>128</v>
      </c>
      <c r="C8" s="3" t="s">
        <v>129</v>
      </c>
      <c r="E8" s="13">
        <v>23776</v>
      </c>
      <c r="F8" s="9"/>
      <c r="G8" s="11">
        <f>E8/$E$20</f>
        <v>2.3070185549507496E-7</v>
      </c>
      <c r="H8" s="9"/>
      <c r="I8" s="13">
        <v>7610939</v>
      </c>
      <c r="J8" s="9"/>
      <c r="K8" s="11">
        <f>I8/$I$20</f>
        <v>2.1113943926973005E-5</v>
      </c>
      <c r="L8" s="9"/>
      <c r="M8" s="9"/>
      <c r="N8" s="9"/>
    </row>
    <row r="9" spans="1:14" x14ac:dyDescent="0.55000000000000004">
      <c r="A9" s="3" t="s">
        <v>130</v>
      </c>
      <c r="C9" s="3" t="s">
        <v>131</v>
      </c>
      <c r="E9" s="13">
        <v>22580</v>
      </c>
      <c r="F9" s="9"/>
      <c r="G9" s="11">
        <f t="shared" ref="G9:G19" si="0">E9/$E$20</f>
        <v>2.190969001126679E-7</v>
      </c>
      <c r="H9" s="9"/>
      <c r="I9" s="13">
        <v>1092993</v>
      </c>
      <c r="J9" s="9"/>
      <c r="K9" s="11">
        <f t="shared" ref="K9:K19" si="1">I9/$I$20</f>
        <v>3.032134788437275E-6</v>
      </c>
      <c r="L9" s="9"/>
      <c r="M9" s="9"/>
      <c r="N9" s="9"/>
    </row>
    <row r="10" spans="1:14" x14ac:dyDescent="0.55000000000000004">
      <c r="A10" s="3" t="s">
        <v>132</v>
      </c>
      <c r="C10" s="3" t="s">
        <v>133</v>
      </c>
      <c r="E10" s="13">
        <v>7170044600</v>
      </c>
      <c r="F10" s="9"/>
      <c r="G10" s="11">
        <f t="shared" si="0"/>
        <v>6.9571946214772987E-2</v>
      </c>
      <c r="H10" s="9"/>
      <c r="I10" s="13">
        <v>38947465324</v>
      </c>
      <c r="J10" s="9"/>
      <c r="K10" s="11">
        <f t="shared" si="1"/>
        <v>0.10804640517400829</v>
      </c>
      <c r="L10" s="9"/>
      <c r="M10" s="9"/>
      <c r="N10" s="9"/>
    </row>
    <row r="11" spans="1:14" x14ac:dyDescent="0.55000000000000004">
      <c r="A11" s="3" t="s">
        <v>156</v>
      </c>
      <c r="C11" s="3" t="s">
        <v>237</v>
      </c>
      <c r="E11" s="13">
        <v>0</v>
      </c>
      <c r="F11" s="9"/>
      <c r="G11" s="11">
        <f t="shared" si="0"/>
        <v>0</v>
      </c>
      <c r="H11" s="9"/>
      <c r="I11" s="13">
        <v>39797731892</v>
      </c>
      <c r="J11" s="9"/>
      <c r="K11" s="11">
        <f t="shared" si="1"/>
        <v>0.1104051785973312</v>
      </c>
      <c r="L11" s="9"/>
      <c r="M11" s="9"/>
      <c r="N11" s="9"/>
    </row>
    <row r="12" spans="1:14" x14ac:dyDescent="0.55000000000000004">
      <c r="A12" s="3" t="s">
        <v>130</v>
      </c>
      <c r="C12" s="3" t="s">
        <v>134</v>
      </c>
      <c r="E12" s="13">
        <v>7705311030</v>
      </c>
      <c r="F12" s="9"/>
      <c r="G12" s="11">
        <f t="shared" si="0"/>
        <v>7.4765711296587614E-2</v>
      </c>
      <c r="H12" s="9"/>
      <c r="I12" s="13">
        <v>83485784858</v>
      </c>
      <c r="J12" s="9"/>
      <c r="K12" s="11">
        <f t="shared" si="1"/>
        <v>0.23160272079320884</v>
      </c>
      <c r="L12" s="9"/>
      <c r="M12" s="9"/>
      <c r="N12" s="9"/>
    </row>
    <row r="13" spans="1:14" x14ac:dyDescent="0.55000000000000004">
      <c r="A13" s="3" t="s">
        <v>135</v>
      </c>
      <c r="C13" s="3" t="s">
        <v>136</v>
      </c>
      <c r="E13" s="13">
        <v>576723</v>
      </c>
      <c r="F13" s="9"/>
      <c r="G13" s="11">
        <f t="shared" si="0"/>
        <v>5.5960239824481036E-6</v>
      </c>
      <c r="H13" s="9"/>
      <c r="I13" s="13">
        <v>1750037</v>
      </c>
      <c r="J13" s="9"/>
      <c r="K13" s="11">
        <f t="shared" si="1"/>
        <v>4.8548783649597059E-6</v>
      </c>
      <c r="L13" s="9"/>
      <c r="M13" s="9"/>
      <c r="N13" s="9"/>
    </row>
    <row r="14" spans="1:14" x14ac:dyDescent="0.55000000000000004">
      <c r="A14" s="3" t="s">
        <v>135</v>
      </c>
      <c r="C14" s="3" t="s">
        <v>137</v>
      </c>
      <c r="E14" s="13">
        <v>10833333306</v>
      </c>
      <c r="F14" s="9"/>
      <c r="G14" s="11">
        <f t="shared" si="0"/>
        <v>0.10511734921310542</v>
      </c>
      <c r="H14" s="9"/>
      <c r="I14" s="13">
        <v>77363387824</v>
      </c>
      <c r="J14" s="9"/>
      <c r="K14" s="11">
        <f t="shared" si="1"/>
        <v>0.21461822680704737</v>
      </c>
      <c r="L14" s="9"/>
      <c r="M14" s="9"/>
      <c r="N14" s="9"/>
    </row>
    <row r="15" spans="1:14" x14ac:dyDescent="0.55000000000000004">
      <c r="A15" s="3" t="s">
        <v>135</v>
      </c>
      <c r="C15" s="3" t="s">
        <v>138</v>
      </c>
      <c r="E15" s="13">
        <v>2415300651</v>
      </c>
      <c r="F15" s="9"/>
      <c r="G15" s="11">
        <f t="shared" si="0"/>
        <v>2.3436000242436174E-2</v>
      </c>
      <c r="H15" s="9"/>
      <c r="I15" s="13">
        <v>23016393441</v>
      </c>
      <c r="J15" s="9"/>
      <c r="K15" s="11">
        <f t="shared" si="1"/>
        <v>6.3851101751626615E-2</v>
      </c>
      <c r="L15" s="9"/>
      <c r="M15" s="9"/>
      <c r="N15" s="9"/>
    </row>
    <row r="16" spans="1:14" x14ac:dyDescent="0.55000000000000004">
      <c r="A16" s="3" t="s">
        <v>130</v>
      </c>
      <c r="C16" s="3" t="s">
        <v>139</v>
      </c>
      <c r="E16" s="13">
        <v>7405456993</v>
      </c>
      <c r="F16" s="9"/>
      <c r="G16" s="11">
        <f t="shared" si="0"/>
        <v>7.1856185610450804E-2</v>
      </c>
      <c r="H16" s="9"/>
      <c r="I16" s="13">
        <v>30319222991</v>
      </c>
      <c r="J16" s="9"/>
      <c r="K16" s="11">
        <f t="shared" si="1"/>
        <v>8.4110301520136321E-2</v>
      </c>
      <c r="L16" s="9"/>
      <c r="M16" s="9"/>
      <c r="N16" s="9"/>
    </row>
    <row r="17" spans="1:14" x14ac:dyDescent="0.55000000000000004">
      <c r="A17" s="3" t="s">
        <v>140</v>
      </c>
      <c r="C17" s="3" t="s">
        <v>141</v>
      </c>
      <c r="E17" s="13">
        <v>20316939888</v>
      </c>
      <c r="F17" s="9"/>
      <c r="G17" s="11">
        <f t="shared" si="0"/>
        <v>0.1971381111264931</v>
      </c>
      <c r="H17" s="9"/>
      <c r="I17" s="13">
        <v>20316939888</v>
      </c>
      <c r="J17" s="9"/>
      <c r="K17" s="11">
        <f t="shared" si="1"/>
        <v>5.6362392283384903E-2</v>
      </c>
      <c r="L17" s="9"/>
      <c r="M17" s="9"/>
      <c r="N17" s="9"/>
    </row>
    <row r="18" spans="1:14" x14ac:dyDescent="0.55000000000000004">
      <c r="A18" s="3" t="s">
        <v>142</v>
      </c>
      <c r="C18" s="3" t="s">
        <v>143</v>
      </c>
      <c r="E18" s="13">
        <v>28769790016</v>
      </c>
      <c r="F18" s="9"/>
      <c r="G18" s="11">
        <f t="shared" si="0"/>
        <v>0.27915729891045094</v>
      </c>
      <c r="H18" s="9"/>
      <c r="I18" s="13">
        <v>28769790016</v>
      </c>
      <c r="J18" s="9"/>
      <c r="K18" s="11">
        <f t="shared" si="1"/>
        <v>7.9811930326680033E-2</v>
      </c>
      <c r="L18" s="9"/>
      <c r="M18" s="9"/>
      <c r="N18" s="9"/>
    </row>
    <row r="19" spans="1:14" ht="24.75" thickBot="1" x14ac:dyDescent="0.6">
      <c r="A19" s="3" t="s">
        <v>144</v>
      </c>
      <c r="C19" s="3" t="s">
        <v>145</v>
      </c>
      <c r="E19" s="13">
        <v>18442622950</v>
      </c>
      <c r="F19" s="9"/>
      <c r="G19" s="11">
        <f t="shared" si="0"/>
        <v>0.17895135156296488</v>
      </c>
      <c r="H19" s="9"/>
      <c r="I19" s="13">
        <v>18442622950</v>
      </c>
      <c r="J19" s="9"/>
      <c r="K19" s="11">
        <f t="shared" si="1"/>
        <v>5.1162741789496077E-2</v>
      </c>
      <c r="L19" s="9"/>
      <c r="M19" s="9"/>
      <c r="N19" s="9"/>
    </row>
    <row r="20" spans="1:14" ht="24.75" thickBot="1" x14ac:dyDescent="0.6">
      <c r="A20" s="3" t="s">
        <v>121</v>
      </c>
      <c r="C20" s="3" t="s">
        <v>121</v>
      </c>
      <c r="E20" s="12">
        <f>SUM(E8:E19)</f>
        <v>103059422513</v>
      </c>
      <c r="F20" s="9"/>
      <c r="G20" s="17">
        <f>SUM(G8:G19)</f>
        <v>1</v>
      </c>
      <c r="H20" s="9"/>
      <c r="I20" s="12">
        <f>SUM(I8:I19)</f>
        <v>360469793153</v>
      </c>
      <c r="J20" s="9"/>
      <c r="K20" s="17">
        <f>SUM(K8:K19)</f>
        <v>1</v>
      </c>
      <c r="L20" s="9"/>
      <c r="M20" s="9"/>
      <c r="N20" s="9"/>
    </row>
    <row r="21" spans="1:14" ht="24.75" thickTop="1" x14ac:dyDescent="0.55000000000000004"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55000000000000004"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55000000000000004"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55000000000000004"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55000000000000004"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55000000000000004"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55000000000000004"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55000000000000004"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55000000000000004"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55000000000000004"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55000000000000004"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55000000000000004"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5:14" x14ac:dyDescent="0.55000000000000004"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5:14" x14ac:dyDescent="0.55000000000000004"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5:14" x14ac:dyDescent="0.55000000000000004"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5:14" x14ac:dyDescent="0.55000000000000004"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5:14" x14ac:dyDescent="0.55000000000000004"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5:14" x14ac:dyDescent="0.55000000000000004"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5:14" x14ac:dyDescent="0.55000000000000004"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5:14" x14ac:dyDescent="0.55000000000000004"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5:14" x14ac:dyDescent="0.55000000000000004"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5:14" x14ac:dyDescent="0.55000000000000004"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5:14" x14ac:dyDescent="0.55000000000000004"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5:14" x14ac:dyDescent="0.55000000000000004"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5:14" x14ac:dyDescent="0.55000000000000004"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5:14" x14ac:dyDescent="0.55000000000000004"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5:14" x14ac:dyDescent="0.55000000000000004"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5:14" x14ac:dyDescent="0.55000000000000004"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5:14" x14ac:dyDescent="0.55000000000000004"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5:14" x14ac:dyDescent="0.55000000000000004"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5:14" x14ac:dyDescent="0.55000000000000004"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5:14" x14ac:dyDescent="0.55000000000000004"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5:14" x14ac:dyDescent="0.55000000000000004"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5:14" x14ac:dyDescent="0.55000000000000004"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5:14" x14ac:dyDescent="0.55000000000000004"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5:14" x14ac:dyDescent="0.55000000000000004"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5:14" x14ac:dyDescent="0.55000000000000004"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5:14" x14ac:dyDescent="0.55000000000000004"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5:14" x14ac:dyDescent="0.55000000000000004"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5:14" x14ac:dyDescent="0.55000000000000004">
      <c r="E60" s="9"/>
      <c r="F60" s="9"/>
      <c r="G60" s="9"/>
      <c r="H60" s="9"/>
      <c r="I60" s="9"/>
      <c r="J60" s="9"/>
      <c r="K60" s="9"/>
      <c r="L60" s="9"/>
      <c r="M60" s="9"/>
      <c r="N60" s="9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topLeftCell="A5" workbookViewId="0">
      <selection activeCell="Q20" sqref="Q20:Q22"/>
    </sheetView>
  </sheetViews>
  <sheetFormatPr defaultRowHeight="24" x14ac:dyDescent="0.55000000000000004"/>
  <cols>
    <col min="1" max="1" width="37.42578125" style="3" bestFit="1" customWidth="1"/>
    <col min="2" max="2" width="1" style="3" customWidth="1"/>
    <col min="3" max="3" width="14" style="3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x14ac:dyDescent="0.55000000000000004">
      <c r="E5" s="3" t="s">
        <v>244</v>
      </c>
    </row>
    <row r="6" spans="1:5" ht="24.75" x14ac:dyDescent="0.55000000000000004">
      <c r="A6" s="2" t="s">
        <v>238</v>
      </c>
      <c r="C6" s="2" t="s">
        <v>149</v>
      </c>
      <c r="E6" s="10" t="s">
        <v>245</v>
      </c>
    </row>
    <row r="7" spans="1:5" ht="24.75" x14ac:dyDescent="0.55000000000000004">
      <c r="A7" s="2" t="s">
        <v>238</v>
      </c>
      <c r="C7" s="2" t="s">
        <v>125</v>
      </c>
      <c r="E7" s="2" t="s">
        <v>125</v>
      </c>
    </row>
    <row r="8" spans="1:5" x14ac:dyDescent="0.55000000000000004">
      <c r="A8" s="3" t="s">
        <v>239</v>
      </c>
      <c r="C8" s="13">
        <v>3136</v>
      </c>
      <c r="D8" s="9"/>
      <c r="E8" s="13">
        <v>11765536258</v>
      </c>
    </row>
    <row r="9" spans="1:5" x14ac:dyDescent="0.55000000000000004">
      <c r="A9" s="3" t="s">
        <v>240</v>
      </c>
      <c r="C9" s="13">
        <v>0</v>
      </c>
      <c r="D9" s="9"/>
      <c r="E9" s="13">
        <v>144317446</v>
      </c>
    </row>
    <row r="10" spans="1:5" x14ac:dyDescent="0.55000000000000004">
      <c r="A10" s="3" t="s">
        <v>121</v>
      </c>
      <c r="C10" s="12">
        <f>SUM(C8:C9)</f>
        <v>3136</v>
      </c>
      <c r="D10" s="9"/>
      <c r="E10" s="12">
        <f>SUM(E8:E9)</f>
        <v>11909853704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84"/>
  <sheetViews>
    <sheetView rightToLeft="1" topLeftCell="B76" workbookViewId="0">
      <selection activeCell="M88" sqref="M88:W90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5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  <c r="L3" s="1" t="s">
        <v>147</v>
      </c>
      <c r="M3" s="1" t="s">
        <v>147</v>
      </c>
      <c r="N3" s="1" t="s">
        <v>147</v>
      </c>
      <c r="O3" s="1" t="s">
        <v>147</v>
      </c>
      <c r="P3" s="1" t="s">
        <v>147</v>
      </c>
      <c r="Q3" s="1" t="s">
        <v>147</v>
      </c>
      <c r="R3" s="1" t="s">
        <v>147</v>
      </c>
      <c r="S3" s="1" t="s">
        <v>147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5" ht="24.75" x14ac:dyDescent="0.55000000000000004">
      <c r="A6" s="2" t="s">
        <v>3</v>
      </c>
      <c r="C6" s="2" t="s">
        <v>157</v>
      </c>
      <c r="D6" s="2" t="s">
        <v>157</v>
      </c>
      <c r="E6" s="2" t="s">
        <v>157</v>
      </c>
      <c r="F6" s="2" t="s">
        <v>157</v>
      </c>
      <c r="G6" s="2" t="s">
        <v>157</v>
      </c>
      <c r="I6" s="2" t="s">
        <v>149</v>
      </c>
      <c r="J6" s="2" t="s">
        <v>149</v>
      </c>
      <c r="K6" s="2" t="s">
        <v>149</v>
      </c>
      <c r="L6" s="2" t="s">
        <v>149</v>
      </c>
      <c r="M6" s="2" t="s">
        <v>149</v>
      </c>
      <c r="O6" s="2" t="s">
        <v>150</v>
      </c>
      <c r="P6" s="2" t="s">
        <v>150</v>
      </c>
      <c r="Q6" s="2" t="s">
        <v>150</v>
      </c>
      <c r="R6" s="2" t="s">
        <v>150</v>
      </c>
      <c r="S6" s="2" t="s">
        <v>150</v>
      </c>
    </row>
    <row r="7" spans="1:25" ht="24.75" x14ac:dyDescent="0.55000000000000004">
      <c r="A7" s="2" t="s">
        <v>3</v>
      </c>
      <c r="C7" s="2" t="s">
        <v>158</v>
      </c>
      <c r="E7" s="2" t="s">
        <v>159</v>
      </c>
      <c r="G7" s="2" t="s">
        <v>160</v>
      </c>
      <c r="I7" s="2" t="s">
        <v>161</v>
      </c>
      <c r="K7" s="2" t="s">
        <v>153</v>
      </c>
      <c r="M7" s="2" t="s">
        <v>162</v>
      </c>
      <c r="O7" s="2" t="s">
        <v>161</v>
      </c>
      <c r="Q7" s="2" t="s">
        <v>153</v>
      </c>
      <c r="S7" s="2" t="s">
        <v>162</v>
      </c>
    </row>
    <row r="8" spans="1:25" x14ac:dyDescent="0.55000000000000004">
      <c r="A8" s="3" t="s">
        <v>110</v>
      </c>
      <c r="C8" s="6" t="s">
        <v>163</v>
      </c>
      <c r="D8" s="6"/>
      <c r="E8" s="6">
        <v>2650933</v>
      </c>
      <c r="F8" s="6"/>
      <c r="G8" s="6">
        <v>1540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4082436820</v>
      </c>
      <c r="P8" s="6"/>
      <c r="Q8" s="6">
        <v>0</v>
      </c>
      <c r="R8" s="6"/>
      <c r="S8" s="6">
        <v>4082436820</v>
      </c>
      <c r="T8" s="6"/>
      <c r="U8" s="6"/>
      <c r="V8" s="6"/>
      <c r="W8" s="6"/>
      <c r="X8" s="6"/>
      <c r="Y8" s="7"/>
    </row>
    <row r="9" spans="1:25" x14ac:dyDescent="0.55000000000000004">
      <c r="A9" s="3" t="s">
        <v>93</v>
      </c>
      <c r="C9" s="6" t="s">
        <v>164</v>
      </c>
      <c r="D9" s="6"/>
      <c r="E9" s="6">
        <v>235866759</v>
      </c>
      <c r="F9" s="6"/>
      <c r="G9" s="6">
        <v>850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200486745150</v>
      </c>
      <c r="P9" s="6"/>
      <c r="Q9" s="6">
        <v>0</v>
      </c>
      <c r="R9" s="6"/>
      <c r="S9" s="6">
        <v>200486745150</v>
      </c>
      <c r="T9" s="6"/>
      <c r="U9" s="6"/>
      <c r="V9" s="6"/>
      <c r="W9" s="6"/>
      <c r="X9" s="6"/>
      <c r="Y9" s="7"/>
    </row>
    <row r="10" spans="1:25" x14ac:dyDescent="0.55000000000000004">
      <c r="A10" s="3" t="s">
        <v>111</v>
      </c>
      <c r="C10" s="6" t="s">
        <v>165</v>
      </c>
      <c r="D10" s="6"/>
      <c r="E10" s="6">
        <v>2421993</v>
      </c>
      <c r="F10" s="6"/>
      <c r="G10" s="6">
        <v>1700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4117388100</v>
      </c>
      <c r="P10" s="6"/>
      <c r="Q10" s="6">
        <v>0</v>
      </c>
      <c r="R10" s="6"/>
      <c r="S10" s="6">
        <v>4117388100</v>
      </c>
      <c r="T10" s="6"/>
      <c r="U10" s="6"/>
      <c r="V10" s="6"/>
      <c r="W10" s="6"/>
      <c r="X10" s="6"/>
      <c r="Y10" s="7"/>
    </row>
    <row r="11" spans="1:25" x14ac:dyDescent="0.55000000000000004">
      <c r="A11" s="3" t="s">
        <v>42</v>
      </c>
      <c r="C11" s="6" t="s">
        <v>166</v>
      </c>
      <c r="D11" s="6"/>
      <c r="E11" s="6">
        <v>101782654</v>
      </c>
      <c r="F11" s="6"/>
      <c r="G11" s="6">
        <v>630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64123072020</v>
      </c>
      <c r="P11" s="6"/>
      <c r="Q11" s="6">
        <v>0</v>
      </c>
      <c r="R11" s="6"/>
      <c r="S11" s="6">
        <v>64123072020</v>
      </c>
      <c r="T11" s="6"/>
      <c r="U11" s="6"/>
      <c r="V11" s="6"/>
      <c r="W11" s="6"/>
      <c r="X11" s="6"/>
      <c r="Y11" s="7"/>
    </row>
    <row r="12" spans="1:25" x14ac:dyDescent="0.55000000000000004">
      <c r="A12" s="3" t="s">
        <v>102</v>
      </c>
      <c r="C12" s="6" t="s">
        <v>167</v>
      </c>
      <c r="D12" s="6"/>
      <c r="E12" s="6">
        <v>32200000</v>
      </c>
      <c r="F12" s="6"/>
      <c r="G12" s="6">
        <v>354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11398800000</v>
      </c>
      <c r="P12" s="6"/>
      <c r="Q12" s="6">
        <v>0</v>
      </c>
      <c r="R12" s="6"/>
      <c r="S12" s="6">
        <v>11398800000</v>
      </c>
      <c r="T12" s="6"/>
      <c r="U12" s="6"/>
      <c r="V12" s="6"/>
      <c r="W12" s="6"/>
      <c r="X12" s="6"/>
      <c r="Y12" s="7"/>
    </row>
    <row r="13" spans="1:25" x14ac:dyDescent="0.55000000000000004">
      <c r="A13" s="3" t="s">
        <v>65</v>
      </c>
      <c r="C13" s="6" t="s">
        <v>163</v>
      </c>
      <c r="D13" s="6"/>
      <c r="E13" s="6">
        <v>17439506</v>
      </c>
      <c r="F13" s="6"/>
      <c r="G13" s="6">
        <v>200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3487901200</v>
      </c>
      <c r="P13" s="6"/>
      <c r="Q13" s="6">
        <v>0</v>
      </c>
      <c r="R13" s="6"/>
      <c r="S13" s="6">
        <v>3487901200</v>
      </c>
      <c r="T13" s="6"/>
      <c r="U13" s="6"/>
      <c r="V13" s="6"/>
      <c r="W13" s="6"/>
      <c r="X13" s="6"/>
      <c r="Y13" s="7"/>
    </row>
    <row r="14" spans="1:25" x14ac:dyDescent="0.55000000000000004">
      <c r="A14" s="3" t="s">
        <v>21</v>
      </c>
      <c r="C14" s="6" t="s">
        <v>168</v>
      </c>
      <c r="D14" s="6"/>
      <c r="E14" s="6">
        <v>91811648</v>
      </c>
      <c r="F14" s="6"/>
      <c r="G14" s="6">
        <v>48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4406959104</v>
      </c>
      <c r="P14" s="6"/>
      <c r="Q14" s="6">
        <v>0</v>
      </c>
      <c r="R14" s="6"/>
      <c r="S14" s="6">
        <v>4406959104</v>
      </c>
      <c r="T14" s="6"/>
      <c r="U14" s="6"/>
      <c r="V14" s="6"/>
      <c r="W14" s="6"/>
      <c r="X14" s="6"/>
      <c r="Y14" s="7"/>
    </row>
    <row r="15" spans="1:25" x14ac:dyDescent="0.55000000000000004">
      <c r="A15" s="3" t="s">
        <v>23</v>
      </c>
      <c r="C15" s="6" t="s">
        <v>169</v>
      </c>
      <c r="D15" s="6"/>
      <c r="E15" s="6">
        <v>57363734</v>
      </c>
      <c r="F15" s="6"/>
      <c r="G15" s="6">
        <v>82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4703826188</v>
      </c>
      <c r="P15" s="6"/>
      <c r="Q15" s="6">
        <v>0</v>
      </c>
      <c r="R15" s="6"/>
      <c r="S15" s="6">
        <v>4703826188</v>
      </c>
      <c r="T15" s="6"/>
      <c r="U15" s="6"/>
      <c r="V15" s="6"/>
      <c r="W15" s="6"/>
      <c r="X15" s="6"/>
      <c r="Y15" s="7"/>
    </row>
    <row r="16" spans="1:25" x14ac:dyDescent="0.55000000000000004">
      <c r="A16" s="3" t="s">
        <v>63</v>
      </c>
      <c r="C16" s="6" t="s">
        <v>170</v>
      </c>
      <c r="D16" s="6"/>
      <c r="E16" s="6">
        <v>151200055</v>
      </c>
      <c r="F16" s="6"/>
      <c r="G16" s="6">
        <v>200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30240011000</v>
      </c>
      <c r="P16" s="6"/>
      <c r="Q16" s="6">
        <v>0</v>
      </c>
      <c r="R16" s="6"/>
      <c r="S16" s="6">
        <v>30240011000</v>
      </c>
      <c r="T16" s="6"/>
      <c r="U16" s="6"/>
      <c r="V16" s="6"/>
      <c r="W16" s="6"/>
      <c r="X16" s="6"/>
      <c r="Y16" s="7"/>
    </row>
    <row r="17" spans="1:25" x14ac:dyDescent="0.55000000000000004">
      <c r="A17" s="3" t="s">
        <v>67</v>
      </c>
      <c r="C17" s="6" t="s">
        <v>167</v>
      </c>
      <c r="D17" s="6"/>
      <c r="E17" s="6">
        <v>49951230</v>
      </c>
      <c r="F17" s="6"/>
      <c r="G17" s="6">
        <v>2920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145857591600</v>
      </c>
      <c r="P17" s="6"/>
      <c r="Q17" s="6">
        <v>0</v>
      </c>
      <c r="R17" s="6"/>
      <c r="S17" s="6">
        <v>145857591600</v>
      </c>
      <c r="T17" s="6"/>
      <c r="U17" s="6"/>
      <c r="V17" s="6"/>
      <c r="W17" s="6"/>
      <c r="X17" s="6"/>
      <c r="Y17" s="7"/>
    </row>
    <row r="18" spans="1:25" x14ac:dyDescent="0.55000000000000004">
      <c r="A18" s="3" t="s">
        <v>106</v>
      </c>
      <c r="C18" s="6" t="s">
        <v>171</v>
      </c>
      <c r="D18" s="6"/>
      <c r="E18" s="6">
        <v>159660476</v>
      </c>
      <c r="F18" s="6"/>
      <c r="G18" s="6">
        <v>370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59074376120</v>
      </c>
      <c r="P18" s="6"/>
      <c r="Q18" s="6">
        <v>0</v>
      </c>
      <c r="R18" s="6"/>
      <c r="S18" s="6">
        <v>59074376120</v>
      </c>
      <c r="T18" s="6"/>
      <c r="U18" s="6"/>
      <c r="V18" s="6"/>
      <c r="W18" s="6"/>
      <c r="X18" s="6"/>
      <c r="Y18" s="7"/>
    </row>
    <row r="19" spans="1:25" x14ac:dyDescent="0.55000000000000004">
      <c r="A19" s="3" t="s">
        <v>43</v>
      </c>
      <c r="C19" s="6" t="s">
        <v>163</v>
      </c>
      <c r="D19" s="6"/>
      <c r="E19" s="6">
        <v>27666416</v>
      </c>
      <c r="F19" s="6"/>
      <c r="G19" s="6">
        <v>500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13833208000</v>
      </c>
      <c r="P19" s="6"/>
      <c r="Q19" s="6">
        <v>0</v>
      </c>
      <c r="R19" s="6"/>
      <c r="S19" s="6">
        <v>13833208000</v>
      </c>
      <c r="T19" s="6"/>
      <c r="U19" s="6"/>
      <c r="V19" s="6"/>
      <c r="W19" s="6"/>
      <c r="X19" s="6"/>
      <c r="Y19" s="7"/>
    </row>
    <row r="20" spans="1:25" x14ac:dyDescent="0.55000000000000004">
      <c r="A20" s="3" t="s">
        <v>48</v>
      </c>
      <c r="C20" s="6" t="s">
        <v>172</v>
      </c>
      <c r="D20" s="6"/>
      <c r="E20" s="6">
        <v>59238540</v>
      </c>
      <c r="F20" s="6"/>
      <c r="G20" s="6">
        <v>360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21325874400</v>
      </c>
      <c r="P20" s="6"/>
      <c r="Q20" s="6">
        <v>0</v>
      </c>
      <c r="R20" s="6"/>
      <c r="S20" s="6">
        <v>21325874400</v>
      </c>
      <c r="T20" s="6"/>
      <c r="U20" s="6"/>
      <c r="V20" s="6"/>
      <c r="W20" s="6"/>
      <c r="X20" s="6"/>
      <c r="Y20" s="7"/>
    </row>
    <row r="21" spans="1:25" x14ac:dyDescent="0.55000000000000004">
      <c r="A21" s="3" t="s">
        <v>40</v>
      </c>
      <c r="C21" s="6" t="s">
        <v>173</v>
      </c>
      <c r="D21" s="6"/>
      <c r="E21" s="6">
        <v>31546557</v>
      </c>
      <c r="F21" s="6"/>
      <c r="G21" s="6">
        <v>3286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103661986302</v>
      </c>
      <c r="P21" s="6"/>
      <c r="Q21" s="6">
        <v>0</v>
      </c>
      <c r="R21" s="6"/>
      <c r="S21" s="6">
        <v>103661986302</v>
      </c>
      <c r="T21" s="6"/>
      <c r="U21" s="6"/>
      <c r="V21" s="6"/>
      <c r="W21" s="6"/>
      <c r="X21" s="6"/>
      <c r="Y21" s="7"/>
    </row>
    <row r="22" spans="1:25" x14ac:dyDescent="0.55000000000000004">
      <c r="A22" s="3" t="s">
        <v>52</v>
      </c>
      <c r="C22" s="6" t="s">
        <v>174</v>
      </c>
      <c r="D22" s="6"/>
      <c r="E22" s="6">
        <v>29089643</v>
      </c>
      <c r="F22" s="6"/>
      <c r="G22" s="6">
        <v>1200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34907571600</v>
      </c>
      <c r="P22" s="6"/>
      <c r="Q22" s="6">
        <v>0</v>
      </c>
      <c r="R22" s="6"/>
      <c r="S22" s="6">
        <v>34907571600</v>
      </c>
      <c r="T22" s="6"/>
      <c r="U22" s="6"/>
      <c r="V22" s="6"/>
      <c r="W22" s="6"/>
      <c r="X22" s="6"/>
      <c r="Y22" s="7"/>
    </row>
    <row r="23" spans="1:25" x14ac:dyDescent="0.55000000000000004">
      <c r="A23" s="3" t="s">
        <v>112</v>
      </c>
      <c r="C23" s="6" t="s">
        <v>175</v>
      </c>
      <c r="D23" s="6"/>
      <c r="E23" s="6">
        <v>2639418</v>
      </c>
      <c r="F23" s="6"/>
      <c r="G23" s="6">
        <v>1000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2639418000</v>
      </c>
      <c r="P23" s="6"/>
      <c r="Q23" s="6">
        <v>0</v>
      </c>
      <c r="R23" s="6"/>
      <c r="S23" s="6">
        <v>2639418000</v>
      </c>
      <c r="T23" s="6"/>
      <c r="U23" s="6"/>
      <c r="V23" s="6"/>
      <c r="W23" s="6"/>
      <c r="X23" s="6"/>
      <c r="Y23" s="7"/>
    </row>
    <row r="24" spans="1:25" x14ac:dyDescent="0.55000000000000004">
      <c r="A24" s="3" t="s">
        <v>76</v>
      </c>
      <c r="C24" s="6" t="s">
        <v>176</v>
      </c>
      <c r="D24" s="6"/>
      <c r="E24" s="6">
        <v>11481221</v>
      </c>
      <c r="F24" s="6"/>
      <c r="G24" s="6">
        <v>7500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86109157500</v>
      </c>
      <c r="P24" s="6"/>
      <c r="Q24" s="6">
        <v>0</v>
      </c>
      <c r="R24" s="6"/>
      <c r="S24" s="6">
        <v>86109157500</v>
      </c>
      <c r="T24" s="6"/>
      <c r="U24" s="6"/>
      <c r="V24" s="6"/>
      <c r="W24" s="6"/>
      <c r="X24" s="6"/>
      <c r="Y24" s="7"/>
    </row>
    <row r="25" spans="1:25" x14ac:dyDescent="0.55000000000000004">
      <c r="A25" s="3" t="s">
        <v>89</v>
      </c>
      <c r="C25" s="6" t="s">
        <v>177</v>
      </c>
      <c r="D25" s="6"/>
      <c r="E25" s="6">
        <v>16680623</v>
      </c>
      <c r="F25" s="6"/>
      <c r="G25" s="6">
        <v>260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4336961980</v>
      </c>
      <c r="P25" s="6"/>
      <c r="Q25" s="6">
        <v>0</v>
      </c>
      <c r="R25" s="6"/>
      <c r="S25" s="6">
        <v>4336961980</v>
      </c>
      <c r="T25" s="6"/>
      <c r="U25" s="6"/>
      <c r="V25" s="6"/>
      <c r="W25" s="6"/>
      <c r="X25" s="6"/>
      <c r="Y25" s="7"/>
    </row>
    <row r="26" spans="1:25" x14ac:dyDescent="0.55000000000000004">
      <c r="A26" s="3" t="s">
        <v>74</v>
      </c>
      <c r="C26" s="6" t="s">
        <v>178</v>
      </c>
      <c r="D26" s="6"/>
      <c r="E26" s="6">
        <v>3083596</v>
      </c>
      <c r="F26" s="6"/>
      <c r="G26" s="6">
        <v>7300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22510250800</v>
      </c>
      <c r="P26" s="6"/>
      <c r="Q26" s="6">
        <v>0</v>
      </c>
      <c r="R26" s="6"/>
      <c r="S26" s="6">
        <v>22510250800</v>
      </c>
      <c r="T26" s="6"/>
      <c r="U26" s="6"/>
      <c r="V26" s="6"/>
      <c r="W26" s="6"/>
      <c r="X26" s="6"/>
      <c r="Y26" s="7"/>
    </row>
    <row r="27" spans="1:25" x14ac:dyDescent="0.55000000000000004">
      <c r="A27" s="3" t="s">
        <v>179</v>
      </c>
      <c r="C27" s="6" t="s">
        <v>180</v>
      </c>
      <c r="D27" s="6"/>
      <c r="E27" s="6">
        <v>8831842</v>
      </c>
      <c r="F27" s="6"/>
      <c r="G27" s="6">
        <v>700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6182289400</v>
      </c>
      <c r="P27" s="6"/>
      <c r="Q27" s="6">
        <v>0</v>
      </c>
      <c r="R27" s="6"/>
      <c r="S27" s="6">
        <v>6182289400</v>
      </c>
      <c r="T27" s="6"/>
      <c r="U27" s="6"/>
      <c r="V27" s="6"/>
      <c r="W27" s="6"/>
      <c r="X27" s="6"/>
      <c r="Y27" s="7"/>
    </row>
    <row r="28" spans="1:25" x14ac:dyDescent="0.55000000000000004">
      <c r="A28" s="3" t="s">
        <v>113</v>
      </c>
      <c r="C28" s="6" t="s">
        <v>181</v>
      </c>
      <c r="D28" s="6"/>
      <c r="E28" s="6">
        <v>13733515</v>
      </c>
      <c r="F28" s="6"/>
      <c r="G28" s="6">
        <v>1110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15244201650</v>
      </c>
      <c r="P28" s="6"/>
      <c r="Q28" s="6">
        <v>0</v>
      </c>
      <c r="R28" s="6"/>
      <c r="S28" s="6">
        <v>15244201650</v>
      </c>
      <c r="T28" s="6"/>
      <c r="U28" s="6"/>
      <c r="V28" s="6"/>
      <c r="W28" s="6"/>
      <c r="X28" s="6"/>
      <c r="Y28" s="7"/>
    </row>
    <row r="29" spans="1:25" x14ac:dyDescent="0.55000000000000004">
      <c r="A29" s="3" t="s">
        <v>72</v>
      </c>
      <c r="C29" s="6" t="s">
        <v>166</v>
      </c>
      <c r="D29" s="6"/>
      <c r="E29" s="6">
        <v>6601911</v>
      </c>
      <c r="F29" s="6"/>
      <c r="G29" s="6">
        <v>6350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41922134850</v>
      </c>
      <c r="P29" s="6"/>
      <c r="Q29" s="6">
        <v>0</v>
      </c>
      <c r="R29" s="6"/>
      <c r="S29" s="6">
        <v>41922134850</v>
      </c>
      <c r="T29" s="6"/>
      <c r="U29" s="6"/>
      <c r="V29" s="6"/>
      <c r="W29" s="6"/>
      <c r="X29" s="6"/>
      <c r="Y29" s="7"/>
    </row>
    <row r="30" spans="1:25" x14ac:dyDescent="0.55000000000000004">
      <c r="A30" s="3" t="s">
        <v>29</v>
      </c>
      <c r="C30" s="6" t="s">
        <v>170</v>
      </c>
      <c r="D30" s="6"/>
      <c r="E30" s="6">
        <v>13718781</v>
      </c>
      <c r="F30" s="6"/>
      <c r="G30" s="6">
        <v>1680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23047552080</v>
      </c>
      <c r="P30" s="6"/>
      <c r="Q30" s="6">
        <v>0</v>
      </c>
      <c r="R30" s="6"/>
      <c r="S30" s="6">
        <v>23047552080</v>
      </c>
      <c r="T30" s="6"/>
      <c r="U30" s="6"/>
      <c r="V30" s="6"/>
      <c r="W30" s="6"/>
      <c r="X30" s="6"/>
      <c r="Y30" s="7"/>
    </row>
    <row r="31" spans="1:25" x14ac:dyDescent="0.55000000000000004">
      <c r="A31" s="3" t="s">
        <v>27</v>
      </c>
      <c r="C31" s="6" t="s">
        <v>174</v>
      </c>
      <c r="D31" s="6"/>
      <c r="E31" s="6">
        <v>255421848</v>
      </c>
      <c r="F31" s="6"/>
      <c r="G31" s="6">
        <v>610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155807327280</v>
      </c>
      <c r="P31" s="6"/>
      <c r="Q31" s="6">
        <v>0</v>
      </c>
      <c r="R31" s="6"/>
      <c r="S31" s="6">
        <v>155807327280</v>
      </c>
      <c r="T31" s="6"/>
      <c r="U31" s="6"/>
      <c r="V31" s="6"/>
      <c r="W31" s="6"/>
      <c r="X31" s="6"/>
      <c r="Y31" s="7"/>
    </row>
    <row r="32" spans="1:25" x14ac:dyDescent="0.55000000000000004">
      <c r="A32" s="3" t="s">
        <v>105</v>
      </c>
      <c r="C32" s="6" t="s">
        <v>182</v>
      </c>
      <c r="D32" s="6"/>
      <c r="E32" s="6">
        <v>108164141</v>
      </c>
      <c r="F32" s="6"/>
      <c r="G32" s="6">
        <v>620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67061767420</v>
      </c>
      <c r="P32" s="6"/>
      <c r="Q32" s="6">
        <v>0</v>
      </c>
      <c r="R32" s="6"/>
      <c r="S32" s="6">
        <v>67061767420</v>
      </c>
      <c r="T32" s="6"/>
      <c r="U32" s="6"/>
      <c r="V32" s="6"/>
      <c r="W32" s="6"/>
      <c r="X32" s="6"/>
      <c r="Y32" s="7"/>
    </row>
    <row r="33" spans="1:25" x14ac:dyDescent="0.55000000000000004">
      <c r="A33" s="3" t="s">
        <v>94</v>
      </c>
      <c r="C33" s="6" t="s">
        <v>174</v>
      </c>
      <c r="D33" s="6"/>
      <c r="E33" s="6">
        <v>615648882</v>
      </c>
      <c r="F33" s="6"/>
      <c r="G33" s="6">
        <v>400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246259552800</v>
      </c>
      <c r="P33" s="6"/>
      <c r="Q33" s="6">
        <v>0</v>
      </c>
      <c r="R33" s="6"/>
      <c r="S33" s="6">
        <v>246259552800</v>
      </c>
      <c r="T33" s="6"/>
      <c r="U33" s="6"/>
      <c r="V33" s="6"/>
      <c r="W33" s="6"/>
      <c r="X33" s="6"/>
      <c r="Y33" s="7"/>
    </row>
    <row r="34" spans="1:25" x14ac:dyDescent="0.55000000000000004">
      <c r="A34" s="3" t="s">
        <v>91</v>
      </c>
      <c r="C34" s="6" t="s">
        <v>174</v>
      </c>
      <c r="D34" s="6"/>
      <c r="E34" s="6">
        <v>346399418</v>
      </c>
      <c r="F34" s="6"/>
      <c r="G34" s="6">
        <v>255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88331851590</v>
      </c>
      <c r="P34" s="6"/>
      <c r="Q34" s="6">
        <v>0</v>
      </c>
      <c r="R34" s="6"/>
      <c r="S34" s="6">
        <v>88331851590</v>
      </c>
      <c r="T34" s="6"/>
      <c r="U34" s="6"/>
      <c r="V34" s="6"/>
      <c r="W34" s="6"/>
      <c r="X34" s="6"/>
      <c r="Y34" s="7"/>
    </row>
    <row r="35" spans="1:25" x14ac:dyDescent="0.55000000000000004">
      <c r="A35" s="3" t="s">
        <v>114</v>
      </c>
      <c r="C35" s="6" t="s">
        <v>171</v>
      </c>
      <c r="D35" s="6"/>
      <c r="E35" s="6">
        <v>16226811</v>
      </c>
      <c r="F35" s="6"/>
      <c r="G35" s="6">
        <v>380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6166188180</v>
      </c>
      <c r="P35" s="6"/>
      <c r="Q35" s="6">
        <v>0</v>
      </c>
      <c r="R35" s="6"/>
      <c r="S35" s="6">
        <v>6166188180</v>
      </c>
      <c r="T35" s="6"/>
      <c r="U35" s="6"/>
      <c r="V35" s="6"/>
      <c r="W35" s="6"/>
      <c r="X35" s="6"/>
      <c r="Y35" s="7"/>
    </row>
    <row r="36" spans="1:25" x14ac:dyDescent="0.55000000000000004">
      <c r="A36" s="3" t="s">
        <v>39</v>
      </c>
      <c r="C36" s="6" t="s">
        <v>183</v>
      </c>
      <c r="D36" s="6"/>
      <c r="E36" s="6">
        <v>3890102</v>
      </c>
      <c r="F36" s="6"/>
      <c r="G36" s="6">
        <v>6100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23729622200</v>
      </c>
      <c r="P36" s="6"/>
      <c r="Q36" s="6">
        <v>0</v>
      </c>
      <c r="R36" s="6"/>
      <c r="S36" s="6">
        <v>23729622200</v>
      </c>
      <c r="T36" s="6"/>
      <c r="U36" s="6"/>
      <c r="V36" s="6"/>
      <c r="W36" s="6"/>
      <c r="X36" s="6"/>
      <c r="Y36" s="7"/>
    </row>
    <row r="37" spans="1:25" x14ac:dyDescent="0.55000000000000004">
      <c r="A37" s="3" t="s">
        <v>37</v>
      </c>
      <c r="C37" s="6" t="s">
        <v>184</v>
      </c>
      <c r="D37" s="6"/>
      <c r="E37" s="6">
        <v>7345812</v>
      </c>
      <c r="F37" s="6"/>
      <c r="G37" s="6">
        <v>1330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9769929960</v>
      </c>
      <c r="P37" s="6"/>
      <c r="Q37" s="6">
        <v>0</v>
      </c>
      <c r="R37" s="6"/>
      <c r="S37" s="6">
        <v>9769929960</v>
      </c>
      <c r="T37" s="6"/>
      <c r="U37" s="6"/>
      <c r="V37" s="6"/>
      <c r="W37" s="6"/>
      <c r="X37" s="6"/>
      <c r="Y37" s="7"/>
    </row>
    <row r="38" spans="1:25" x14ac:dyDescent="0.55000000000000004">
      <c r="A38" s="3" t="s">
        <v>69</v>
      </c>
      <c r="C38" s="6" t="s">
        <v>175</v>
      </c>
      <c r="D38" s="6"/>
      <c r="E38" s="6">
        <v>3072902</v>
      </c>
      <c r="F38" s="6"/>
      <c r="G38" s="6">
        <v>4070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12506711140</v>
      </c>
      <c r="P38" s="6"/>
      <c r="Q38" s="6">
        <v>0</v>
      </c>
      <c r="R38" s="6"/>
      <c r="S38" s="6">
        <v>12506711140</v>
      </c>
      <c r="T38" s="6"/>
      <c r="U38" s="6"/>
      <c r="V38" s="6"/>
      <c r="W38" s="6"/>
      <c r="X38" s="6"/>
      <c r="Y38" s="7"/>
    </row>
    <row r="39" spans="1:25" x14ac:dyDescent="0.55000000000000004">
      <c r="A39" s="3" t="s">
        <v>55</v>
      </c>
      <c r="C39" s="6" t="s">
        <v>185</v>
      </c>
      <c r="D39" s="6"/>
      <c r="E39" s="6">
        <v>3300000</v>
      </c>
      <c r="F39" s="6"/>
      <c r="G39" s="6">
        <v>1000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3300000000</v>
      </c>
      <c r="P39" s="6"/>
      <c r="Q39" s="6">
        <v>0</v>
      </c>
      <c r="R39" s="6"/>
      <c r="S39" s="6">
        <v>3300000000</v>
      </c>
      <c r="T39" s="6"/>
      <c r="U39" s="6"/>
      <c r="V39" s="6"/>
      <c r="W39" s="6"/>
      <c r="X39" s="6"/>
      <c r="Y39" s="7"/>
    </row>
    <row r="40" spans="1:25" x14ac:dyDescent="0.55000000000000004">
      <c r="A40" s="3" t="s">
        <v>82</v>
      </c>
      <c r="C40" s="6" t="s">
        <v>186</v>
      </c>
      <c r="D40" s="6"/>
      <c r="E40" s="6">
        <v>89707193</v>
      </c>
      <c r="F40" s="6"/>
      <c r="G40" s="6">
        <v>125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11213399125</v>
      </c>
      <c r="P40" s="6"/>
      <c r="Q40" s="6">
        <v>211004822</v>
      </c>
      <c r="R40" s="6"/>
      <c r="S40" s="6">
        <v>11002394303</v>
      </c>
      <c r="T40" s="6"/>
      <c r="U40" s="6"/>
      <c r="V40" s="6"/>
      <c r="W40" s="6"/>
      <c r="X40" s="6"/>
      <c r="Y40" s="7"/>
    </row>
    <row r="41" spans="1:25" x14ac:dyDescent="0.55000000000000004">
      <c r="A41" s="3" t="s">
        <v>18</v>
      </c>
      <c r="C41" s="6" t="s">
        <v>187</v>
      </c>
      <c r="D41" s="6"/>
      <c r="E41" s="6">
        <v>141231714</v>
      </c>
      <c r="F41" s="6"/>
      <c r="G41" s="6">
        <v>66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9321293124</v>
      </c>
      <c r="P41" s="6"/>
      <c r="Q41" s="6">
        <v>0</v>
      </c>
      <c r="R41" s="6"/>
      <c r="S41" s="6">
        <v>9321293124</v>
      </c>
      <c r="T41" s="6"/>
      <c r="U41" s="6"/>
      <c r="V41" s="6"/>
      <c r="W41" s="6"/>
      <c r="X41" s="6"/>
      <c r="Y41" s="7"/>
    </row>
    <row r="42" spans="1:25" x14ac:dyDescent="0.55000000000000004">
      <c r="A42" s="3" t="s">
        <v>50</v>
      </c>
      <c r="C42" s="6" t="s">
        <v>188</v>
      </c>
      <c r="D42" s="6"/>
      <c r="E42" s="6">
        <v>69776500</v>
      </c>
      <c r="F42" s="6"/>
      <c r="G42" s="6">
        <v>450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31399425000</v>
      </c>
      <c r="P42" s="6"/>
      <c r="Q42" s="6">
        <v>0</v>
      </c>
      <c r="R42" s="6"/>
      <c r="S42" s="6">
        <v>31399425000</v>
      </c>
      <c r="T42" s="6"/>
      <c r="U42" s="6"/>
      <c r="V42" s="6"/>
      <c r="W42" s="6"/>
      <c r="X42" s="6"/>
      <c r="Y42" s="7"/>
    </row>
    <row r="43" spans="1:25" x14ac:dyDescent="0.55000000000000004">
      <c r="A43" s="3" t="s">
        <v>36</v>
      </c>
      <c r="C43" s="6" t="s">
        <v>189</v>
      </c>
      <c r="D43" s="6"/>
      <c r="E43" s="6">
        <v>999790</v>
      </c>
      <c r="F43" s="6"/>
      <c r="G43" s="6">
        <v>4200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4199118000</v>
      </c>
      <c r="P43" s="6"/>
      <c r="Q43" s="6">
        <v>0</v>
      </c>
      <c r="R43" s="6"/>
      <c r="S43" s="6">
        <v>4199118000</v>
      </c>
      <c r="T43" s="6"/>
      <c r="U43" s="6"/>
      <c r="V43" s="6"/>
      <c r="W43" s="6"/>
      <c r="X43" s="6"/>
      <c r="Y43" s="7"/>
    </row>
    <row r="44" spans="1:25" x14ac:dyDescent="0.55000000000000004">
      <c r="A44" s="3" t="s">
        <v>84</v>
      </c>
      <c r="C44" s="6" t="s">
        <v>163</v>
      </c>
      <c r="D44" s="6"/>
      <c r="E44" s="6">
        <v>5038077</v>
      </c>
      <c r="F44" s="6"/>
      <c r="G44" s="6">
        <v>2000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10076154000</v>
      </c>
      <c r="P44" s="6"/>
      <c r="Q44" s="6">
        <v>0</v>
      </c>
      <c r="R44" s="6"/>
      <c r="S44" s="6">
        <v>10076154000</v>
      </c>
      <c r="T44" s="6"/>
      <c r="U44" s="6"/>
      <c r="V44" s="6"/>
      <c r="W44" s="6"/>
      <c r="X44" s="6"/>
      <c r="Y44" s="7"/>
    </row>
    <row r="45" spans="1:25" x14ac:dyDescent="0.55000000000000004">
      <c r="A45" s="3" t="s">
        <v>33</v>
      </c>
      <c r="C45" s="6" t="s">
        <v>190</v>
      </c>
      <c r="D45" s="6"/>
      <c r="E45" s="6">
        <v>13857513</v>
      </c>
      <c r="F45" s="6"/>
      <c r="G45" s="6">
        <v>37000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512727981000</v>
      </c>
      <c r="P45" s="6"/>
      <c r="Q45" s="6">
        <v>0</v>
      </c>
      <c r="R45" s="6"/>
      <c r="S45" s="6">
        <v>512727981000</v>
      </c>
      <c r="T45" s="6"/>
      <c r="U45" s="6"/>
      <c r="V45" s="6"/>
      <c r="W45" s="6"/>
      <c r="X45" s="6"/>
      <c r="Y45" s="7"/>
    </row>
    <row r="46" spans="1:25" x14ac:dyDescent="0.55000000000000004">
      <c r="A46" s="3" t="s">
        <v>99</v>
      </c>
      <c r="C46" s="6" t="s">
        <v>191</v>
      </c>
      <c r="D46" s="6"/>
      <c r="E46" s="6">
        <v>46820406</v>
      </c>
      <c r="F46" s="6"/>
      <c r="G46" s="6">
        <v>7240</v>
      </c>
      <c r="H46" s="6"/>
      <c r="I46" s="6">
        <v>338979739440</v>
      </c>
      <c r="J46" s="6"/>
      <c r="K46" s="6">
        <v>46824828234</v>
      </c>
      <c r="L46" s="6"/>
      <c r="M46" s="6">
        <v>292154911206</v>
      </c>
      <c r="N46" s="6"/>
      <c r="O46" s="6">
        <v>338979739440</v>
      </c>
      <c r="P46" s="6"/>
      <c r="Q46" s="6">
        <v>46824828234</v>
      </c>
      <c r="R46" s="6"/>
      <c r="S46" s="6">
        <v>292154911206</v>
      </c>
      <c r="T46" s="6"/>
      <c r="U46" s="6"/>
      <c r="V46" s="6"/>
      <c r="W46" s="6"/>
      <c r="X46" s="6"/>
      <c r="Y46" s="7"/>
    </row>
    <row r="47" spans="1:25" x14ac:dyDescent="0.55000000000000004">
      <c r="A47" s="3" t="s">
        <v>28</v>
      </c>
      <c r="C47" s="6" t="s">
        <v>192</v>
      </c>
      <c r="D47" s="6"/>
      <c r="E47" s="6">
        <v>40133393</v>
      </c>
      <c r="F47" s="6"/>
      <c r="G47" s="6">
        <v>1500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60200089500</v>
      </c>
      <c r="P47" s="6"/>
      <c r="Q47" s="6">
        <v>0</v>
      </c>
      <c r="R47" s="6"/>
      <c r="S47" s="6">
        <v>60200089500</v>
      </c>
      <c r="T47" s="6"/>
      <c r="U47" s="6"/>
      <c r="V47" s="6"/>
      <c r="W47" s="6"/>
      <c r="X47" s="6"/>
      <c r="Y47" s="7"/>
    </row>
    <row r="48" spans="1:25" x14ac:dyDescent="0.55000000000000004">
      <c r="A48" s="3" t="s">
        <v>108</v>
      </c>
      <c r="C48" s="6" t="s">
        <v>172</v>
      </c>
      <c r="D48" s="6"/>
      <c r="E48" s="6">
        <v>15218593</v>
      </c>
      <c r="F48" s="6"/>
      <c r="G48" s="6">
        <v>9500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144576633500</v>
      </c>
      <c r="P48" s="6"/>
      <c r="Q48" s="6">
        <v>0</v>
      </c>
      <c r="R48" s="6"/>
      <c r="S48" s="6">
        <v>144576633500</v>
      </c>
      <c r="T48" s="6"/>
      <c r="U48" s="6"/>
      <c r="V48" s="6"/>
      <c r="W48" s="6"/>
      <c r="X48" s="6"/>
      <c r="Y48" s="7"/>
    </row>
    <row r="49" spans="1:25" x14ac:dyDescent="0.55000000000000004">
      <c r="A49" s="3" t="s">
        <v>79</v>
      </c>
      <c r="C49" s="6" t="s">
        <v>174</v>
      </c>
      <c r="D49" s="6"/>
      <c r="E49" s="6">
        <v>59638785</v>
      </c>
      <c r="F49" s="6"/>
      <c r="G49" s="6">
        <v>537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32026027545</v>
      </c>
      <c r="P49" s="6"/>
      <c r="Q49" s="6">
        <v>0</v>
      </c>
      <c r="R49" s="6"/>
      <c r="S49" s="6">
        <v>32026027545</v>
      </c>
      <c r="T49" s="6"/>
      <c r="U49" s="6"/>
      <c r="V49" s="6"/>
      <c r="W49" s="6"/>
      <c r="X49" s="6"/>
      <c r="Y49" s="7"/>
    </row>
    <row r="50" spans="1:25" x14ac:dyDescent="0.55000000000000004">
      <c r="A50" s="3" t="s">
        <v>61</v>
      </c>
      <c r="C50" s="6" t="s">
        <v>193</v>
      </c>
      <c r="D50" s="6"/>
      <c r="E50" s="6">
        <v>5815146</v>
      </c>
      <c r="F50" s="6"/>
      <c r="G50" s="6">
        <v>3000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17445438000</v>
      </c>
      <c r="P50" s="6"/>
      <c r="Q50" s="6">
        <v>1211952034</v>
      </c>
      <c r="R50" s="6"/>
      <c r="S50" s="6">
        <v>16233485966</v>
      </c>
      <c r="T50" s="6"/>
      <c r="U50" s="6"/>
      <c r="V50" s="6"/>
      <c r="W50" s="6"/>
      <c r="X50" s="6"/>
      <c r="Y50" s="7"/>
    </row>
    <row r="51" spans="1:25" x14ac:dyDescent="0.55000000000000004">
      <c r="A51" s="3" t="s">
        <v>109</v>
      </c>
      <c r="C51" s="6" t="s">
        <v>192</v>
      </c>
      <c r="D51" s="6"/>
      <c r="E51" s="6">
        <v>55256136</v>
      </c>
      <c r="F51" s="6"/>
      <c r="G51" s="6">
        <v>600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33153681600</v>
      </c>
      <c r="P51" s="6"/>
      <c r="Q51" s="6">
        <v>0</v>
      </c>
      <c r="R51" s="6"/>
      <c r="S51" s="6">
        <v>33153681600</v>
      </c>
      <c r="T51" s="6"/>
      <c r="U51" s="6"/>
      <c r="V51" s="6"/>
      <c r="W51" s="6"/>
      <c r="X51" s="6"/>
      <c r="Y51" s="7"/>
    </row>
    <row r="52" spans="1:25" x14ac:dyDescent="0.55000000000000004">
      <c r="A52" s="3" t="s">
        <v>78</v>
      </c>
      <c r="C52" s="6" t="s">
        <v>194</v>
      </c>
      <c r="D52" s="6"/>
      <c r="E52" s="6">
        <v>45487018</v>
      </c>
      <c r="F52" s="6"/>
      <c r="G52" s="6">
        <v>3920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178309110560</v>
      </c>
      <c r="P52" s="6"/>
      <c r="Q52" s="6">
        <v>0</v>
      </c>
      <c r="R52" s="6"/>
      <c r="S52" s="6">
        <v>178309110560</v>
      </c>
      <c r="T52" s="6"/>
      <c r="U52" s="6"/>
      <c r="V52" s="6"/>
      <c r="W52" s="6"/>
      <c r="X52" s="6"/>
      <c r="Y52" s="7"/>
    </row>
    <row r="53" spans="1:25" x14ac:dyDescent="0.55000000000000004">
      <c r="A53" s="3" t="s">
        <v>70</v>
      </c>
      <c r="C53" s="6" t="s">
        <v>175</v>
      </c>
      <c r="D53" s="6"/>
      <c r="E53" s="6">
        <v>6118000</v>
      </c>
      <c r="F53" s="6"/>
      <c r="G53" s="6">
        <v>6700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40990600000</v>
      </c>
      <c r="P53" s="6"/>
      <c r="Q53" s="6">
        <v>0</v>
      </c>
      <c r="R53" s="6"/>
      <c r="S53" s="6">
        <v>40990600000</v>
      </c>
      <c r="T53" s="6"/>
      <c r="U53" s="6"/>
      <c r="V53" s="6"/>
      <c r="W53" s="6"/>
      <c r="X53" s="6"/>
      <c r="Y53" s="7"/>
    </row>
    <row r="54" spans="1:25" x14ac:dyDescent="0.55000000000000004">
      <c r="A54" s="3" t="s">
        <v>54</v>
      </c>
      <c r="C54" s="6" t="s">
        <v>176</v>
      </c>
      <c r="D54" s="6"/>
      <c r="E54" s="6">
        <v>21644108</v>
      </c>
      <c r="F54" s="6"/>
      <c r="G54" s="6">
        <v>2300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49781448400</v>
      </c>
      <c r="P54" s="6"/>
      <c r="Q54" s="6">
        <v>0</v>
      </c>
      <c r="R54" s="6"/>
      <c r="S54" s="6">
        <v>49781448400</v>
      </c>
      <c r="T54" s="6"/>
      <c r="U54" s="6"/>
      <c r="V54" s="6"/>
      <c r="W54" s="6"/>
      <c r="X54" s="6"/>
      <c r="Y54" s="7"/>
    </row>
    <row r="55" spans="1:25" x14ac:dyDescent="0.55000000000000004">
      <c r="A55" s="3" t="s">
        <v>95</v>
      </c>
      <c r="C55" s="6" t="s">
        <v>187</v>
      </c>
      <c r="D55" s="6"/>
      <c r="E55" s="6">
        <v>24204616</v>
      </c>
      <c r="F55" s="6"/>
      <c r="G55" s="6">
        <v>1630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39453524080</v>
      </c>
      <c r="P55" s="6"/>
      <c r="Q55" s="6">
        <v>0</v>
      </c>
      <c r="R55" s="6"/>
      <c r="S55" s="6">
        <v>39453524080</v>
      </c>
      <c r="T55" s="6"/>
      <c r="U55" s="6"/>
      <c r="V55" s="6"/>
      <c r="W55" s="6"/>
      <c r="X55" s="6"/>
      <c r="Y55" s="7"/>
    </row>
    <row r="56" spans="1:25" x14ac:dyDescent="0.55000000000000004">
      <c r="A56" s="3" t="s">
        <v>81</v>
      </c>
      <c r="C56" s="6" t="s">
        <v>181</v>
      </c>
      <c r="D56" s="6"/>
      <c r="E56" s="6">
        <v>2250567</v>
      </c>
      <c r="F56" s="6"/>
      <c r="G56" s="6">
        <v>180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405102060</v>
      </c>
      <c r="P56" s="6"/>
      <c r="Q56" s="6">
        <v>0</v>
      </c>
      <c r="R56" s="6"/>
      <c r="S56" s="6">
        <v>405102060</v>
      </c>
      <c r="T56" s="6"/>
      <c r="U56" s="6"/>
      <c r="V56" s="6"/>
      <c r="W56" s="6"/>
      <c r="X56" s="6"/>
      <c r="Y56" s="7"/>
    </row>
    <row r="57" spans="1:25" x14ac:dyDescent="0.55000000000000004">
      <c r="A57" s="3" t="s">
        <v>88</v>
      </c>
      <c r="C57" s="6" t="s">
        <v>195</v>
      </c>
      <c r="D57" s="6"/>
      <c r="E57" s="6">
        <v>1721275</v>
      </c>
      <c r="F57" s="6"/>
      <c r="G57" s="6">
        <v>1550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2667976250</v>
      </c>
      <c r="P57" s="6"/>
      <c r="Q57" s="6">
        <v>0</v>
      </c>
      <c r="R57" s="6"/>
      <c r="S57" s="6">
        <v>2667976250</v>
      </c>
      <c r="T57" s="6"/>
      <c r="U57" s="6"/>
      <c r="V57" s="6"/>
      <c r="W57" s="6"/>
      <c r="X57" s="6"/>
      <c r="Y57" s="7"/>
    </row>
    <row r="58" spans="1:25" x14ac:dyDescent="0.55000000000000004">
      <c r="A58" s="3" t="s">
        <v>101</v>
      </c>
      <c r="C58" s="6" t="s">
        <v>196</v>
      </c>
      <c r="D58" s="6"/>
      <c r="E58" s="6">
        <v>150945796</v>
      </c>
      <c r="F58" s="6"/>
      <c r="G58" s="6">
        <v>1800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271702432800</v>
      </c>
      <c r="P58" s="6"/>
      <c r="Q58" s="6">
        <v>0</v>
      </c>
      <c r="R58" s="6"/>
      <c r="S58" s="6">
        <v>271702432800</v>
      </c>
      <c r="T58" s="6"/>
      <c r="U58" s="6"/>
      <c r="V58" s="6"/>
      <c r="W58" s="6"/>
      <c r="X58" s="6"/>
      <c r="Y58" s="7"/>
    </row>
    <row r="59" spans="1:25" x14ac:dyDescent="0.55000000000000004">
      <c r="A59" s="3" t="s">
        <v>19</v>
      </c>
      <c r="C59" s="6" t="s">
        <v>170</v>
      </c>
      <c r="D59" s="6"/>
      <c r="E59" s="6">
        <v>28581169</v>
      </c>
      <c r="F59" s="6"/>
      <c r="G59" s="6">
        <v>300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8574350700</v>
      </c>
      <c r="P59" s="6"/>
      <c r="Q59" s="6">
        <v>0</v>
      </c>
      <c r="R59" s="6"/>
      <c r="S59" s="6">
        <v>8574350700</v>
      </c>
      <c r="T59" s="6"/>
      <c r="U59" s="6"/>
      <c r="V59" s="6"/>
      <c r="W59" s="6"/>
      <c r="X59" s="6"/>
      <c r="Y59" s="7"/>
    </row>
    <row r="60" spans="1:25" x14ac:dyDescent="0.55000000000000004">
      <c r="A60" s="3" t="s">
        <v>24</v>
      </c>
      <c r="C60" s="6" t="s">
        <v>197</v>
      </c>
      <c r="D60" s="6"/>
      <c r="E60" s="6">
        <v>31125000</v>
      </c>
      <c r="F60" s="6"/>
      <c r="G60" s="6">
        <v>300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9337500000</v>
      </c>
      <c r="P60" s="6"/>
      <c r="Q60" s="6">
        <v>0</v>
      </c>
      <c r="R60" s="6"/>
      <c r="S60" s="6">
        <v>9337500000</v>
      </c>
      <c r="T60" s="6"/>
      <c r="U60" s="6"/>
      <c r="V60" s="6"/>
      <c r="W60" s="6"/>
      <c r="X60" s="6"/>
      <c r="Y60" s="7"/>
    </row>
    <row r="61" spans="1:25" x14ac:dyDescent="0.55000000000000004">
      <c r="A61" s="3" t="s">
        <v>87</v>
      </c>
      <c r="C61" s="6" t="s">
        <v>198</v>
      </c>
      <c r="D61" s="6"/>
      <c r="E61" s="6">
        <v>17408214</v>
      </c>
      <c r="F61" s="6"/>
      <c r="G61" s="6">
        <v>4500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78336963000</v>
      </c>
      <c r="P61" s="6"/>
      <c r="Q61" s="6">
        <v>0</v>
      </c>
      <c r="R61" s="6"/>
      <c r="S61" s="6">
        <v>78336963000</v>
      </c>
      <c r="T61" s="6"/>
      <c r="U61" s="6"/>
      <c r="V61" s="6"/>
      <c r="W61" s="6"/>
      <c r="X61" s="6"/>
      <c r="Y61" s="7"/>
    </row>
    <row r="62" spans="1:25" x14ac:dyDescent="0.55000000000000004">
      <c r="A62" s="3" t="s">
        <v>30</v>
      </c>
      <c r="C62" s="6" t="s">
        <v>199</v>
      </c>
      <c r="D62" s="6"/>
      <c r="E62" s="6">
        <v>36648453</v>
      </c>
      <c r="F62" s="6"/>
      <c r="G62" s="6">
        <v>260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9528597780</v>
      </c>
      <c r="P62" s="6"/>
      <c r="Q62" s="6">
        <v>0</v>
      </c>
      <c r="R62" s="6"/>
      <c r="S62" s="6">
        <v>9528597780</v>
      </c>
      <c r="T62" s="6"/>
      <c r="U62" s="6"/>
      <c r="V62" s="6"/>
      <c r="W62" s="6"/>
      <c r="X62" s="6"/>
      <c r="Y62" s="7"/>
    </row>
    <row r="63" spans="1:25" x14ac:dyDescent="0.55000000000000004">
      <c r="A63" s="3" t="s">
        <v>77</v>
      </c>
      <c r="C63" s="6" t="s">
        <v>200</v>
      </c>
      <c r="D63" s="6"/>
      <c r="E63" s="6">
        <v>5327559</v>
      </c>
      <c r="F63" s="6"/>
      <c r="G63" s="6">
        <v>1500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7991338500</v>
      </c>
      <c r="P63" s="6"/>
      <c r="Q63" s="6">
        <v>0</v>
      </c>
      <c r="R63" s="6"/>
      <c r="S63" s="6">
        <v>7991338500</v>
      </c>
      <c r="T63" s="6"/>
      <c r="U63" s="6"/>
      <c r="V63" s="6"/>
      <c r="W63" s="6"/>
      <c r="X63" s="6"/>
      <c r="Y63" s="7"/>
    </row>
    <row r="64" spans="1:25" x14ac:dyDescent="0.55000000000000004">
      <c r="A64" s="3" t="s">
        <v>38</v>
      </c>
      <c r="C64" s="6" t="s">
        <v>166</v>
      </c>
      <c r="D64" s="6"/>
      <c r="E64" s="6">
        <v>2503858</v>
      </c>
      <c r="F64" s="6"/>
      <c r="G64" s="6">
        <v>20000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50077160000</v>
      </c>
      <c r="P64" s="6"/>
      <c r="Q64" s="6">
        <v>0</v>
      </c>
      <c r="R64" s="6"/>
      <c r="S64" s="6">
        <v>50077160000</v>
      </c>
      <c r="T64" s="6"/>
      <c r="U64" s="6"/>
      <c r="V64" s="6"/>
      <c r="W64" s="6"/>
      <c r="X64" s="6"/>
      <c r="Y64" s="7"/>
    </row>
    <row r="65" spans="1:25" x14ac:dyDescent="0.55000000000000004">
      <c r="A65" s="3" t="s">
        <v>86</v>
      </c>
      <c r="C65" s="6" t="s">
        <v>201</v>
      </c>
      <c r="D65" s="6"/>
      <c r="E65" s="6">
        <v>3318621</v>
      </c>
      <c r="F65" s="6"/>
      <c r="G65" s="6">
        <v>300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995586300</v>
      </c>
      <c r="P65" s="6"/>
      <c r="Q65" s="6">
        <v>0</v>
      </c>
      <c r="R65" s="6"/>
      <c r="S65" s="6">
        <v>995586300</v>
      </c>
      <c r="T65" s="6"/>
      <c r="U65" s="6"/>
      <c r="V65" s="6"/>
      <c r="W65" s="6"/>
      <c r="X65" s="6"/>
      <c r="Y65" s="7"/>
    </row>
    <row r="66" spans="1:25" x14ac:dyDescent="0.55000000000000004">
      <c r="A66" s="3" t="s">
        <v>35</v>
      </c>
      <c r="C66" s="6" t="s">
        <v>202</v>
      </c>
      <c r="D66" s="6"/>
      <c r="E66" s="6">
        <v>2191827</v>
      </c>
      <c r="F66" s="6"/>
      <c r="G66" s="6">
        <v>24300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53261396100</v>
      </c>
      <c r="P66" s="6"/>
      <c r="Q66" s="6">
        <v>0</v>
      </c>
      <c r="R66" s="6"/>
      <c r="S66" s="6">
        <v>53261396100</v>
      </c>
      <c r="T66" s="6"/>
      <c r="U66" s="6"/>
      <c r="V66" s="6"/>
      <c r="W66" s="6"/>
      <c r="X66" s="6"/>
      <c r="Y66" s="7"/>
    </row>
    <row r="67" spans="1:25" x14ac:dyDescent="0.55000000000000004">
      <c r="A67" s="3" t="s">
        <v>41</v>
      </c>
      <c r="C67" s="6" t="s">
        <v>203</v>
      </c>
      <c r="D67" s="6"/>
      <c r="E67" s="6">
        <v>16189409</v>
      </c>
      <c r="F67" s="6"/>
      <c r="G67" s="6">
        <v>3100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50187167900</v>
      </c>
      <c r="P67" s="6"/>
      <c r="Q67" s="6">
        <v>0</v>
      </c>
      <c r="R67" s="6"/>
      <c r="S67" s="6">
        <v>50187167900</v>
      </c>
      <c r="T67" s="6"/>
      <c r="U67" s="6"/>
      <c r="V67" s="6"/>
      <c r="W67" s="6"/>
      <c r="X67" s="6"/>
      <c r="Y67" s="7"/>
    </row>
    <row r="68" spans="1:25" x14ac:dyDescent="0.55000000000000004">
      <c r="A68" s="3" t="s">
        <v>71</v>
      </c>
      <c r="C68" s="6" t="s">
        <v>204</v>
      </c>
      <c r="D68" s="6"/>
      <c r="E68" s="6">
        <v>4286736</v>
      </c>
      <c r="F68" s="6"/>
      <c r="G68" s="6">
        <v>22200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95165539200</v>
      </c>
      <c r="P68" s="6"/>
      <c r="Q68" s="6">
        <v>0</v>
      </c>
      <c r="R68" s="6"/>
      <c r="S68" s="6">
        <v>95165539200</v>
      </c>
      <c r="T68" s="6"/>
      <c r="U68" s="6"/>
      <c r="V68" s="6"/>
      <c r="W68" s="6"/>
      <c r="X68" s="6"/>
      <c r="Y68" s="7"/>
    </row>
    <row r="69" spans="1:25" x14ac:dyDescent="0.55000000000000004">
      <c r="A69" s="3" t="s">
        <v>34</v>
      </c>
      <c r="C69" s="6" t="s">
        <v>205</v>
      </c>
      <c r="D69" s="6"/>
      <c r="E69" s="6">
        <v>14961097</v>
      </c>
      <c r="F69" s="6"/>
      <c r="G69" s="6">
        <v>1900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28426084300</v>
      </c>
      <c r="P69" s="6"/>
      <c r="Q69" s="6">
        <v>0</v>
      </c>
      <c r="R69" s="6"/>
      <c r="S69" s="6">
        <v>28426084300</v>
      </c>
      <c r="T69" s="6"/>
      <c r="U69" s="6"/>
      <c r="V69" s="6"/>
      <c r="W69" s="6"/>
      <c r="X69" s="6"/>
      <c r="Y69" s="7"/>
    </row>
    <row r="70" spans="1:25" x14ac:dyDescent="0.55000000000000004">
      <c r="A70" s="3" t="s">
        <v>60</v>
      </c>
      <c r="C70" s="6" t="s">
        <v>195</v>
      </c>
      <c r="D70" s="6"/>
      <c r="E70" s="6">
        <v>1640400000</v>
      </c>
      <c r="F70" s="6"/>
      <c r="G70" s="6">
        <v>150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246060000000</v>
      </c>
      <c r="P70" s="6"/>
      <c r="Q70" s="6">
        <v>0</v>
      </c>
      <c r="R70" s="6"/>
      <c r="S70" s="6">
        <v>246060000000</v>
      </c>
      <c r="T70" s="6"/>
      <c r="U70" s="6"/>
      <c r="V70" s="6"/>
      <c r="W70" s="6"/>
      <c r="X70" s="6"/>
      <c r="Y70" s="7"/>
    </row>
    <row r="71" spans="1:25" x14ac:dyDescent="0.55000000000000004">
      <c r="A71" s="3" t="s">
        <v>58</v>
      </c>
      <c r="C71" s="6" t="s">
        <v>206</v>
      </c>
      <c r="D71" s="6"/>
      <c r="E71" s="6">
        <v>13359573</v>
      </c>
      <c r="F71" s="6"/>
      <c r="G71" s="6">
        <v>550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7347765150</v>
      </c>
      <c r="P71" s="6"/>
      <c r="Q71" s="6">
        <v>0</v>
      </c>
      <c r="R71" s="6"/>
      <c r="S71" s="6">
        <v>7347765150</v>
      </c>
      <c r="T71" s="6"/>
      <c r="U71" s="6"/>
      <c r="V71" s="6"/>
      <c r="W71" s="6"/>
      <c r="X71" s="6"/>
      <c r="Y71" s="7"/>
    </row>
    <row r="72" spans="1:25" x14ac:dyDescent="0.55000000000000004">
      <c r="A72" s="3" t="s">
        <v>32</v>
      </c>
      <c r="C72" s="6" t="s">
        <v>168</v>
      </c>
      <c r="D72" s="6"/>
      <c r="E72" s="6">
        <v>9745544</v>
      </c>
      <c r="F72" s="6"/>
      <c r="G72" s="6">
        <v>7000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68218808000</v>
      </c>
      <c r="P72" s="6"/>
      <c r="Q72" s="6">
        <v>0</v>
      </c>
      <c r="R72" s="6"/>
      <c r="S72" s="6">
        <v>68218808000</v>
      </c>
      <c r="T72" s="6"/>
      <c r="U72" s="6"/>
      <c r="V72" s="6"/>
      <c r="W72" s="6"/>
      <c r="X72" s="6"/>
      <c r="Y72" s="7"/>
    </row>
    <row r="73" spans="1:25" x14ac:dyDescent="0.55000000000000004">
      <c r="A73" s="3" t="s">
        <v>56</v>
      </c>
      <c r="C73" s="6" t="s">
        <v>207</v>
      </c>
      <c r="D73" s="6"/>
      <c r="E73" s="6">
        <v>5779305</v>
      </c>
      <c r="F73" s="6"/>
      <c r="G73" s="6">
        <v>2280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13176815400</v>
      </c>
      <c r="P73" s="6"/>
      <c r="Q73" s="6">
        <v>186842082</v>
      </c>
      <c r="R73" s="6"/>
      <c r="S73" s="6">
        <v>12989973318</v>
      </c>
      <c r="T73" s="6"/>
      <c r="U73" s="6"/>
      <c r="V73" s="6"/>
      <c r="W73" s="6"/>
      <c r="X73" s="6"/>
      <c r="Y73" s="7"/>
    </row>
    <row r="74" spans="1:25" x14ac:dyDescent="0.55000000000000004">
      <c r="A74" s="3" t="s">
        <v>51</v>
      </c>
      <c r="C74" s="6" t="s">
        <v>165</v>
      </c>
      <c r="D74" s="6"/>
      <c r="E74" s="6">
        <v>44971859</v>
      </c>
      <c r="F74" s="6"/>
      <c r="G74" s="6">
        <v>70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3148030130</v>
      </c>
      <c r="P74" s="6"/>
      <c r="Q74" s="6">
        <v>0</v>
      </c>
      <c r="R74" s="6"/>
      <c r="S74" s="6">
        <v>3148030130</v>
      </c>
      <c r="T74" s="6"/>
      <c r="U74" s="6"/>
      <c r="V74" s="6"/>
      <c r="W74" s="6"/>
      <c r="X74" s="6"/>
      <c r="Y74" s="7"/>
    </row>
    <row r="75" spans="1:25" x14ac:dyDescent="0.55000000000000004">
      <c r="A75" s="3" t="s">
        <v>16</v>
      </c>
      <c r="C75" s="6" t="s">
        <v>183</v>
      </c>
      <c r="D75" s="6"/>
      <c r="E75" s="6">
        <v>35461432</v>
      </c>
      <c r="F75" s="6"/>
      <c r="G75" s="6">
        <v>1060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37589117920</v>
      </c>
      <c r="P75" s="6"/>
      <c r="Q75" s="6">
        <v>0</v>
      </c>
      <c r="R75" s="6"/>
      <c r="S75" s="6">
        <v>37589117920</v>
      </c>
      <c r="T75" s="6"/>
      <c r="U75" s="6"/>
      <c r="V75" s="6"/>
      <c r="W75" s="6"/>
      <c r="X75" s="6"/>
      <c r="Y75" s="7"/>
    </row>
    <row r="76" spans="1:25" x14ac:dyDescent="0.55000000000000004">
      <c r="A76" s="3" t="s">
        <v>25</v>
      </c>
      <c r="C76" s="6" t="s">
        <v>208</v>
      </c>
      <c r="D76" s="6"/>
      <c r="E76" s="6">
        <v>27445969</v>
      </c>
      <c r="F76" s="6"/>
      <c r="G76" s="6">
        <v>200</v>
      </c>
      <c r="H76" s="6"/>
      <c r="I76" s="6">
        <v>5489193800</v>
      </c>
      <c r="J76" s="6"/>
      <c r="K76" s="6">
        <v>160588116</v>
      </c>
      <c r="L76" s="6"/>
      <c r="M76" s="6">
        <v>5328605684</v>
      </c>
      <c r="N76" s="6"/>
      <c r="O76" s="6">
        <v>5489193800</v>
      </c>
      <c r="P76" s="6"/>
      <c r="Q76" s="6">
        <v>160588116</v>
      </c>
      <c r="R76" s="6"/>
      <c r="S76" s="6">
        <v>5328605684</v>
      </c>
      <c r="T76" s="6"/>
      <c r="U76" s="6"/>
      <c r="V76" s="6"/>
      <c r="W76" s="6"/>
      <c r="X76" s="6"/>
      <c r="Y76" s="7"/>
    </row>
    <row r="77" spans="1:25" x14ac:dyDescent="0.55000000000000004">
      <c r="A77" s="3" t="s">
        <v>85</v>
      </c>
      <c r="C77" s="6" t="s">
        <v>172</v>
      </c>
      <c r="D77" s="6"/>
      <c r="E77" s="6">
        <v>62370972</v>
      </c>
      <c r="F77" s="6"/>
      <c r="G77" s="6">
        <v>12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748451664</v>
      </c>
      <c r="P77" s="6"/>
      <c r="Q77" s="6">
        <v>0</v>
      </c>
      <c r="R77" s="6"/>
      <c r="S77" s="6">
        <v>748451664</v>
      </c>
      <c r="T77" s="6"/>
      <c r="U77" s="6"/>
      <c r="V77" s="6"/>
      <c r="W77" s="6"/>
      <c r="X77" s="6"/>
      <c r="Y77" s="7"/>
    </row>
    <row r="78" spans="1:25" x14ac:dyDescent="0.55000000000000004">
      <c r="A78" s="3" t="s">
        <v>26</v>
      </c>
      <c r="C78" s="6" t="s">
        <v>209</v>
      </c>
      <c r="D78" s="6"/>
      <c r="E78" s="6">
        <v>26797819</v>
      </c>
      <c r="F78" s="6"/>
      <c r="G78" s="6">
        <v>560</v>
      </c>
      <c r="H78" s="6"/>
      <c r="I78" s="6">
        <v>15006778640</v>
      </c>
      <c r="J78" s="6"/>
      <c r="K78" s="6">
        <v>970970303</v>
      </c>
      <c r="L78" s="6"/>
      <c r="M78" s="6">
        <v>14035808337</v>
      </c>
      <c r="N78" s="6"/>
      <c r="O78" s="6">
        <v>15006778640</v>
      </c>
      <c r="P78" s="6"/>
      <c r="Q78" s="6">
        <v>970970303</v>
      </c>
      <c r="R78" s="6"/>
      <c r="S78" s="6">
        <v>14035808337</v>
      </c>
      <c r="T78" s="6"/>
      <c r="U78" s="6"/>
      <c r="V78" s="6"/>
      <c r="W78" s="6"/>
      <c r="X78" s="6"/>
      <c r="Y78" s="7"/>
    </row>
    <row r="79" spans="1:25" x14ac:dyDescent="0.55000000000000004">
      <c r="A79" s="3" t="s">
        <v>31</v>
      </c>
      <c r="C79" s="6" t="s">
        <v>174</v>
      </c>
      <c r="D79" s="6"/>
      <c r="E79" s="6">
        <v>23336597</v>
      </c>
      <c r="F79" s="6"/>
      <c r="G79" s="6">
        <v>1810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42239240570</v>
      </c>
      <c r="P79" s="6"/>
      <c r="Q79" s="6">
        <v>0</v>
      </c>
      <c r="R79" s="6"/>
      <c r="S79" s="6">
        <v>42239240570</v>
      </c>
      <c r="T79" s="6"/>
      <c r="U79" s="6"/>
      <c r="V79" s="6"/>
      <c r="W79" s="6"/>
      <c r="X79" s="6"/>
      <c r="Y79" s="7"/>
    </row>
    <row r="80" spans="1:25" x14ac:dyDescent="0.55000000000000004">
      <c r="A80" s="3" t="s">
        <v>210</v>
      </c>
      <c r="C80" s="6" t="s">
        <v>211</v>
      </c>
      <c r="D80" s="6"/>
      <c r="E80" s="6">
        <v>572500</v>
      </c>
      <c r="F80" s="6"/>
      <c r="G80" s="6">
        <v>1350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772875000</v>
      </c>
      <c r="P80" s="6"/>
      <c r="Q80" s="6">
        <v>0</v>
      </c>
      <c r="R80" s="6"/>
      <c r="S80" s="6">
        <v>772875000</v>
      </c>
      <c r="T80" s="6"/>
      <c r="U80" s="6"/>
      <c r="V80" s="6"/>
      <c r="W80" s="6"/>
      <c r="X80" s="6"/>
      <c r="Y80" s="7"/>
    </row>
    <row r="81" spans="1:25" x14ac:dyDescent="0.55000000000000004">
      <c r="A81" s="3" t="s">
        <v>98</v>
      </c>
      <c r="C81" s="6" t="s">
        <v>172</v>
      </c>
      <c r="D81" s="6"/>
      <c r="E81" s="6">
        <v>48600000</v>
      </c>
      <c r="F81" s="6"/>
      <c r="G81" s="6">
        <v>6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291600000</v>
      </c>
      <c r="P81" s="6"/>
      <c r="Q81" s="6">
        <v>0</v>
      </c>
      <c r="R81" s="6"/>
      <c r="S81" s="6">
        <v>291600000</v>
      </c>
      <c r="T81" s="6"/>
      <c r="U81" s="6"/>
      <c r="V81" s="6"/>
      <c r="W81" s="6"/>
      <c r="X81" s="6"/>
      <c r="Y81" s="7"/>
    </row>
    <row r="82" spans="1:25" x14ac:dyDescent="0.55000000000000004">
      <c r="A82" s="3" t="s">
        <v>20</v>
      </c>
      <c r="C82" s="6" t="s">
        <v>172</v>
      </c>
      <c r="D82" s="6"/>
      <c r="E82" s="6">
        <v>141275282</v>
      </c>
      <c r="F82" s="6"/>
      <c r="G82" s="6">
        <v>70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9889269740</v>
      </c>
      <c r="P82" s="6"/>
      <c r="Q82" s="6">
        <v>0</v>
      </c>
      <c r="R82" s="6"/>
      <c r="S82" s="6">
        <v>9889269740</v>
      </c>
      <c r="T82" s="6"/>
      <c r="U82" s="6"/>
      <c r="V82" s="6"/>
      <c r="W82" s="6"/>
      <c r="X82" s="6"/>
      <c r="Y82" s="7"/>
    </row>
    <row r="83" spans="1:25" x14ac:dyDescent="0.55000000000000004">
      <c r="A83" s="3" t="s">
        <v>97</v>
      </c>
      <c r="C83" s="6" t="s">
        <v>212</v>
      </c>
      <c r="D83" s="6"/>
      <c r="E83" s="6">
        <v>251822218</v>
      </c>
      <c r="F83" s="6"/>
      <c r="G83" s="6">
        <v>420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105765331560</v>
      </c>
      <c r="P83" s="6"/>
      <c r="Q83" s="6">
        <v>0</v>
      </c>
      <c r="R83" s="6"/>
      <c r="S83" s="6">
        <v>105765331560</v>
      </c>
      <c r="T83" s="6"/>
      <c r="U83" s="6"/>
      <c r="V83" s="6"/>
      <c r="W83" s="6"/>
      <c r="X83" s="6"/>
      <c r="Y83" s="7"/>
    </row>
    <row r="84" spans="1:25" x14ac:dyDescent="0.55000000000000004">
      <c r="A84" s="3" t="s">
        <v>121</v>
      </c>
      <c r="C84" s="3" t="s">
        <v>121</v>
      </c>
      <c r="E84" s="3" t="s">
        <v>121</v>
      </c>
      <c r="G84" s="3" t="s">
        <v>121</v>
      </c>
      <c r="I84" s="5">
        <f>SUM(I8:I83)</f>
        <v>359475711880</v>
      </c>
      <c r="K84" s="5">
        <f>SUM(K8:K83)</f>
        <v>47956386653</v>
      </c>
      <c r="M84" s="5">
        <f>SUM(M8:M83)</f>
        <v>311519325227</v>
      </c>
      <c r="O84" s="5">
        <f>SUM(O8:O83)</f>
        <v>4256886799772</v>
      </c>
      <c r="Q84" s="5">
        <f>SUM(Q8:Q83)</f>
        <v>49566185591</v>
      </c>
      <c r="S84" s="5">
        <f>SUM(S8:S83)</f>
        <v>4207320614181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7BAE-95ED-435E-8690-BDEFDCE8BF88}">
  <dimension ref="A2:M10"/>
  <sheetViews>
    <sheetView rightToLeft="1" topLeftCell="A4" workbookViewId="0">
      <selection activeCell="I19" sqref="I19"/>
    </sheetView>
  </sheetViews>
  <sheetFormatPr defaultRowHeight="24" x14ac:dyDescent="0.55000000000000004"/>
  <cols>
    <col min="1" max="1" width="32" style="3" bestFit="1" customWidth="1"/>
    <col min="2" max="2" width="1" style="3" customWidth="1"/>
    <col min="3" max="3" width="21" style="3" customWidth="1"/>
    <col min="4" max="4" width="1" style="3" customWidth="1"/>
    <col min="5" max="5" width="19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9" style="3" customWidth="1"/>
    <col min="12" max="12" width="1" style="3" customWidth="1"/>
    <col min="13" max="13" width="21" style="3" customWidth="1"/>
    <col min="14" max="14" width="1" style="3" customWidth="1"/>
    <col min="15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147</v>
      </c>
      <c r="B3" s="1" t="s">
        <v>147</v>
      </c>
      <c r="C3" s="1" t="s">
        <v>147</v>
      </c>
      <c r="D3" s="1" t="s">
        <v>147</v>
      </c>
      <c r="E3" s="1" t="s">
        <v>147</v>
      </c>
      <c r="F3" s="1" t="s">
        <v>147</v>
      </c>
      <c r="G3" s="1" t="s">
        <v>147</v>
      </c>
      <c r="H3" s="1" t="s">
        <v>147</v>
      </c>
      <c r="I3" s="1" t="s">
        <v>147</v>
      </c>
      <c r="J3" s="1" t="s">
        <v>147</v>
      </c>
      <c r="K3" s="1" t="s">
        <v>147</v>
      </c>
      <c r="L3" s="1" t="s">
        <v>147</v>
      </c>
      <c r="M3" s="1" t="s">
        <v>147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0" t="s">
        <v>148</v>
      </c>
      <c r="C6" s="2" t="s">
        <v>149</v>
      </c>
      <c r="D6" s="2" t="s">
        <v>149</v>
      </c>
      <c r="E6" s="2" t="s">
        <v>149</v>
      </c>
      <c r="F6" s="2" t="s">
        <v>149</v>
      </c>
      <c r="G6" s="2" t="s">
        <v>149</v>
      </c>
      <c r="I6" s="2" t="s">
        <v>150</v>
      </c>
      <c r="J6" s="2" t="s">
        <v>150</v>
      </c>
      <c r="K6" s="2" t="s">
        <v>150</v>
      </c>
      <c r="L6" s="2" t="s">
        <v>150</v>
      </c>
      <c r="M6" s="2" t="s">
        <v>150</v>
      </c>
    </row>
    <row r="7" spans="1:13" ht="25.5" thickBot="1" x14ac:dyDescent="0.6">
      <c r="A7" s="10" t="s">
        <v>151</v>
      </c>
      <c r="C7" s="10" t="s">
        <v>152</v>
      </c>
      <c r="E7" s="10" t="s">
        <v>153</v>
      </c>
      <c r="G7" s="10" t="s">
        <v>154</v>
      </c>
      <c r="I7" s="10" t="s">
        <v>152</v>
      </c>
      <c r="K7" s="10" t="s">
        <v>153</v>
      </c>
      <c r="M7" s="10" t="s">
        <v>154</v>
      </c>
    </row>
    <row r="8" spans="1:13" ht="24.75" thickBot="1" x14ac:dyDescent="0.6">
      <c r="A8" s="3" t="s">
        <v>155</v>
      </c>
      <c r="C8" s="6">
        <v>0</v>
      </c>
      <c r="D8" s="6"/>
      <c r="E8" s="6" t="s">
        <v>121</v>
      </c>
      <c r="F8" s="6"/>
      <c r="G8" s="6">
        <v>0</v>
      </c>
      <c r="H8" s="6"/>
      <c r="I8" s="6">
        <v>742960673</v>
      </c>
      <c r="J8" s="6"/>
      <c r="K8" s="6" t="s">
        <v>121</v>
      </c>
      <c r="L8" s="6"/>
      <c r="M8" s="6">
        <v>742960673</v>
      </c>
    </row>
    <row r="9" spans="1:13" ht="24.75" thickBot="1" x14ac:dyDescent="0.6">
      <c r="A9" s="3" t="s">
        <v>121</v>
      </c>
      <c r="C9" s="12">
        <f>SUM(C8:C8)</f>
        <v>0</v>
      </c>
      <c r="D9" s="9"/>
      <c r="E9" s="12">
        <f>SUM(E8:E8)</f>
        <v>0</v>
      </c>
      <c r="F9" s="9"/>
      <c r="G9" s="12">
        <f>SUM(G8:G8)</f>
        <v>0</v>
      </c>
      <c r="H9" s="9"/>
      <c r="I9" s="12">
        <f>SUM(I8:I8)</f>
        <v>742960673</v>
      </c>
      <c r="J9" s="9"/>
      <c r="K9" s="12">
        <f>SUM(K8:K8)</f>
        <v>0</v>
      </c>
      <c r="L9" s="9"/>
      <c r="M9" s="12">
        <f>SUM(M8:M8)</f>
        <v>742960673</v>
      </c>
    </row>
    <row r="10" spans="1:13" ht="24.75" thickTop="1" x14ac:dyDescent="0.55000000000000004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 درآمدها</vt:lpstr>
      <vt:lpstr>درآمد سرمایه‌گذاری در سهام</vt:lpstr>
      <vt:lpstr>درآمدسرمایه‌گذاری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2025-01-21T08:39:09Z</dcterms:modified>
</cp:coreProperties>
</file>