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a.ghayouri\Desktop\پرتفوی بهمن ماه\"/>
    </mc:Choice>
  </mc:AlternateContent>
  <xr:revisionPtr revIDLastSave="0" documentId="13_ncr:1_{2F9EB85A-AD12-47D1-8444-828302E4817E}" xr6:coauthVersionLast="47" xr6:coauthVersionMax="47" xr10:uidLastSave="{00000000-0000-0000-0000-000000000000}"/>
  <bookViews>
    <workbookView xWindow="28680" yWindow="-120" windowWidth="29040" windowHeight="15720" tabRatio="979" activeTab="11" xr2:uid="{00000000-000D-0000-FFFF-FFFF00000000}"/>
  </bookViews>
  <sheets>
    <sheet name="سهام" sheetId="1" r:id="rId1"/>
    <sheet name="سپرده" sheetId="6" r:id="rId2"/>
    <sheet name="درآمدها" sheetId="15" r:id="rId3"/>
    <sheet name="درآمد سرمایه‌گذاری در سهام" sheetId="11" r:id="rId4"/>
    <sheet name="درآمد سرمایه‌گذاری در اوراق بها" sheetId="12" r:id="rId5"/>
    <sheet name="درآمد سپرده بانکی" sheetId="13" r:id="rId6"/>
    <sheet name="سایر درآمدها" sheetId="14" r:id="rId7"/>
    <sheet name="درآمد سود سهام" sheetId="8" r:id="rId8"/>
    <sheet name="سود اوراق بهادار" sheetId="16" r:id="rId9"/>
    <sheet name="سود سپرده بانکی" sheetId="7" r:id="rId10"/>
    <sheet name="درآمد ناشی از تغییر قیمت اوراق" sheetId="9" r:id="rId11"/>
    <sheet name="درآمد ناشی از فروش" sheetId="10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" i="15" l="1"/>
  <c r="E8" i="15"/>
  <c r="E7" i="15"/>
  <c r="C9" i="15"/>
  <c r="K21" i="13"/>
  <c r="K9" i="13"/>
  <c r="K10" i="13"/>
  <c r="K11" i="13"/>
  <c r="K12" i="13"/>
  <c r="K13" i="13"/>
  <c r="K14" i="13"/>
  <c r="K15" i="13"/>
  <c r="K16" i="13"/>
  <c r="K17" i="13"/>
  <c r="K18" i="13"/>
  <c r="K19" i="13"/>
  <c r="K20" i="13"/>
  <c r="K8" i="13"/>
  <c r="G21" i="13"/>
  <c r="G9" i="13"/>
  <c r="G10" i="13"/>
  <c r="G11" i="13"/>
  <c r="G12" i="13"/>
  <c r="G13" i="13"/>
  <c r="G14" i="13"/>
  <c r="G15" i="13"/>
  <c r="G16" i="13"/>
  <c r="G17" i="13"/>
  <c r="G18" i="13"/>
  <c r="G19" i="13"/>
  <c r="G20" i="13"/>
  <c r="G8" i="13"/>
  <c r="Q10" i="12"/>
  <c r="O10" i="12"/>
  <c r="M10" i="12"/>
  <c r="K10" i="12"/>
  <c r="S123" i="11"/>
  <c r="S9" i="11"/>
  <c r="S10" i="11"/>
  <c r="S11" i="11"/>
  <c r="S12" i="11"/>
  <c r="S13" i="11"/>
  <c r="S14" i="11"/>
  <c r="S15" i="11"/>
  <c r="S16" i="11"/>
  <c r="S17" i="11"/>
  <c r="S18" i="11"/>
  <c r="S19" i="11"/>
  <c r="S20" i="11"/>
  <c r="S21" i="11"/>
  <c r="S22" i="11"/>
  <c r="S23" i="11"/>
  <c r="S24" i="11"/>
  <c r="S25" i="11"/>
  <c r="S26" i="11"/>
  <c r="S27" i="11"/>
  <c r="S28" i="11"/>
  <c r="S29" i="11"/>
  <c r="S30" i="11"/>
  <c r="S31" i="11"/>
  <c r="S32" i="11"/>
  <c r="S33" i="11"/>
  <c r="S34" i="11"/>
  <c r="S35" i="11"/>
  <c r="S36" i="11"/>
  <c r="S37" i="11"/>
  <c r="S38" i="11"/>
  <c r="S39" i="11"/>
  <c r="S40" i="11"/>
  <c r="S41" i="11"/>
  <c r="S42" i="11"/>
  <c r="S43" i="11"/>
  <c r="S44" i="11"/>
  <c r="S45" i="11"/>
  <c r="S46" i="11"/>
  <c r="S47" i="11"/>
  <c r="S48" i="11"/>
  <c r="S49" i="11"/>
  <c r="S50" i="11"/>
  <c r="S51" i="11"/>
  <c r="S52" i="11"/>
  <c r="S53" i="11"/>
  <c r="S54" i="11"/>
  <c r="S55" i="11"/>
  <c r="S56" i="11"/>
  <c r="S57" i="11"/>
  <c r="S58" i="11"/>
  <c r="S59" i="11"/>
  <c r="S60" i="11"/>
  <c r="S61" i="11"/>
  <c r="S62" i="11"/>
  <c r="S63" i="11"/>
  <c r="S64" i="11"/>
  <c r="S65" i="11"/>
  <c r="S66" i="11"/>
  <c r="S67" i="11"/>
  <c r="S68" i="11"/>
  <c r="S69" i="11"/>
  <c r="S70" i="11"/>
  <c r="S71" i="11"/>
  <c r="S72" i="11"/>
  <c r="S73" i="11"/>
  <c r="S74" i="11"/>
  <c r="S75" i="11"/>
  <c r="S76" i="11"/>
  <c r="S77" i="11"/>
  <c r="S78" i="11"/>
  <c r="S79" i="11"/>
  <c r="S80" i="11"/>
  <c r="S81" i="11"/>
  <c r="S82" i="11"/>
  <c r="S83" i="11"/>
  <c r="S84" i="11"/>
  <c r="S85" i="11"/>
  <c r="S86" i="11"/>
  <c r="S87" i="11"/>
  <c r="S88" i="11"/>
  <c r="S89" i="11"/>
  <c r="S90" i="11"/>
  <c r="S91" i="11"/>
  <c r="S92" i="11"/>
  <c r="S93" i="11"/>
  <c r="S94" i="11"/>
  <c r="S95" i="11"/>
  <c r="S96" i="11"/>
  <c r="S97" i="11"/>
  <c r="S98" i="11"/>
  <c r="S99" i="11"/>
  <c r="S100" i="11"/>
  <c r="S101" i="11"/>
  <c r="S102" i="11"/>
  <c r="S103" i="11"/>
  <c r="S104" i="11"/>
  <c r="S105" i="11"/>
  <c r="S106" i="11"/>
  <c r="S107" i="11"/>
  <c r="S108" i="11"/>
  <c r="S109" i="11"/>
  <c r="S110" i="11"/>
  <c r="S111" i="11"/>
  <c r="S112" i="11"/>
  <c r="S113" i="11"/>
  <c r="S114" i="11"/>
  <c r="S115" i="11"/>
  <c r="S116" i="11"/>
  <c r="S117" i="11"/>
  <c r="S118" i="11"/>
  <c r="S119" i="11"/>
  <c r="S120" i="11"/>
  <c r="S121" i="11"/>
  <c r="S122" i="11"/>
  <c r="S8" i="11"/>
  <c r="C124" i="11"/>
  <c r="E124" i="11"/>
  <c r="G124" i="11"/>
  <c r="I9" i="11"/>
  <c r="I10" i="11"/>
  <c r="I11" i="11"/>
  <c r="I12" i="11"/>
  <c r="I13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I33" i="11"/>
  <c r="I34" i="11"/>
  <c r="I35" i="11"/>
  <c r="I36" i="11"/>
  <c r="I37" i="11"/>
  <c r="I38" i="11"/>
  <c r="I39" i="11"/>
  <c r="I40" i="11"/>
  <c r="I41" i="11"/>
  <c r="I42" i="11"/>
  <c r="I43" i="11"/>
  <c r="I44" i="11"/>
  <c r="I45" i="11"/>
  <c r="I46" i="11"/>
  <c r="I47" i="11"/>
  <c r="I48" i="11"/>
  <c r="I49" i="11"/>
  <c r="I50" i="11"/>
  <c r="I51" i="11"/>
  <c r="I52" i="11"/>
  <c r="I53" i="11"/>
  <c r="I54" i="11"/>
  <c r="I55" i="11"/>
  <c r="I56" i="11"/>
  <c r="I57" i="11"/>
  <c r="I58" i="11"/>
  <c r="I59" i="11"/>
  <c r="I60" i="11"/>
  <c r="I61" i="11"/>
  <c r="I62" i="11"/>
  <c r="I63" i="11"/>
  <c r="I64" i="11"/>
  <c r="I65" i="11"/>
  <c r="I66" i="11"/>
  <c r="I67" i="11"/>
  <c r="I68" i="11"/>
  <c r="I69" i="11"/>
  <c r="I70" i="11"/>
  <c r="I71" i="11"/>
  <c r="I72" i="11"/>
  <c r="I73" i="11"/>
  <c r="I74" i="11"/>
  <c r="I75" i="11"/>
  <c r="I76" i="11"/>
  <c r="I77" i="11"/>
  <c r="I78" i="11"/>
  <c r="I79" i="11"/>
  <c r="I80" i="11"/>
  <c r="I81" i="11"/>
  <c r="I82" i="11"/>
  <c r="I83" i="11"/>
  <c r="I84" i="11"/>
  <c r="I85" i="11"/>
  <c r="I86" i="11"/>
  <c r="I87" i="11"/>
  <c r="I88" i="11"/>
  <c r="I89" i="11"/>
  <c r="I90" i="11"/>
  <c r="I91" i="11"/>
  <c r="I92" i="11"/>
  <c r="I93" i="11"/>
  <c r="I94" i="11"/>
  <c r="I95" i="11"/>
  <c r="I96" i="11"/>
  <c r="I97" i="11"/>
  <c r="I98" i="11"/>
  <c r="I99" i="11"/>
  <c r="I100" i="11"/>
  <c r="I101" i="11"/>
  <c r="I102" i="11"/>
  <c r="I103" i="11"/>
  <c r="I104" i="11"/>
  <c r="I105" i="11"/>
  <c r="I106" i="11"/>
  <c r="I107" i="11"/>
  <c r="I108" i="11"/>
  <c r="I109" i="11"/>
  <c r="I110" i="11"/>
  <c r="I111" i="11"/>
  <c r="I112" i="11"/>
  <c r="I113" i="11"/>
  <c r="I114" i="11"/>
  <c r="I115" i="11"/>
  <c r="I116" i="11"/>
  <c r="I117" i="11"/>
  <c r="I118" i="11"/>
  <c r="I119" i="11"/>
  <c r="I120" i="11"/>
  <c r="I121" i="11"/>
  <c r="I122" i="11"/>
  <c r="I123" i="11"/>
  <c r="I8" i="11"/>
  <c r="Q124" i="11"/>
  <c r="O124" i="11"/>
  <c r="M124" i="11"/>
  <c r="Q9" i="10"/>
  <c r="Q10" i="10"/>
  <c r="Q11" i="10"/>
  <c r="Q12" i="10"/>
  <c r="Q13" i="10"/>
  <c r="Q14" i="10"/>
  <c r="Q15" i="10"/>
  <c r="Q16" i="10"/>
  <c r="Q17" i="10"/>
  <c r="Q18" i="10"/>
  <c r="Q19" i="10"/>
  <c r="Q20" i="10"/>
  <c r="Q21" i="10"/>
  <c r="Q22" i="10"/>
  <c r="Q23" i="10"/>
  <c r="Q24" i="10"/>
  <c r="Q25" i="10"/>
  <c r="Q26" i="10"/>
  <c r="Q27" i="10"/>
  <c r="Q28" i="10"/>
  <c r="Q29" i="10"/>
  <c r="Q30" i="10"/>
  <c r="Q31" i="10"/>
  <c r="Q32" i="10"/>
  <c r="Q33" i="10"/>
  <c r="Q34" i="10"/>
  <c r="Q35" i="10"/>
  <c r="Q36" i="10"/>
  <c r="Q37" i="10"/>
  <c r="Q38" i="10"/>
  <c r="Q39" i="10"/>
  <c r="Q40" i="10"/>
  <c r="Q41" i="10"/>
  <c r="Q42" i="10"/>
  <c r="Q43" i="10"/>
  <c r="Q44" i="10"/>
  <c r="Q45" i="10"/>
  <c r="Q46" i="10"/>
  <c r="Q47" i="10"/>
  <c r="Q48" i="10"/>
  <c r="Q49" i="10"/>
  <c r="Q50" i="10"/>
  <c r="Q51" i="10"/>
  <c r="Q52" i="10"/>
  <c r="Q53" i="10"/>
  <c r="Q54" i="10"/>
  <c r="Q55" i="10"/>
  <c r="Q56" i="10"/>
  <c r="Q57" i="10"/>
  <c r="Q58" i="10"/>
  <c r="Q59" i="10"/>
  <c r="Q60" i="10"/>
  <c r="Q61" i="10"/>
  <c r="Q62" i="10"/>
  <c r="Q63" i="10"/>
  <c r="Q64" i="10"/>
  <c r="Q65" i="10"/>
  <c r="Q66" i="10"/>
  <c r="Q67" i="10"/>
  <c r="Q68" i="10"/>
  <c r="Q69" i="10"/>
  <c r="Q70" i="10"/>
  <c r="Q71" i="10"/>
  <c r="Q72" i="10"/>
  <c r="Q73" i="10"/>
  <c r="Q74" i="10"/>
  <c r="Q75" i="10"/>
  <c r="Q76" i="10"/>
  <c r="Q77" i="10"/>
  <c r="Q78" i="10"/>
  <c r="Q79" i="10"/>
  <c r="Q80" i="10"/>
  <c r="Q81" i="10"/>
  <c r="Q82" i="10"/>
  <c r="Q83" i="10"/>
  <c r="Q84" i="10"/>
  <c r="Q85" i="10"/>
  <c r="Q86" i="10"/>
  <c r="Q87" i="10"/>
  <c r="Q88" i="10"/>
  <c r="Q89" i="10"/>
  <c r="Q90" i="10"/>
  <c r="Q91" i="10"/>
  <c r="Q92" i="10"/>
  <c r="Q93" i="10"/>
  <c r="Q94" i="10"/>
  <c r="Q95" i="10"/>
  <c r="Q8" i="10"/>
  <c r="I9" i="10"/>
  <c r="I10" i="10"/>
  <c r="I11" i="10"/>
  <c r="I12" i="10"/>
  <c r="I13" i="10"/>
  <c r="I14" i="10"/>
  <c r="I96" i="10" s="1"/>
  <c r="I15" i="10"/>
  <c r="I16" i="10"/>
  <c r="I17" i="10"/>
  <c r="I18" i="10"/>
  <c r="I19" i="10"/>
  <c r="I20" i="10"/>
  <c r="I21" i="10"/>
  <c r="I22" i="10"/>
  <c r="I23" i="10"/>
  <c r="I24" i="10"/>
  <c r="I25" i="10"/>
  <c r="I26" i="10"/>
  <c r="I27" i="10"/>
  <c r="I28" i="10"/>
  <c r="I29" i="10"/>
  <c r="I30" i="10"/>
  <c r="I31" i="10"/>
  <c r="I32" i="10"/>
  <c r="I33" i="10"/>
  <c r="I34" i="10"/>
  <c r="I35" i="10"/>
  <c r="I36" i="10"/>
  <c r="I37" i="10"/>
  <c r="I38" i="10"/>
  <c r="I39" i="10"/>
  <c r="I40" i="10"/>
  <c r="I41" i="10"/>
  <c r="I42" i="10"/>
  <c r="I43" i="10"/>
  <c r="I44" i="10"/>
  <c r="I45" i="10"/>
  <c r="I46" i="10"/>
  <c r="I47" i="10"/>
  <c r="I48" i="10"/>
  <c r="I49" i="10"/>
  <c r="I50" i="10"/>
  <c r="I51" i="10"/>
  <c r="I52" i="10"/>
  <c r="I53" i="10"/>
  <c r="I54" i="10"/>
  <c r="I55" i="10"/>
  <c r="I56" i="10"/>
  <c r="I57" i="10"/>
  <c r="I58" i="10"/>
  <c r="I59" i="10"/>
  <c r="I60" i="10"/>
  <c r="I61" i="10"/>
  <c r="I62" i="10"/>
  <c r="I63" i="10"/>
  <c r="I64" i="10"/>
  <c r="I65" i="10"/>
  <c r="I66" i="10"/>
  <c r="I67" i="10"/>
  <c r="I68" i="10"/>
  <c r="I69" i="10"/>
  <c r="I70" i="10"/>
  <c r="I71" i="10"/>
  <c r="I72" i="10"/>
  <c r="I73" i="10"/>
  <c r="I74" i="10"/>
  <c r="I75" i="10"/>
  <c r="I76" i="10"/>
  <c r="I77" i="10"/>
  <c r="I78" i="10"/>
  <c r="I79" i="10"/>
  <c r="I80" i="10"/>
  <c r="I81" i="10"/>
  <c r="I82" i="10"/>
  <c r="I83" i="10"/>
  <c r="I84" i="10"/>
  <c r="I85" i="10"/>
  <c r="I86" i="10"/>
  <c r="I87" i="10"/>
  <c r="I88" i="10"/>
  <c r="I89" i="10"/>
  <c r="I90" i="10"/>
  <c r="I91" i="10"/>
  <c r="I92" i="10"/>
  <c r="I93" i="10"/>
  <c r="I94" i="10"/>
  <c r="I95" i="10"/>
  <c r="I8" i="10"/>
  <c r="Q112" i="9"/>
  <c r="Q9" i="9"/>
  <c r="Q10" i="9"/>
  <c r="Q11" i="9"/>
  <c r="Q12" i="9"/>
  <c r="Q13" i="9"/>
  <c r="Q14" i="9"/>
  <c r="Q15" i="9"/>
  <c r="Q16" i="9"/>
  <c r="Q17" i="9"/>
  <c r="Q18" i="9"/>
  <c r="Q19" i="9"/>
  <c r="Q20" i="9"/>
  <c r="Q21" i="9"/>
  <c r="Q22" i="9"/>
  <c r="Q23" i="9"/>
  <c r="Q24" i="9"/>
  <c r="Q25" i="9"/>
  <c r="Q26" i="9"/>
  <c r="Q27" i="9"/>
  <c r="Q28" i="9"/>
  <c r="Q29" i="9"/>
  <c r="Q30" i="9"/>
  <c r="Q31" i="9"/>
  <c r="Q32" i="9"/>
  <c r="Q33" i="9"/>
  <c r="Q34" i="9"/>
  <c r="Q35" i="9"/>
  <c r="Q36" i="9"/>
  <c r="Q37" i="9"/>
  <c r="Q38" i="9"/>
  <c r="Q39" i="9"/>
  <c r="Q40" i="9"/>
  <c r="Q41" i="9"/>
  <c r="Q42" i="9"/>
  <c r="Q43" i="9"/>
  <c r="Q44" i="9"/>
  <c r="Q45" i="9"/>
  <c r="Q46" i="9"/>
  <c r="Q47" i="9"/>
  <c r="Q48" i="9"/>
  <c r="Q49" i="9"/>
  <c r="Q50" i="9"/>
  <c r="Q51" i="9"/>
  <c r="Q52" i="9"/>
  <c r="Q53" i="9"/>
  <c r="Q54" i="9"/>
  <c r="Q55" i="9"/>
  <c r="Q56" i="9"/>
  <c r="Q57" i="9"/>
  <c r="Q58" i="9"/>
  <c r="Q59" i="9"/>
  <c r="Q60" i="9"/>
  <c r="Q61" i="9"/>
  <c r="Q62" i="9"/>
  <c r="Q63" i="9"/>
  <c r="Q64" i="9"/>
  <c r="Q65" i="9"/>
  <c r="Q66" i="9"/>
  <c r="Q67" i="9"/>
  <c r="Q68" i="9"/>
  <c r="Q69" i="9"/>
  <c r="Q70" i="9"/>
  <c r="Q71" i="9"/>
  <c r="Q72" i="9"/>
  <c r="Q73" i="9"/>
  <c r="Q74" i="9"/>
  <c r="Q75" i="9"/>
  <c r="Q76" i="9"/>
  <c r="Q77" i="9"/>
  <c r="Q78" i="9"/>
  <c r="Q79" i="9"/>
  <c r="Q80" i="9"/>
  <c r="Q81" i="9"/>
  <c r="Q82" i="9"/>
  <c r="Q83" i="9"/>
  <c r="Q84" i="9"/>
  <c r="Q85" i="9"/>
  <c r="Q86" i="9"/>
  <c r="Q87" i="9"/>
  <c r="Q88" i="9"/>
  <c r="Q89" i="9"/>
  <c r="Q90" i="9"/>
  <c r="Q91" i="9"/>
  <c r="Q92" i="9"/>
  <c r="Q93" i="9"/>
  <c r="Q94" i="9"/>
  <c r="Q95" i="9"/>
  <c r="Q96" i="9"/>
  <c r="Q97" i="9"/>
  <c r="Q98" i="9"/>
  <c r="Q99" i="9"/>
  <c r="Q100" i="9"/>
  <c r="Q101" i="9"/>
  <c r="Q102" i="9"/>
  <c r="Q103" i="9"/>
  <c r="Q104" i="9"/>
  <c r="Q105" i="9"/>
  <c r="Q106" i="9"/>
  <c r="Q107" i="9"/>
  <c r="Q108" i="9"/>
  <c r="Q109" i="9"/>
  <c r="Q110" i="9"/>
  <c r="Q111" i="9"/>
  <c r="Q8" i="9"/>
  <c r="I9" i="9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65" i="9"/>
  <c r="I66" i="9"/>
  <c r="I67" i="9"/>
  <c r="I68" i="9"/>
  <c r="I69" i="9"/>
  <c r="I70" i="9"/>
  <c r="I71" i="9"/>
  <c r="I72" i="9"/>
  <c r="I73" i="9"/>
  <c r="I74" i="9"/>
  <c r="I75" i="9"/>
  <c r="I76" i="9"/>
  <c r="I77" i="9"/>
  <c r="I78" i="9"/>
  <c r="I79" i="9"/>
  <c r="I80" i="9"/>
  <c r="I81" i="9"/>
  <c r="I82" i="9"/>
  <c r="I83" i="9"/>
  <c r="I84" i="9"/>
  <c r="I85" i="9"/>
  <c r="I86" i="9"/>
  <c r="I87" i="9"/>
  <c r="I88" i="9"/>
  <c r="I89" i="9"/>
  <c r="I90" i="9"/>
  <c r="I91" i="9"/>
  <c r="I92" i="9"/>
  <c r="I93" i="9"/>
  <c r="I94" i="9"/>
  <c r="I95" i="9"/>
  <c r="I96" i="9"/>
  <c r="I97" i="9"/>
  <c r="I98" i="9"/>
  <c r="I99" i="9"/>
  <c r="I100" i="9"/>
  <c r="I101" i="9"/>
  <c r="I102" i="9"/>
  <c r="I103" i="9"/>
  <c r="I104" i="9"/>
  <c r="I105" i="9"/>
  <c r="I106" i="9"/>
  <c r="I107" i="9"/>
  <c r="I108" i="9"/>
  <c r="I109" i="9"/>
  <c r="I110" i="9"/>
  <c r="I111" i="9"/>
  <c r="I8" i="9"/>
  <c r="I112" i="9"/>
  <c r="M9" i="16"/>
  <c r="K9" i="16"/>
  <c r="I9" i="16"/>
  <c r="G9" i="16"/>
  <c r="E9" i="16"/>
  <c r="C9" i="16"/>
  <c r="Y113" i="1"/>
  <c r="E10" i="14"/>
  <c r="C10" i="14"/>
  <c r="I21" i="13"/>
  <c r="E21" i="13"/>
  <c r="I10" i="12"/>
  <c r="G10" i="12"/>
  <c r="E10" i="12"/>
  <c r="C10" i="12"/>
  <c r="O96" i="10"/>
  <c r="M96" i="10"/>
  <c r="G96" i="10"/>
  <c r="E96" i="10"/>
  <c r="O112" i="9"/>
  <c r="M112" i="9"/>
  <c r="G112" i="9"/>
  <c r="E112" i="9"/>
  <c r="S85" i="8"/>
  <c r="Q85" i="8"/>
  <c r="O85" i="8"/>
  <c r="M85" i="8"/>
  <c r="K85" i="8"/>
  <c r="I85" i="8"/>
  <c r="M21" i="7"/>
  <c r="K21" i="7"/>
  <c r="I21" i="7"/>
  <c r="G21" i="7"/>
  <c r="E21" i="7"/>
  <c r="C21" i="7"/>
  <c r="I20" i="6"/>
  <c r="G20" i="6"/>
  <c r="E20" i="6"/>
  <c r="C20" i="6"/>
  <c r="W113" i="1"/>
  <c r="U113" i="1"/>
  <c r="O113" i="1"/>
  <c r="K113" i="1"/>
  <c r="G113" i="1"/>
  <c r="E113" i="1"/>
  <c r="K20" i="6" l="1"/>
  <c r="I124" i="11"/>
  <c r="K107" i="11" s="1"/>
  <c r="S124" i="11"/>
  <c r="U21" i="11" s="1"/>
  <c r="Q96" i="10"/>
  <c r="U26" i="11" l="1"/>
  <c r="U86" i="11"/>
  <c r="K42" i="11"/>
  <c r="K65" i="11"/>
  <c r="U10" i="11"/>
  <c r="U102" i="11"/>
  <c r="K59" i="11"/>
  <c r="U60" i="11"/>
  <c r="U40" i="11"/>
  <c r="K80" i="11"/>
  <c r="K102" i="11"/>
  <c r="U17" i="11"/>
  <c r="K75" i="11"/>
  <c r="U57" i="11"/>
  <c r="U44" i="11"/>
  <c r="U13" i="11"/>
  <c r="K18" i="11"/>
  <c r="U81" i="11"/>
  <c r="K97" i="11"/>
  <c r="K68" i="11"/>
  <c r="U48" i="11"/>
  <c r="U9" i="11"/>
  <c r="K87" i="11"/>
  <c r="K34" i="11"/>
  <c r="K35" i="11"/>
  <c r="K121" i="11"/>
  <c r="K114" i="11"/>
  <c r="U61" i="11"/>
  <c r="U110" i="11"/>
  <c r="U73" i="11"/>
  <c r="U34" i="11"/>
  <c r="K96" i="11"/>
  <c r="U35" i="11"/>
  <c r="U106" i="11"/>
  <c r="U77" i="11"/>
  <c r="K40" i="11"/>
  <c r="U119" i="11"/>
  <c r="U74" i="11"/>
  <c r="K104" i="11"/>
  <c r="U67" i="11"/>
  <c r="U122" i="11"/>
  <c r="K13" i="11"/>
  <c r="K56" i="11"/>
  <c r="K17" i="11"/>
  <c r="U88" i="11"/>
  <c r="U43" i="11"/>
  <c r="U89" i="11"/>
  <c r="K12" i="11"/>
  <c r="K29" i="11"/>
  <c r="U24" i="11"/>
  <c r="K64" i="11"/>
  <c r="K25" i="11"/>
  <c r="U96" i="11"/>
  <c r="U75" i="11"/>
  <c r="K67" i="11"/>
  <c r="K52" i="11"/>
  <c r="K91" i="11"/>
  <c r="K77" i="11"/>
  <c r="U32" i="11"/>
  <c r="U94" i="11"/>
  <c r="K48" i="11"/>
  <c r="K110" i="11"/>
  <c r="U65" i="11"/>
  <c r="K9" i="11"/>
  <c r="K73" i="11"/>
  <c r="U18" i="11"/>
  <c r="U80" i="11"/>
  <c r="K26" i="11"/>
  <c r="K88" i="11"/>
  <c r="U59" i="11"/>
  <c r="K43" i="11"/>
  <c r="U51" i="11"/>
  <c r="K81" i="11"/>
  <c r="U52" i="11"/>
  <c r="U114" i="11"/>
  <c r="K60" i="11"/>
  <c r="K122" i="11"/>
  <c r="U69" i="11"/>
  <c r="K21" i="11"/>
  <c r="K83" i="11"/>
  <c r="U68" i="11"/>
  <c r="K76" i="11"/>
  <c r="K37" i="11"/>
  <c r="K99" i="11"/>
  <c r="U54" i="11"/>
  <c r="U15" i="11"/>
  <c r="U71" i="11"/>
  <c r="U117" i="11"/>
  <c r="U38" i="11"/>
  <c r="U84" i="11"/>
  <c r="U8" i="11"/>
  <c r="U31" i="11"/>
  <c r="U101" i="11"/>
  <c r="U46" i="11"/>
  <c r="U55" i="11"/>
  <c r="U30" i="11"/>
  <c r="U92" i="11"/>
  <c r="U116" i="11"/>
  <c r="U39" i="11"/>
  <c r="U85" i="11"/>
  <c r="U22" i="11"/>
  <c r="U100" i="11"/>
  <c r="U47" i="11"/>
  <c r="U79" i="11"/>
  <c r="U93" i="11"/>
  <c r="U14" i="11"/>
  <c r="U62" i="11"/>
  <c r="U70" i="11"/>
  <c r="U78" i="11"/>
  <c r="U108" i="11"/>
  <c r="U23" i="11"/>
  <c r="U63" i="11"/>
  <c r="U109" i="11"/>
  <c r="U56" i="11"/>
  <c r="U118" i="11"/>
  <c r="K72" i="11"/>
  <c r="U25" i="11"/>
  <c r="U87" i="11"/>
  <c r="K33" i="11"/>
  <c r="K95" i="11"/>
  <c r="U42" i="11"/>
  <c r="U104" i="11"/>
  <c r="K50" i="11"/>
  <c r="K112" i="11"/>
  <c r="U97" i="11"/>
  <c r="K89" i="11"/>
  <c r="U113" i="11"/>
  <c r="U12" i="11"/>
  <c r="U76" i="11"/>
  <c r="K20" i="11"/>
  <c r="K82" i="11"/>
  <c r="U29" i="11"/>
  <c r="U91" i="11"/>
  <c r="K45" i="11"/>
  <c r="K100" i="11"/>
  <c r="K31" i="11"/>
  <c r="K63" i="11"/>
  <c r="K79" i="11"/>
  <c r="K109" i="11"/>
  <c r="K70" i="11"/>
  <c r="K116" i="11"/>
  <c r="K39" i="11"/>
  <c r="K101" i="11"/>
  <c r="K108" i="11"/>
  <c r="K47" i="11"/>
  <c r="K30" i="11"/>
  <c r="K46" i="11"/>
  <c r="K78" i="11"/>
  <c r="K8" i="11"/>
  <c r="K23" i="11"/>
  <c r="K71" i="11"/>
  <c r="K117" i="11"/>
  <c r="K22" i="11"/>
  <c r="K54" i="11"/>
  <c r="K92" i="11"/>
  <c r="K93" i="11"/>
  <c r="K14" i="11"/>
  <c r="K38" i="11"/>
  <c r="K62" i="11"/>
  <c r="K84" i="11"/>
  <c r="K15" i="11"/>
  <c r="K55" i="11"/>
  <c r="K85" i="11"/>
  <c r="K16" i="11"/>
  <c r="U33" i="11"/>
  <c r="K41" i="11"/>
  <c r="U50" i="11"/>
  <c r="K58" i="11"/>
  <c r="U105" i="11"/>
  <c r="U82" i="11"/>
  <c r="K53" i="11"/>
  <c r="U83" i="11"/>
  <c r="U64" i="11"/>
  <c r="U95" i="11"/>
  <c r="K103" i="11"/>
  <c r="U112" i="11"/>
  <c r="K120" i="11"/>
  <c r="K105" i="11"/>
  <c r="K11" i="11"/>
  <c r="U20" i="11"/>
  <c r="K28" i="11"/>
  <c r="K90" i="11"/>
  <c r="U37" i="11"/>
  <c r="U99" i="11"/>
  <c r="K115" i="11"/>
  <c r="U123" i="11"/>
  <c r="U72" i="11"/>
  <c r="K24" i="11"/>
  <c r="K86" i="11"/>
  <c r="U41" i="11"/>
  <c r="U103" i="11"/>
  <c r="K49" i="11"/>
  <c r="K111" i="11"/>
  <c r="U58" i="11"/>
  <c r="U120" i="11"/>
  <c r="K66" i="11"/>
  <c r="U11" i="11"/>
  <c r="U121" i="11"/>
  <c r="K113" i="11"/>
  <c r="K27" i="11"/>
  <c r="U28" i="11"/>
  <c r="U90" i="11"/>
  <c r="K36" i="11"/>
  <c r="K98" i="11"/>
  <c r="U45" i="11"/>
  <c r="U107" i="11"/>
  <c r="K61" i="11"/>
  <c r="K123" i="11"/>
  <c r="U16" i="11"/>
  <c r="K32" i="11"/>
  <c r="K94" i="11"/>
  <c r="U49" i="11"/>
  <c r="U111" i="11"/>
  <c r="K57" i="11"/>
  <c r="K119" i="11"/>
  <c r="U66" i="11"/>
  <c r="K10" i="11"/>
  <c r="K74" i="11"/>
  <c r="U27" i="11"/>
  <c r="K19" i="11"/>
  <c r="U19" i="11"/>
  <c r="K51" i="11"/>
  <c r="U36" i="11"/>
  <c r="U98" i="11"/>
  <c r="K44" i="11"/>
  <c r="K106" i="11"/>
  <c r="U53" i="11"/>
  <c r="U115" i="11"/>
  <c r="K69" i="11"/>
  <c r="K118" i="11"/>
  <c r="K124" i="11" l="1"/>
  <c r="U124" i="11"/>
</calcChain>
</file>

<file path=xl/sharedStrings.xml><?xml version="1.0" encoding="utf-8"?>
<sst xmlns="http://schemas.openxmlformats.org/spreadsheetml/2006/main" count="1432" uniqueCount="246">
  <si>
    <t>صندوق سرمایه‌گذاری مشترک پیشرو مفید</t>
  </si>
  <si>
    <t>صورت وضعیت پورتفوی</t>
  </si>
  <si>
    <t>برای ماه منتهی به 1403/11/30</t>
  </si>
  <si>
    <t>نام شرکت</t>
  </si>
  <si>
    <t>1403/10/30</t>
  </si>
  <si>
    <t>تغییرات طی دوره</t>
  </si>
  <si>
    <t>1403/11/30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</si>
  <si>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</si>
  <si>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</si>
  <si>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</si>
  <si>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</si>
  <si>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</si>
  <si>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</si>
  <si>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</si>
  <si>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</si>
  <si>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آهن و فولاد غدیر ایرانیان</t>
  </si>
  <si>
    <t>بانک  پاسارگاد</t>
  </si>
  <si>
    <t>بانک تجارت</t>
  </si>
  <si>
    <t>بانک خاورمیانه</t>
  </si>
  <si>
    <t>بانک سامان</t>
  </si>
  <si>
    <t>بانک سینا</t>
  </si>
  <si>
    <t>بانک صادرات ایران</t>
  </si>
  <si>
    <t>بانک‌اقتصادنوین‌</t>
  </si>
  <si>
    <t>بیمه  ما</t>
  </si>
  <si>
    <t>بیمه اتکایی امین</t>
  </si>
  <si>
    <t>بین المللی توسعه ص. معادن غدیر</t>
  </si>
  <si>
    <t>پالایش نفت اصفهان</t>
  </si>
  <si>
    <t>پالایش نفت بندرعباس</t>
  </si>
  <si>
    <t>پالایش نفت تبریز</t>
  </si>
  <si>
    <t>پالایش نفت تهران</t>
  </si>
  <si>
    <t>پالایش نفت شیراز</t>
  </si>
  <si>
    <t>پتروشیمی بوعلی سینا</t>
  </si>
  <si>
    <t>پتروشیمی پردیس</t>
  </si>
  <si>
    <t>پتروشیمی تندگویان</t>
  </si>
  <si>
    <t>پتروشیمی جم پیلن</t>
  </si>
  <si>
    <t>پتروشیمی زاگرس</t>
  </si>
  <si>
    <t>پتروشیمی شازند</t>
  </si>
  <si>
    <t>پتروشیمی نوری</t>
  </si>
  <si>
    <t>پتروشیمی‌ خارک‌</t>
  </si>
  <si>
    <t>پتروشیمی‌شیراز</t>
  </si>
  <si>
    <t>پخش هجرت</t>
  </si>
  <si>
    <t>تایدواترخاورمیانه</t>
  </si>
  <si>
    <t>تراکتورسازی‌ایران‌</t>
  </si>
  <si>
    <t>تمام سکه طرح جدید0312 رفاه</t>
  </si>
  <si>
    <t>تمام سکه طرح جدید0411 آینده</t>
  </si>
  <si>
    <t>تمام سکه طرح جدید0412 سامان</t>
  </si>
  <si>
    <t>توسعه نیشکر و  صنایع جانبی</t>
  </si>
  <si>
    <t>توسعه‌معادن‌وفلزات‌</t>
  </si>
  <si>
    <t>حفاری شمال</t>
  </si>
  <si>
    <t>حمل و نقل گهرترابر سیرجان</t>
  </si>
  <si>
    <t>داروپخش‌ (هلدینگ‌</t>
  </si>
  <si>
    <t>داروسازی شهید قاضی</t>
  </si>
  <si>
    <t>داروسازی کاسپین تامین</t>
  </si>
  <si>
    <t>داروسازی‌ ابوریحان‌</t>
  </si>
  <si>
    <t>زغال سنگ پروده طبس</t>
  </si>
  <si>
    <t>س.ص.بازنشستگی کارکنان بانکها</t>
  </si>
  <si>
    <t>سپید ماکیان</t>
  </si>
  <si>
    <t>سخت آژند</t>
  </si>
  <si>
    <t>سرمایه گذاری تامین اجتماعی</t>
  </si>
  <si>
    <t>سرمایه گذاری دارویی تامین</t>
  </si>
  <si>
    <t>سرمایه‌ گذاری‌ البرز(هلدینگ‌</t>
  </si>
  <si>
    <t>سرمایه‌ گذاری‌ پارس‌ توشه‌</t>
  </si>
  <si>
    <t>سرمایه‌گذاری‌ سپه‌</t>
  </si>
  <si>
    <t>سرمایه‌گذاری‌ صنعت‌ نفت‌</t>
  </si>
  <si>
    <t>سرمایه‌گذاری‌بوعلی‌</t>
  </si>
  <si>
    <t>سرمایه‌گذاری‌توکافولاد(هلدینگ</t>
  </si>
  <si>
    <t>سرمایه‌گذاری‌صندوق‌بازنشستگی‌</t>
  </si>
  <si>
    <t>سرمایه‌گذاری‌غدیر(هلدینگ‌</t>
  </si>
  <si>
    <t>سیمان آبیک</t>
  </si>
  <si>
    <t>سیمان خوزستان</t>
  </si>
  <si>
    <t>سیمان ساوه</t>
  </si>
  <si>
    <t>سیمان فارس و خوزستان</t>
  </si>
  <si>
    <t>سیمان‌ کرمان‌</t>
  </si>
  <si>
    <t>سیمان‌ارومیه‌</t>
  </si>
  <si>
    <t>سیمان‌مازندران‌</t>
  </si>
  <si>
    <t>سیمان‌هگمتان‌</t>
  </si>
  <si>
    <t>سیمرغ</t>
  </si>
  <si>
    <t>شرکت آهن و فولاد ارفع</t>
  </si>
  <si>
    <t>شرکت ارتباطات سیار ایران</t>
  </si>
  <si>
    <t>شمش طلا</t>
  </si>
  <si>
    <t>شوکو پارس</t>
  </si>
  <si>
    <t>شیشه‌ همدان‌</t>
  </si>
  <si>
    <t>صبا فولاد خلیج فارس</t>
  </si>
  <si>
    <t>صنایع پتروشیمی کرمانشاه</t>
  </si>
  <si>
    <t>صنایع فروآلیاژ ایران</t>
  </si>
  <si>
    <t>غلتک سازان سپاهان</t>
  </si>
  <si>
    <t>فجر انرژی خلیج فارس</t>
  </si>
  <si>
    <t>فرآورده های سیمان شرق</t>
  </si>
  <si>
    <t>فرآورده‌های‌نسوزآذر</t>
  </si>
  <si>
    <t>فرآوردههای غذایی وقندتربت‌جام‌</t>
  </si>
  <si>
    <t>فرآوری زغال سنگ پروده طبس</t>
  </si>
  <si>
    <t>فروسیلیس‌ ایران‌</t>
  </si>
  <si>
    <t>فولاد  خوزستان</t>
  </si>
  <si>
    <t>فولاد افزا سپاهان</t>
  </si>
  <si>
    <t>فولاد امیرکبیرکاشان</t>
  </si>
  <si>
    <t>فولاد مبارکه اصفهان</t>
  </si>
  <si>
    <t>فولاد کاوه جنوب کیش</t>
  </si>
  <si>
    <t>گروه دارویی سبحان</t>
  </si>
  <si>
    <t>گروه مالی صبا تامین</t>
  </si>
  <si>
    <t>گسترش سوخت سبززاگرس(سهامی عام)</t>
  </si>
  <si>
    <t>گسترش نفت و گاز پارسیان</t>
  </si>
  <si>
    <t>م .صنایع و معادن احیاء سپاهان</t>
  </si>
  <si>
    <t>مبین انرژی خلیج فارس</t>
  </si>
  <si>
    <t>مخابرات ایران</t>
  </si>
  <si>
    <t>مدیریت صنعت شوینده ت.ص.بهشهر</t>
  </si>
  <si>
    <t>مدیریت نیروگاهی ایرانیان مپنا</t>
  </si>
  <si>
    <t>معدنی و صنعتی گل گهر</t>
  </si>
  <si>
    <t>معدنی‌وصنعتی‌چادرملو</t>
  </si>
  <si>
    <t>ملی‌ صنایع‌ مس‌ ایران‌</t>
  </si>
  <si>
    <t>نفت ایرانول</t>
  </si>
  <si>
    <t>نفت سپاهان</t>
  </si>
  <si>
    <t>نفت‌ بهران‌</t>
  </si>
  <si>
    <t>نوردوقطعات‌ فولادی‌</t>
  </si>
  <si>
    <t>کارخانجات‌داروپخش‌</t>
  </si>
  <si>
    <t>کاشی‌ پارس‌</t>
  </si>
  <si>
    <t>کالسیمین‌</t>
  </si>
  <si>
    <t>پتروشیمی پارس</t>
  </si>
  <si>
    <t>ح . توسعه‌معادن‌وفلزات‌</t>
  </si>
  <si>
    <t/>
  </si>
  <si>
    <t>درصد به کل دارایی‌ها</t>
  </si>
  <si>
    <t>سپرده</t>
  </si>
  <si>
    <t>شماره حساب</t>
  </si>
  <si>
    <t>مبلغ</t>
  </si>
  <si>
    <t>افزایش</t>
  </si>
  <si>
    <t>کاهش</t>
  </si>
  <si>
    <t>بانک ملت باجه کارگزاری مفید</t>
  </si>
  <si>
    <t>5802352684</t>
  </si>
  <si>
    <t>بانک پاسارگاد هفت تیر</t>
  </si>
  <si>
    <t>207.8100.15666666.1</t>
  </si>
  <si>
    <t xml:space="preserve">بانک خاورمیانه ظفر </t>
  </si>
  <si>
    <t>1009-10-810-707074688</t>
  </si>
  <si>
    <t>207.307.15666666.2</t>
  </si>
  <si>
    <t>بانک صادرات بورس کالا</t>
  </si>
  <si>
    <t>0218988436008</t>
  </si>
  <si>
    <t>0407274634007</t>
  </si>
  <si>
    <t>207303156666661</t>
  </si>
  <si>
    <t>بانک صادرات دکتر شریعتی</t>
  </si>
  <si>
    <t>0407493499001</t>
  </si>
  <si>
    <t xml:space="preserve">بانک پاسارگاد هفت تیر </t>
  </si>
  <si>
    <t>207303156666662</t>
  </si>
  <si>
    <t>بانک صادرات سپهبد قرنی</t>
  </si>
  <si>
    <t>0407532982004</t>
  </si>
  <si>
    <t>207303156666663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</si>
  <si>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</si>
  <si>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</si>
  <si>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</si>
  <si>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</si>
  <si>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</si>
  <si>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درآمد سود</t>
  </si>
  <si>
    <t>هزینه تنزیل</t>
  </si>
  <si>
    <t>خالص درآمد</t>
  </si>
  <si>
    <t>مرابحه عام دولت132-ش.خ041110</t>
  </si>
  <si>
    <t>بانک پاسارگاد میدان هفت تیر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</si>
  <si>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</si>
  <si>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</si>
  <si>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</si>
  <si>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</si>
  <si>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</si>
  <si>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</si>
  <si>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1403/04/17</t>
  </si>
  <si>
    <t>1403/03/07</t>
  </si>
  <si>
    <t>1403/03/09</t>
  </si>
  <si>
    <t>1403/04/16</t>
  </si>
  <si>
    <t>1403/04/31</t>
  </si>
  <si>
    <t>1403/04/11</t>
  </si>
  <si>
    <t>1403/04/13</t>
  </si>
  <si>
    <t>1403/04/28</t>
  </si>
  <si>
    <t>1403/05/01</t>
  </si>
  <si>
    <t>1403/04/20</t>
  </si>
  <si>
    <t>1403/03/24</t>
  </si>
  <si>
    <t>1403/04/30</t>
  </si>
  <si>
    <t>1403/03/13</t>
  </si>
  <si>
    <t>1403/02/26</t>
  </si>
  <si>
    <t>1403/02/24</t>
  </si>
  <si>
    <t>1403/11/23</t>
  </si>
  <si>
    <t>1403/02/12</t>
  </si>
  <si>
    <t>دوده‌ صنعتی‌ پارس‌</t>
  </si>
  <si>
    <t>1403/02/18</t>
  </si>
  <si>
    <t>1403/03/02</t>
  </si>
  <si>
    <t>1403/04/06</t>
  </si>
  <si>
    <t>1403/03/23</t>
  </si>
  <si>
    <t>1403/04/29</t>
  </si>
  <si>
    <t>1403/02/25</t>
  </si>
  <si>
    <t>1403/07/28</t>
  </si>
  <si>
    <t>1403/03/31</t>
  </si>
  <si>
    <t>1403/04/18</t>
  </si>
  <si>
    <t>1403/04/14</t>
  </si>
  <si>
    <t>1403/09/10</t>
  </si>
  <si>
    <t>1403/10/19</t>
  </si>
  <si>
    <t>1403/04/24</t>
  </si>
  <si>
    <t>1403/06/18</t>
  </si>
  <si>
    <t>1403/03/12</t>
  </si>
  <si>
    <t>1403/07/30</t>
  </si>
  <si>
    <t>1403/07/10</t>
  </si>
  <si>
    <t>1403/03/22</t>
  </si>
  <si>
    <t>1403/07/11</t>
  </si>
  <si>
    <t>1403/05/06</t>
  </si>
  <si>
    <t>1403/02/01</t>
  </si>
  <si>
    <t>1403/03/27</t>
  </si>
  <si>
    <t>1403/02/23</t>
  </si>
  <si>
    <t>1403/02/17</t>
  </si>
  <si>
    <t>1403/02/30</t>
  </si>
  <si>
    <t>1403/03/26</t>
  </si>
  <si>
    <t>1403/03/06</t>
  </si>
  <si>
    <t>1403/03/21</t>
  </si>
  <si>
    <t>1403/10/29</t>
  </si>
  <si>
    <t>1403/10/15</t>
  </si>
  <si>
    <t>نشاسته و گلوکز آردینه</t>
  </si>
  <si>
    <t>1403/03/10</t>
  </si>
  <si>
    <t>1403/07/01</t>
  </si>
  <si>
    <t>بهای فروش</t>
  </si>
  <si>
    <t>ارزش دفتری</t>
  </si>
  <si>
    <t>سود و زیان ناشی از تغییر قیمت</t>
  </si>
  <si>
    <t>سود و زیان ناشی از فروش</t>
  </si>
  <si>
    <t>توسعه معدنی و صنعتی صبانور</t>
  </si>
  <si>
    <t>صنایع پتروشیمی خلیج فارس</t>
  </si>
  <si>
    <t>کارخانجات‌ قند قزوین‌</t>
  </si>
  <si>
    <t>سرمایه گذاری صدرتامین</t>
  </si>
  <si>
    <t>مولد نیروگاهی تجارت فارس</t>
  </si>
  <si>
    <t>ح . معدنی‌وصنعتی‌چادرملو</t>
  </si>
  <si>
    <t>بیمه اتکایی ایرانیان</t>
  </si>
  <si>
    <t>تمام سکه طرح جدید0211ملت</t>
  </si>
  <si>
    <t>ح . حمل و نقل گهرترابر سیرجان</t>
  </si>
  <si>
    <t>ح.آهن و فولاد غدیر ایرانیان</t>
  </si>
  <si>
    <t>افست‌</t>
  </si>
  <si>
    <t>تمام سکه طرح جدید 0310 صادرات</t>
  </si>
  <si>
    <t>ح . فجر انرژی خلیج فارس</t>
  </si>
  <si>
    <t>اسنادخزانه-م6بودجه01-030814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</si>
  <si>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</si>
  <si>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</si>
  <si>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</si>
  <si>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</si>
  <si>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</si>
  <si>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 کل</t>
  </si>
  <si>
    <t>نام سپرده بانکی</t>
  </si>
  <si>
    <t>نام سپرده</t>
  </si>
  <si>
    <t>سود سپرده بانکی و گواهی سپرده</t>
  </si>
  <si>
    <t>درصد سود به میانگین سپرده</t>
  </si>
  <si>
    <t>207.307.15666666.1</t>
  </si>
  <si>
    <t>0407331682003</t>
  </si>
  <si>
    <t>سایر درآمدها</t>
  </si>
  <si>
    <t>سایر درآمدها برای تنزیل سود سهام</t>
  </si>
  <si>
    <t>معین برای سایر درآمدهای تنزیل سود بانک</t>
  </si>
  <si>
    <t>سرمایه‌گذاری در سهام</t>
  </si>
  <si>
    <t>درآمد سپرده بانکی</t>
  </si>
  <si>
    <t>گواهی سپرده تمام سکه بهار آزادی طرح جدید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</si>
</sst>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;\(#,##0\)"/>
    <numFmt numFmtId="170" formatCode="0.000%"/>
  </numFmts>
  <fonts count="7" x14ac:knownFonts="1">
    <font>
      <sz val="11"/>
      <name val="Calibri"/>
    </font>
    <font>
      <sz val="11"/>
      <name val="Calibri"/>
    </font>
    <font>
      <b/>
      <sz val="16"/>
      <color rgb="FF000000"/>
      <name val="B Mitra"/>
      <charset val="178"/>
    </font>
    <font>
      <sz val="16"/>
      <name val="B Mitra"/>
      <charset val="178"/>
    </font>
    <font>
      <b/>
      <sz val="16"/>
      <name val="B Mitra"/>
      <charset val="178"/>
    </font>
    <font>
      <sz val="16"/>
      <name val="Calibri"/>
      <family val="2"/>
    </font>
    <font>
      <sz val="16"/>
      <color theme="1"/>
      <name val="B Mitra"/>
      <charset val="17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/>
    <xf numFmtId="0" fontId="4" fillId="0" borderId="0" xfId="0" applyFont="1"/>
    <xf numFmtId="3" fontId="3" fillId="0" borderId="0" xfId="0" applyNumberFormat="1" applyFont="1"/>
    <xf numFmtId="3" fontId="3" fillId="0" borderId="2" xfId="0" applyNumberFormat="1" applyFont="1" applyBorder="1"/>
    <xf numFmtId="0" fontId="5" fillId="0" borderId="0" xfId="0" applyFont="1"/>
    <xf numFmtId="164" fontId="6" fillId="0" borderId="0" xfId="0" applyNumberFormat="1" applyFont="1" applyAlignment="1">
      <alignment horizontal="center" vertical="center" readingOrder="2"/>
    </xf>
    <xf numFmtId="10" fontId="6" fillId="0" borderId="0" xfId="1" applyNumberFormat="1" applyFont="1" applyAlignment="1">
      <alignment horizontal="center" vertical="center" readingOrder="2"/>
    </xf>
    <xf numFmtId="10" fontId="3" fillId="0" borderId="2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3" fontId="3" fillId="0" borderId="2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10" fontId="3" fillId="0" borderId="0" xfId="1" applyNumberFormat="1" applyFont="1" applyAlignment="1">
      <alignment horizontal="center"/>
    </xf>
    <xf numFmtId="3" fontId="3" fillId="0" borderId="0" xfId="0" applyNumberFormat="1" applyFont="1" applyAlignment="1">
      <alignment horizontal="center"/>
    </xf>
    <xf numFmtId="164" fontId="6" fillId="0" borderId="3" xfId="0" applyNumberFormat="1" applyFont="1" applyBorder="1" applyAlignment="1">
      <alignment horizontal="center" vertical="center" readingOrder="2"/>
    </xf>
    <xf numFmtId="164" fontId="3" fillId="0" borderId="0" xfId="0" applyNumberFormat="1" applyFont="1"/>
    <xf numFmtId="10" fontId="6" fillId="0" borderId="3" xfId="1" applyNumberFormat="1" applyFont="1" applyBorder="1" applyAlignment="1">
      <alignment horizontal="center" vertical="center" readingOrder="2"/>
    </xf>
    <xf numFmtId="10" fontId="3" fillId="0" borderId="3" xfId="0" applyNumberFormat="1" applyFont="1" applyBorder="1" applyAlignment="1">
      <alignment horizontal="center"/>
    </xf>
    <xf numFmtId="170" fontId="3" fillId="0" borderId="0" xfId="1" applyNumberFormat="1" applyFont="1" applyAlignment="1">
      <alignment horizontal="center"/>
    </xf>
    <xf numFmtId="170" fontId="3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116"/>
  <sheetViews>
    <sheetView rightToLeft="1" topLeftCell="B1" zoomScale="85" zoomScaleNormal="85" workbookViewId="0">
      <selection activeCell="Y116" sqref="Y116"/>
    </sheetView>
  </sheetViews>
  <sheetFormatPr defaultRowHeight="24" x14ac:dyDescent="0.55000000000000004"/>
  <cols>
    <col min="1" max="1" width="47.140625" style="3" customWidth="1"/>
    <col min="2" max="2" width="1" style="3" customWidth="1"/>
    <col min="3" max="3" width="20" style="3" customWidth="1"/>
    <col min="4" max="4" width="1" style="3" customWidth="1"/>
    <col min="5" max="5" width="23" style="3" customWidth="1"/>
    <col min="6" max="6" width="1" style="3" customWidth="1"/>
    <col min="7" max="7" width="26" style="3" customWidth="1"/>
    <col min="8" max="8" width="1" style="3" customWidth="1"/>
    <col min="9" max="9" width="18" style="3" customWidth="1"/>
    <col min="10" max="10" width="1" style="3" customWidth="1"/>
    <col min="11" max="11" width="23" style="3" customWidth="1"/>
    <col min="12" max="12" width="1" style="3" customWidth="1"/>
    <col min="13" max="13" width="19" style="3" customWidth="1"/>
    <col min="14" max="14" width="1" style="3" customWidth="1"/>
    <col min="15" max="15" width="23" style="3" customWidth="1"/>
    <col min="16" max="16" width="1" style="3" customWidth="1"/>
    <col min="17" max="17" width="20" style="3" customWidth="1"/>
    <col min="18" max="18" width="1" style="3" customWidth="1"/>
    <col min="19" max="19" width="19" style="3" customWidth="1"/>
    <col min="20" max="20" width="1" style="3" customWidth="1"/>
    <col min="21" max="21" width="23" style="3" customWidth="1"/>
    <col min="22" max="22" width="1" style="3" customWidth="1"/>
    <col min="23" max="23" width="26" style="3" customWidth="1"/>
    <col min="24" max="24" width="1" style="3" customWidth="1"/>
    <col min="25" max="25" width="32" style="3" customWidth="1"/>
    <col min="26" max="26" width="1" style="3" customWidth="1"/>
    <col min="27" max="27" width="9.140625" style="3" customWidth="1"/>
    <col min="28" max="16384" width="9.140625" style="3"/>
  </cols>
  <sheetData>
    <row r="2" spans="1:25" ht="24.75" x14ac:dyDescent="0.55000000000000004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  <c r="M2" s="1" t="s">
        <v>0</v>
      </c>
      <c r="N2" s="1" t="s">
        <v>0</v>
      </c>
      <c r="O2" s="1" t="s">
        <v>0</v>
      </c>
      <c r="P2" s="1" t="s">
        <v>0</v>
      </c>
      <c r="Q2" s="1" t="s">
        <v>0</v>
      </c>
      <c r="R2" s="1" t="s">
        <v>0</v>
      </c>
      <c r="S2" s="1" t="s">
        <v>0</v>
      </c>
      <c r="T2" s="1" t="s">
        <v>0</v>
      </c>
      <c r="U2" s="1" t="s">
        <v>0</v>
      </c>
      <c r="V2" s="1" t="s">
        <v>0</v>
      </c>
      <c r="W2" s="1" t="s">
        <v>0</v>
      </c>
      <c r="X2" s="1" t="s">
        <v>0</v>
      </c>
      <c r="Y2" s="1" t="s">
        <v>0</v>
      </c>
    </row>
    <row r="3" spans="1:25" ht="24.75" x14ac:dyDescent="0.55000000000000004">
      <c r="A3" s="1" t="s">
        <v>1</v>
      </c>
      <c r="B3" s="1" t="s">
        <v>1</v>
      </c>
      <c r="C3" s="1" t="s">
        <v>1</v>
      </c>
      <c r="D3" s="1" t="s">
        <v>1</v>
      </c>
      <c r="E3" s="1" t="s">
        <v>1</v>
      </c>
      <c r="F3" s="1" t="s">
        <v>1</v>
      </c>
      <c r="G3" s="1" t="s">
        <v>1</v>
      </c>
      <c r="H3" s="1" t="s">
        <v>1</v>
      </c>
      <c r="I3" s="1" t="s">
        <v>1</v>
      </c>
      <c r="J3" s="1" t="s">
        <v>1</v>
      </c>
      <c r="K3" s="1" t="s">
        <v>1</v>
      </c>
      <c r="L3" s="1" t="s">
        <v>1</v>
      </c>
      <c r="M3" s="1" t="s">
        <v>1</v>
      </c>
      <c r="N3" s="1" t="s">
        <v>1</v>
      </c>
      <c r="O3" s="1" t="s">
        <v>1</v>
      </c>
      <c r="P3" s="1" t="s">
        <v>1</v>
      </c>
      <c r="Q3" s="1" t="s">
        <v>1</v>
      </c>
      <c r="R3" s="1" t="s">
        <v>1</v>
      </c>
      <c r="S3" s="1" t="s">
        <v>1</v>
      </c>
      <c r="T3" s="1" t="s">
        <v>1</v>
      </c>
      <c r="U3" s="1" t="s">
        <v>1</v>
      </c>
      <c r="V3" s="1" t="s">
        <v>1</v>
      </c>
      <c r="W3" s="1" t="s">
        <v>1</v>
      </c>
      <c r="X3" s="1" t="s">
        <v>1</v>
      </c>
      <c r="Y3" s="1" t="s">
        <v>1</v>
      </c>
    </row>
    <row r="4" spans="1:25" ht="24.75" x14ac:dyDescent="0.55000000000000004">
      <c r="A4" s="1" t="s">
        <v>2</v>
      </c>
      <c r="B4" s="1" t="s">
        <v>2</v>
      </c>
      <c r="C4" s="1" t="s">
        <v>2</v>
      </c>
      <c r="D4" s="1" t="s">
        <v>2</v>
      </c>
      <c r="E4" s="1" t="s">
        <v>2</v>
      </c>
      <c r="F4" s="1" t="s">
        <v>2</v>
      </c>
      <c r="G4" s="1" t="s">
        <v>2</v>
      </c>
      <c r="H4" s="1" t="s">
        <v>2</v>
      </c>
      <c r="I4" s="1" t="s">
        <v>2</v>
      </c>
      <c r="J4" s="1" t="s">
        <v>2</v>
      </c>
      <c r="K4" s="1" t="s">
        <v>2</v>
      </c>
      <c r="L4" s="1" t="s">
        <v>2</v>
      </c>
      <c r="M4" s="1" t="s">
        <v>2</v>
      </c>
      <c r="N4" s="1" t="s">
        <v>2</v>
      </c>
      <c r="O4" s="1" t="s">
        <v>2</v>
      </c>
      <c r="P4" s="1" t="s">
        <v>2</v>
      </c>
      <c r="Q4" s="1" t="s">
        <v>2</v>
      </c>
      <c r="R4" s="1" t="s">
        <v>2</v>
      </c>
      <c r="S4" s="1" t="s">
        <v>2</v>
      </c>
      <c r="T4" s="1" t="s">
        <v>2</v>
      </c>
      <c r="U4" s="1" t="s">
        <v>2</v>
      </c>
      <c r="V4" s="1" t="s">
        <v>2</v>
      </c>
      <c r="W4" s="1" t="s">
        <v>2</v>
      </c>
      <c r="X4" s="1" t="s">
        <v>2</v>
      </c>
      <c r="Y4" s="1" t="s">
        <v>2</v>
      </c>
    </row>
    <row r="6" spans="1:25" ht="24.75" x14ac:dyDescent="0.55000000000000004">
      <c r="A6" s="2" t="s">
        <v>3</v>
      </c>
      <c r="C6" s="2" t="s">
        <v>6</v>
      </c>
      <c r="D6" s="2" t="s">
        <v>4</v>
      </c>
      <c r="E6" s="2" t="s">
        <v>4</v>
      </c>
      <c r="F6" s="2" t="s">
        <v>4</v>
      </c>
      <c r="G6" s="2" t="s">
        <v>4</v>
      </c>
      <c r="I6" s="2" t="s">
        <v>5</v>
      </c>
      <c r="J6" s="2" t="s">
        <v>5</v>
      </c>
      <c r="K6" s="2" t="s">
        <v>5</v>
      </c>
      <c r="L6" s="2" t="s">
        <v>5</v>
      </c>
      <c r="M6" s="2" t="s">
        <v>5</v>
      </c>
      <c r="N6" s="2" t="s">
        <v>5</v>
      </c>
      <c r="O6" s="2" t="s">
        <v>5</v>
      </c>
      <c r="Q6" s="2" t="s">
        <v>6</v>
      </c>
      <c r="R6" s="2" t="s">
        <v>6</v>
      </c>
      <c r="S6" s="2" t="s">
        <v>6</v>
      </c>
      <c r="T6" s="2" t="s">
        <v>6</v>
      </c>
      <c r="U6" s="2" t="s">
        <v>6</v>
      </c>
      <c r="V6" s="2" t="s">
        <v>6</v>
      </c>
      <c r="W6" s="2" t="s">
        <v>6</v>
      </c>
      <c r="X6" s="2" t="s">
        <v>6</v>
      </c>
      <c r="Y6" s="2" t="s">
        <v>6</v>
      </c>
    </row>
    <row r="7" spans="1:25" ht="24.75" x14ac:dyDescent="0.55000000000000004">
      <c r="A7" s="2" t="s">
        <v>3</v>
      </c>
      <c r="C7" s="2" t="s">
        <v>7</v>
      </c>
      <c r="E7" s="2" t="s">
        <v>8</v>
      </c>
      <c r="G7" s="2" t="s">
        <v>9</v>
      </c>
      <c r="I7" s="2" t="s">
        <v>10</v>
      </c>
      <c r="J7" s="2" t="s">
        <v>10</v>
      </c>
      <c r="K7" s="2" t="s">
        <v>10</v>
      </c>
      <c r="M7" s="2" t="s">
        <v>11</v>
      </c>
      <c r="N7" s="2" t="s">
        <v>11</v>
      </c>
      <c r="O7" s="2" t="s">
        <v>11</v>
      </c>
      <c r="Q7" s="2" t="s">
        <v>7</v>
      </c>
      <c r="S7" s="2" t="s">
        <v>12</v>
      </c>
      <c r="U7" s="2" t="s">
        <v>8</v>
      </c>
      <c r="W7" s="2" t="s">
        <v>9</v>
      </c>
      <c r="Y7" s="2" t="s">
        <v>13</v>
      </c>
    </row>
    <row r="8" spans="1:25" ht="24.75" x14ac:dyDescent="0.55000000000000004">
      <c r="A8" s="2" t="s">
        <v>3</v>
      </c>
      <c r="C8" s="2" t="s">
        <v>7</v>
      </c>
      <c r="E8" s="2" t="s">
        <v>8</v>
      </c>
      <c r="G8" s="2" t="s">
        <v>9</v>
      </c>
      <c r="I8" s="2" t="s">
        <v>7</v>
      </c>
      <c r="K8" s="2" t="s">
        <v>8</v>
      </c>
      <c r="M8" s="2" t="s">
        <v>7</v>
      </c>
      <c r="O8" s="2" t="s">
        <v>14</v>
      </c>
      <c r="Q8" s="2" t="s">
        <v>7</v>
      </c>
      <c r="S8" s="2" t="s">
        <v>12</v>
      </c>
      <c r="U8" s="2" t="s">
        <v>8</v>
      </c>
      <c r="W8" s="2" t="s">
        <v>9</v>
      </c>
      <c r="Y8" s="2" t="s">
        <v>13</v>
      </c>
    </row>
    <row r="9" spans="1:25" x14ac:dyDescent="0.55000000000000004">
      <c r="A9" s="7" t="s">
        <v>245</v>
      </c>
      <c r="C9" s="8">
        <v>3796</v>
      </c>
      <c r="D9" s="8"/>
      <c r="E9" s="8">
        <v>2138973036800</v>
      </c>
      <c r="F9" s="8"/>
      <c r="G9" s="8">
        <v>2127902809382.8701</v>
      </c>
      <c r="H9" s="8"/>
      <c r="I9" s="8">
        <v>0</v>
      </c>
      <c r="J9" s="8"/>
      <c r="K9" s="8">
        <v>0</v>
      </c>
      <c r="L9" s="8"/>
      <c r="M9" s="8">
        <v>0</v>
      </c>
      <c r="N9" s="8"/>
      <c r="O9" s="8">
        <v>0</v>
      </c>
      <c r="P9" s="8"/>
      <c r="Q9" s="8">
        <v>3796</v>
      </c>
      <c r="R9" s="8"/>
      <c r="S9" s="8">
        <v>752331658</v>
      </c>
      <c r="T9" s="8"/>
      <c r="U9" s="8">
        <v>2138973036800</v>
      </c>
      <c r="V9" s="8"/>
      <c r="W9" s="8">
        <v>2852281160050.79</v>
      </c>
      <c r="X9" s="8"/>
      <c r="Y9" s="9">
        <v>5.0337899129904037E-2</v>
      </c>
    </row>
    <row r="10" spans="1:25" x14ac:dyDescent="0.55000000000000004">
      <c r="A10" s="7" t="s">
        <v>15</v>
      </c>
      <c r="C10" s="8">
        <v>8658201</v>
      </c>
      <c r="D10" s="8"/>
      <c r="E10" s="8">
        <v>58826499920</v>
      </c>
      <c r="F10" s="8"/>
      <c r="G10" s="8">
        <v>56976252740.810997</v>
      </c>
      <c r="H10" s="8"/>
      <c r="I10" s="8">
        <v>0</v>
      </c>
      <c r="J10" s="8"/>
      <c r="K10" s="8">
        <v>0</v>
      </c>
      <c r="L10" s="8"/>
      <c r="M10" s="8">
        <v>0</v>
      </c>
      <c r="N10" s="8"/>
      <c r="O10" s="8">
        <v>0</v>
      </c>
      <c r="P10" s="8"/>
      <c r="Q10" s="8">
        <v>8658201</v>
      </c>
      <c r="R10" s="8"/>
      <c r="S10" s="8">
        <v>6330</v>
      </c>
      <c r="T10" s="8"/>
      <c r="U10" s="8">
        <v>58826499920</v>
      </c>
      <c r="V10" s="8"/>
      <c r="W10" s="8">
        <v>54480314176.636497</v>
      </c>
      <c r="X10" s="8"/>
      <c r="Y10" s="9">
        <v>9.614846523546E-4</v>
      </c>
    </row>
    <row r="11" spans="1:25" x14ac:dyDescent="0.55000000000000004">
      <c r="A11" s="7" t="s">
        <v>16</v>
      </c>
      <c r="C11" s="8">
        <v>44783551</v>
      </c>
      <c r="D11" s="8"/>
      <c r="E11" s="8">
        <v>101184797978</v>
      </c>
      <c r="F11" s="8"/>
      <c r="G11" s="8">
        <v>131236377993.32899</v>
      </c>
      <c r="H11" s="8"/>
      <c r="I11" s="8">
        <v>0</v>
      </c>
      <c r="J11" s="8"/>
      <c r="K11" s="8">
        <v>0</v>
      </c>
      <c r="L11" s="8"/>
      <c r="M11" s="8">
        <v>0</v>
      </c>
      <c r="N11" s="8"/>
      <c r="O11" s="8">
        <v>0</v>
      </c>
      <c r="P11" s="8"/>
      <c r="Q11" s="8">
        <v>44783551</v>
      </c>
      <c r="R11" s="8"/>
      <c r="S11" s="8">
        <v>2572</v>
      </c>
      <c r="T11" s="8"/>
      <c r="U11" s="8">
        <v>101184797978</v>
      </c>
      <c r="V11" s="8"/>
      <c r="W11" s="8">
        <v>114497952577.627</v>
      </c>
      <c r="X11" s="8"/>
      <c r="Y11" s="9">
        <v>2.0206936357320725E-3</v>
      </c>
    </row>
    <row r="12" spans="1:25" x14ac:dyDescent="0.55000000000000004">
      <c r="A12" s="7" t="s">
        <v>17</v>
      </c>
      <c r="C12" s="8">
        <v>142831714</v>
      </c>
      <c r="D12" s="8"/>
      <c r="E12" s="8">
        <v>90071042309</v>
      </c>
      <c r="F12" s="8"/>
      <c r="G12" s="8">
        <v>258123031118.491</v>
      </c>
      <c r="H12" s="8"/>
      <c r="I12" s="8">
        <v>0</v>
      </c>
      <c r="J12" s="8"/>
      <c r="K12" s="8">
        <v>0</v>
      </c>
      <c r="L12" s="8"/>
      <c r="M12" s="8">
        <v>0</v>
      </c>
      <c r="N12" s="8"/>
      <c r="O12" s="8">
        <v>0</v>
      </c>
      <c r="P12" s="8"/>
      <c r="Q12" s="8">
        <v>142831714</v>
      </c>
      <c r="R12" s="8"/>
      <c r="S12" s="8">
        <v>1705</v>
      </c>
      <c r="T12" s="8"/>
      <c r="U12" s="8">
        <v>90071042309</v>
      </c>
      <c r="V12" s="8"/>
      <c r="W12" s="8">
        <v>242079080339.39801</v>
      </c>
      <c r="X12" s="8"/>
      <c r="Y12" s="9">
        <v>4.2722830057074614E-3</v>
      </c>
    </row>
    <row r="13" spans="1:25" x14ac:dyDescent="0.55000000000000004">
      <c r="A13" s="7" t="s">
        <v>18</v>
      </c>
      <c r="C13" s="8">
        <v>42810935</v>
      </c>
      <c r="D13" s="8"/>
      <c r="E13" s="8">
        <v>106280965581</v>
      </c>
      <c r="F13" s="8"/>
      <c r="G13" s="8">
        <v>133966948880.88901</v>
      </c>
      <c r="H13" s="8"/>
      <c r="I13" s="8">
        <v>0</v>
      </c>
      <c r="J13" s="8"/>
      <c r="K13" s="8">
        <v>0</v>
      </c>
      <c r="L13" s="8"/>
      <c r="M13" s="8">
        <v>0</v>
      </c>
      <c r="N13" s="8"/>
      <c r="O13" s="8">
        <v>0</v>
      </c>
      <c r="P13" s="8"/>
      <c r="Q13" s="8">
        <v>42810935</v>
      </c>
      <c r="R13" s="8"/>
      <c r="S13" s="8">
        <v>2997</v>
      </c>
      <c r="T13" s="8"/>
      <c r="U13" s="8">
        <v>106280965581</v>
      </c>
      <c r="V13" s="8"/>
      <c r="W13" s="8">
        <v>127540961180.44</v>
      </c>
      <c r="X13" s="8"/>
      <c r="Y13" s="9">
        <v>2.2508804983018128E-3</v>
      </c>
    </row>
    <row r="14" spans="1:25" x14ac:dyDescent="0.55000000000000004">
      <c r="A14" s="7" t="s">
        <v>19</v>
      </c>
      <c r="C14" s="8">
        <v>194253512</v>
      </c>
      <c r="D14" s="8"/>
      <c r="E14" s="8">
        <v>268000394259</v>
      </c>
      <c r="F14" s="8"/>
      <c r="G14" s="8">
        <v>374223349583.77698</v>
      </c>
      <c r="H14" s="8"/>
      <c r="I14" s="8">
        <v>0</v>
      </c>
      <c r="J14" s="8"/>
      <c r="K14" s="8">
        <v>0</v>
      </c>
      <c r="L14" s="8"/>
      <c r="M14" s="8">
        <v>0</v>
      </c>
      <c r="N14" s="8"/>
      <c r="O14" s="8">
        <v>0</v>
      </c>
      <c r="P14" s="8"/>
      <c r="Q14" s="8">
        <v>194253512</v>
      </c>
      <c r="R14" s="8"/>
      <c r="S14" s="8">
        <v>1845</v>
      </c>
      <c r="T14" s="8"/>
      <c r="U14" s="8">
        <v>268000394259</v>
      </c>
      <c r="V14" s="8"/>
      <c r="W14" s="8">
        <v>356265263148.64203</v>
      </c>
      <c r="X14" s="8"/>
      <c r="Y14" s="9">
        <v>6.2874744366175038E-3</v>
      </c>
    </row>
    <row r="15" spans="1:25" x14ac:dyDescent="0.55000000000000004">
      <c r="A15" s="7" t="s">
        <v>20</v>
      </c>
      <c r="C15" s="8">
        <v>208000000</v>
      </c>
      <c r="D15" s="8"/>
      <c r="E15" s="8">
        <v>383641208484</v>
      </c>
      <c r="F15" s="8"/>
      <c r="G15" s="8">
        <v>624215685600</v>
      </c>
      <c r="H15" s="8"/>
      <c r="I15" s="8">
        <v>0</v>
      </c>
      <c r="J15" s="8"/>
      <c r="K15" s="8">
        <v>0</v>
      </c>
      <c r="L15" s="8"/>
      <c r="M15" s="8">
        <v>-2000000</v>
      </c>
      <c r="N15" s="8"/>
      <c r="O15" s="8">
        <v>6071657425</v>
      </c>
      <c r="P15" s="8"/>
      <c r="Q15" s="8">
        <v>206000000</v>
      </c>
      <c r="R15" s="8"/>
      <c r="S15" s="8">
        <v>2807</v>
      </c>
      <c r="T15" s="8"/>
      <c r="U15" s="8">
        <v>379952350709</v>
      </c>
      <c r="V15" s="8"/>
      <c r="W15" s="8">
        <v>574801460100</v>
      </c>
      <c r="X15" s="8"/>
      <c r="Y15" s="9">
        <v>1.0144265692839388E-2</v>
      </c>
    </row>
    <row r="16" spans="1:25" x14ac:dyDescent="0.55000000000000004">
      <c r="A16" s="7" t="s">
        <v>21</v>
      </c>
      <c r="C16" s="8">
        <v>289176817</v>
      </c>
      <c r="D16" s="8"/>
      <c r="E16" s="8">
        <v>156672195395</v>
      </c>
      <c r="F16" s="8"/>
      <c r="G16" s="8">
        <v>175635747327.63699</v>
      </c>
      <c r="H16" s="8"/>
      <c r="I16" s="8">
        <v>0</v>
      </c>
      <c r="J16" s="8"/>
      <c r="K16" s="8">
        <v>0</v>
      </c>
      <c r="L16" s="8"/>
      <c r="M16" s="8">
        <v>-1</v>
      </c>
      <c r="N16" s="8"/>
      <c r="O16" s="8">
        <v>1</v>
      </c>
      <c r="P16" s="8"/>
      <c r="Q16" s="8">
        <v>289176816</v>
      </c>
      <c r="R16" s="8"/>
      <c r="S16" s="8">
        <v>611</v>
      </c>
      <c r="T16" s="8"/>
      <c r="U16" s="8">
        <v>156672194853</v>
      </c>
      <c r="V16" s="8"/>
      <c r="W16" s="8">
        <v>175635746720.27301</v>
      </c>
      <c r="X16" s="8"/>
      <c r="Y16" s="9">
        <v>3.0996714580034754E-3</v>
      </c>
    </row>
    <row r="17" spans="1:25" x14ac:dyDescent="0.55000000000000004">
      <c r="A17" s="7" t="s">
        <v>22</v>
      </c>
      <c r="C17" s="8">
        <v>39000000</v>
      </c>
      <c r="D17" s="8"/>
      <c r="E17" s="8">
        <v>72277772239</v>
      </c>
      <c r="F17" s="8"/>
      <c r="G17" s="8">
        <v>174068095500</v>
      </c>
      <c r="H17" s="8"/>
      <c r="I17" s="8">
        <v>53400000</v>
      </c>
      <c r="J17" s="8"/>
      <c r="K17" s="8">
        <v>249759312891</v>
      </c>
      <c r="L17" s="8"/>
      <c r="M17" s="8">
        <v>0</v>
      </c>
      <c r="N17" s="8"/>
      <c r="O17" s="8">
        <v>0</v>
      </c>
      <c r="P17" s="8"/>
      <c r="Q17" s="8">
        <v>92400000</v>
      </c>
      <c r="R17" s="8"/>
      <c r="S17" s="8">
        <v>4219</v>
      </c>
      <c r="T17" s="8"/>
      <c r="U17" s="8">
        <v>322037085130</v>
      </c>
      <c r="V17" s="8"/>
      <c r="W17" s="8">
        <v>387516078180</v>
      </c>
      <c r="X17" s="8"/>
      <c r="Y17" s="9">
        <v>6.8389980370285423E-3</v>
      </c>
    </row>
    <row r="18" spans="1:25" x14ac:dyDescent="0.55000000000000004">
      <c r="A18" s="7" t="s">
        <v>23</v>
      </c>
      <c r="C18" s="8">
        <v>31178871</v>
      </c>
      <c r="D18" s="8"/>
      <c r="E18" s="8">
        <v>109987327685</v>
      </c>
      <c r="F18" s="8"/>
      <c r="G18" s="8">
        <v>94250797778.069504</v>
      </c>
      <c r="H18" s="8"/>
      <c r="I18" s="8">
        <v>0</v>
      </c>
      <c r="J18" s="8"/>
      <c r="K18" s="8">
        <v>0</v>
      </c>
      <c r="L18" s="8"/>
      <c r="M18" s="8">
        <v>0</v>
      </c>
      <c r="N18" s="8"/>
      <c r="O18" s="8">
        <v>0</v>
      </c>
      <c r="P18" s="8"/>
      <c r="Q18" s="8">
        <v>31178871</v>
      </c>
      <c r="R18" s="8"/>
      <c r="S18" s="8">
        <v>2775</v>
      </c>
      <c r="T18" s="8"/>
      <c r="U18" s="8">
        <v>109987327685</v>
      </c>
      <c r="V18" s="8"/>
      <c r="W18" s="8">
        <v>86006564891.201202</v>
      </c>
      <c r="X18" s="8"/>
      <c r="Y18" s="9">
        <v>1.5178692229365423E-3</v>
      </c>
    </row>
    <row r="19" spans="1:25" x14ac:dyDescent="0.55000000000000004">
      <c r="A19" s="7" t="s">
        <v>24</v>
      </c>
      <c r="C19" s="8">
        <v>27445969</v>
      </c>
      <c r="D19" s="8"/>
      <c r="E19" s="8">
        <v>59107538766</v>
      </c>
      <c r="F19" s="8"/>
      <c r="G19" s="8">
        <v>90114644095.138397</v>
      </c>
      <c r="H19" s="8"/>
      <c r="I19" s="8">
        <v>368130</v>
      </c>
      <c r="J19" s="8"/>
      <c r="K19" s="8">
        <v>1201217489</v>
      </c>
      <c r="L19" s="8"/>
      <c r="M19" s="8">
        <v>0</v>
      </c>
      <c r="N19" s="8"/>
      <c r="O19" s="8">
        <v>0</v>
      </c>
      <c r="P19" s="8"/>
      <c r="Q19" s="8">
        <v>27814099</v>
      </c>
      <c r="R19" s="8"/>
      <c r="S19" s="8">
        <v>3267</v>
      </c>
      <c r="T19" s="8"/>
      <c r="U19" s="8">
        <v>60308756255</v>
      </c>
      <c r="V19" s="8"/>
      <c r="W19" s="8">
        <v>90327992897.473602</v>
      </c>
      <c r="X19" s="8"/>
      <c r="Y19" s="9">
        <v>1.5941350589009774E-3</v>
      </c>
    </row>
    <row r="20" spans="1:25" x14ac:dyDescent="0.55000000000000004">
      <c r="A20" s="7" t="s">
        <v>25</v>
      </c>
      <c r="C20" s="8">
        <v>26797819</v>
      </c>
      <c r="D20" s="8"/>
      <c r="E20" s="8">
        <v>127372551086</v>
      </c>
      <c r="F20" s="8"/>
      <c r="G20" s="8">
        <v>118327648321.612</v>
      </c>
      <c r="H20" s="8"/>
      <c r="I20" s="8">
        <v>0</v>
      </c>
      <c r="J20" s="8"/>
      <c r="K20" s="8">
        <v>0</v>
      </c>
      <c r="L20" s="8"/>
      <c r="M20" s="8">
        <v>-35658</v>
      </c>
      <c r="N20" s="8"/>
      <c r="O20" s="8">
        <v>156870293</v>
      </c>
      <c r="P20" s="8"/>
      <c r="Q20" s="8">
        <v>26762161</v>
      </c>
      <c r="R20" s="8"/>
      <c r="S20" s="8">
        <v>4045</v>
      </c>
      <c r="T20" s="8"/>
      <c r="U20" s="8">
        <v>127203065260</v>
      </c>
      <c r="V20" s="8"/>
      <c r="W20" s="8">
        <v>107608836244.592</v>
      </c>
      <c r="X20" s="8"/>
      <c r="Y20" s="9">
        <v>1.8991124788939732E-3</v>
      </c>
    </row>
    <row r="21" spans="1:25" x14ac:dyDescent="0.55000000000000004">
      <c r="A21" s="7" t="s">
        <v>26</v>
      </c>
      <c r="C21" s="8">
        <v>267021848</v>
      </c>
      <c r="D21" s="8"/>
      <c r="E21" s="8">
        <v>1093439229405</v>
      </c>
      <c r="F21" s="8"/>
      <c r="G21" s="8">
        <v>1260807073020.8999</v>
      </c>
      <c r="H21" s="8"/>
      <c r="I21" s="8">
        <v>56000000</v>
      </c>
      <c r="J21" s="8"/>
      <c r="K21" s="8">
        <v>267202937960</v>
      </c>
      <c r="L21" s="8"/>
      <c r="M21" s="8">
        <v>0</v>
      </c>
      <c r="N21" s="8"/>
      <c r="O21" s="8">
        <v>0</v>
      </c>
      <c r="P21" s="8"/>
      <c r="Q21" s="8">
        <v>323021848</v>
      </c>
      <c r="R21" s="8"/>
      <c r="S21" s="8">
        <v>4840</v>
      </c>
      <c r="T21" s="8"/>
      <c r="U21" s="8">
        <v>1360642167365</v>
      </c>
      <c r="V21" s="8"/>
      <c r="W21" s="8">
        <v>1554123361141.3</v>
      </c>
      <c r="X21" s="8"/>
      <c r="Y21" s="9">
        <v>2.7427627431779952E-2</v>
      </c>
    </row>
    <row r="22" spans="1:25" x14ac:dyDescent="0.55000000000000004">
      <c r="A22" s="7" t="s">
        <v>27</v>
      </c>
      <c r="C22" s="8">
        <v>39356692</v>
      </c>
      <c r="D22" s="8"/>
      <c r="E22" s="8">
        <v>325869311862</v>
      </c>
      <c r="F22" s="8"/>
      <c r="G22" s="8">
        <v>388877845645.04401</v>
      </c>
      <c r="H22" s="8"/>
      <c r="I22" s="8">
        <v>0</v>
      </c>
      <c r="J22" s="8"/>
      <c r="K22" s="8">
        <v>0</v>
      </c>
      <c r="L22" s="8"/>
      <c r="M22" s="8">
        <v>0</v>
      </c>
      <c r="N22" s="8"/>
      <c r="O22" s="8">
        <v>0</v>
      </c>
      <c r="P22" s="8"/>
      <c r="Q22" s="8">
        <v>39356692</v>
      </c>
      <c r="R22" s="8"/>
      <c r="S22" s="8">
        <v>9620</v>
      </c>
      <c r="T22" s="8"/>
      <c r="U22" s="8">
        <v>325869311862</v>
      </c>
      <c r="V22" s="8"/>
      <c r="W22" s="8">
        <v>376358639346.612</v>
      </c>
      <c r="X22" s="8"/>
      <c r="Y22" s="9">
        <v>6.6420882658567697E-3</v>
      </c>
    </row>
    <row r="23" spans="1:25" x14ac:dyDescent="0.55000000000000004">
      <c r="A23" s="7" t="s">
        <v>28</v>
      </c>
      <c r="C23" s="8">
        <v>16618781</v>
      </c>
      <c r="D23" s="8"/>
      <c r="E23" s="8">
        <v>208212843587</v>
      </c>
      <c r="F23" s="8"/>
      <c r="G23" s="8">
        <v>309087315024.565</v>
      </c>
      <c r="H23" s="8"/>
      <c r="I23" s="8">
        <v>300000</v>
      </c>
      <c r="J23" s="8"/>
      <c r="K23" s="8">
        <v>5705289582</v>
      </c>
      <c r="L23" s="8"/>
      <c r="M23" s="8">
        <v>0</v>
      </c>
      <c r="N23" s="8"/>
      <c r="O23" s="8">
        <v>0</v>
      </c>
      <c r="P23" s="8"/>
      <c r="Q23" s="8">
        <v>16918781</v>
      </c>
      <c r="R23" s="8"/>
      <c r="S23" s="8">
        <v>19710</v>
      </c>
      <c r="T23" s="8"/>
      <c r="U23" s="8">
        <v>213918133169</v>
      </c>
      <c r="V23" s="8"/>
      <c r="W23" s="8">
        <v>331485031927.61499</v>
      </c>
      <c r="X23" s="8"/>
      <c r="Y23" s="9">
        <v>5.850145607646959E-3</v>
      </c>
    </row>
    <row r="24" spans="1:25" x14ac:dyDescent="0.55000000000000004">
      <c r="A24" s="7" t="s">
        <v>29</v>
      </c>
      <c r="C24" s="8">
        <v>41048453</v>
      </c>
      <c r="D24" s="8"/>
      <c r="E24" s="8">
        <v>91943975727</v>
      </c>
      <c r="F24" s="8"/>
      <c r="G24" s="8">
        <v>122698273616.883</v>
      </c>
      <c r="H24" s="8"/>
      <c r="I24" s="8">
        <v>20500000</v>
      </c>
      <c r="J24" s="8"/>
      <c r="K24" s="8">
        <v>60736311040</v>
      </c>
      <c r="L24" s="8"/>
      <c r="M24" s="8">
        <v>0</v>
      </c>
      <c r="N24" s="8"/>
      <c r="O24" s="8">
        <v>0</v>
      </c>
      <c r="P24" s="8"/>
      <c r="Q24" s="8">
        <v>61548453</v>
      </c>
      <c r="R24" s="8"/>
      <c r="S24" s="8">
        <v>3191</v>
      </c>
      <c r="T24" s="8"/>
      <c r="U24" s="8">
        <v>152680286767</v>
      </c>
      <c r="V24" s="8"/>
      <c r="W24" s="8">
        <v>195232526897.53799</v>
      </c>
      <c r="X24" s="8"/>
      <c r="Y24" s="9">
        <v>3.4455212142093126E-3</v>
      </c>
    </row>
    <row r="25" spans="1:25" x14ac:dyDescent="0.55000000000000004">
      <c r="A25" s="7" t="s">
        <v>30</v>
      </c>
      <c r="C25" s="8">
        <v>23310373</v>
      </c>
      <c r="D25" s="8"/>
      <c r="E25" s="8">
        <v>411428083450</v>
      </c>
      <c r="F25" s="8"/>
      <c r="G25" s="8">
        <v>386271843598.435</v>
      </c>
      <c r="H25" s="8"/>
      <c r="I25" s="8">
        <v>0</v>
      </c>
      <c r="J25" s="8"/>
      <c r="K25" s="8">
        <v>0</v>
      </c>
      <c r="L25" s="8"/>
      <c r="M25" s="8">
        <v>0</v>
      </c>
      <c r="N25" s="8"/>
      <c r="O25" s="8">
        <v>0</v>
      </c>
      <c r="P25" s="8"/>
      <c r="Q25" s="8">
        <v>23310373</v>
      </c>
      <c r="R25" s="8"/>
      <c r="S25" s="8">
        <v>17800</v>
      </c>
      <c r="T25" s="8"/>
      <c r="U25" s="8">
        <v>411428083450</v>
      </c>
      <c r="V25" s="8"/>
      <c r="W25" s="8">
        <v>412455837795.57001</v>
      </c>
      <c r="X25" s="8"/>
      <c r="Y25" s="9">
        <v>7.2791422701553579E-3</v>
      </c>
    </row>
    <row r="26" spans="1:25" x14ac:dyDescent="0.55000000000000004">
      <c r="A26" s="7" t="s">
        <v>31</v>
      </c>
      <c r="C26" s="8">
        <v>8529443</v>
      </c>
      <c r="D26" s="8"/>
      <c r="E26" s="8">
        <v>157873033477</v>
      </c>
      <c r="F26" s="8"/>
      <c r="G26" s="8">
        <v>525424593692.875</v>
      </c>
      <c r="H26" s="8"/>
      <c r="I26" s="8">
        <v>0</v>
      </c>
      <c r="J26" s="8"/>
      <c r="K26" s="8">
        <v>0</v>
      </c>
      <c r="L26" s="8"/>
      <c r="M26" s="8">
        <v>0</v>
      </c>
      <c r="N26" s="8"/>
      <c r="O26" s="8">
        <v>0</v>
      </c>
      <c r="P26" s="8"/>
      <c r="Q26" s="8">
        <v>8529443</v>
      </c>
      <c r="R26" s="8"/>
      <c r="S26" s="8">
        <v>73550</v>
      </c>
      <c r="T26" s="8"/>
      <c r="U26" s="8">
        <v>157873033477</v>
      </c>
      <c r="V26" s="8"/>
      <c r="W26" s="8">
        <v>623607856480.73303</v>
      </c>
      <c r="X26" s="8"/>
      <c r="Y26" s="9">
        <v>1.1005615370535154E-2</v>
      </c>
    </row>
    <row r="27" spans="1:25" x14ac:dyDescent="0.55000000000000004">
      <c r="A27" s="7" t="s">
        <v>32</v>
      </c>
      <c r="C27" s="8">
        <v>13857513</v>
      </c>
      <c r="D27" s="8"/>
      <c r="E27" s="8">
        <v>1228152340141</v>
      </c>
      <c r="F27" s="8"/>
      <c r="G27" s="8">
        <v>2845789810186.5098</v>
      </c>
      <c r="H27" s="8"/>
      <c r="I27" s="8">
        <v>0</v>
      </c>
      <c r="J27" s="8"/>
      <c r="K27" s="8">
        <v>0</v>
      </c>
      <c r="L27" s="8"/>
      <c r="M27" s="8">
        <v>0</v>
      </c>
      <c r="N27" s="8"/>
      <c r="O27" s="8">
        <v>0</v>
      </c>
      <c r="P27" s="8"/>
      <c r="Q27" s="8">
        <v>13857513</v>
      </c>
      <c r="R27" s="8"/>
      <c r="S27" s="8">
        <v>244250</v>
      </c>
      <c r="T27" s="8"/>
      <c r="U27" s="8">
        <v>1228152340141</v>
      </c>
      <c r="V27" s="8"/>
      <c r="W27" s="8">
        <v>3364558599826.0098</v>
      </c>
      <c r="X27" s="8"/>
      <c r="Y27" s="9">
        <v>5.9378722471972921E-2</v>
      </c>
    </row>
    <row r="28" spans="1:25" x14ac:dyDescent="0.55000000000000004">
      <c r="A28" s="7" t="s">
        <v>33</v>
      </c>
      <c r="C28" s="8">
        <v>14661097</v>
      </c>
      <c r="D28" s="8"/>
      <c r="E28" s="8">
        <v>154751735218</v>
      </c>
      <c r="F28" s="8"/>
      <c r="G28" s="8">
        <v>163664486800.10501</v>
      </c>
      <c r="H28" s="8"/>
      <c r="I28" s="8">
        <v>0</v>
      </c>
      <c r="J28" s="8"/>
      <c r="K28" s="8">
        <v>0</v>
      </c>
      <c r="L28" s="8"/>
      <c r="M28" s="8">
        <v>-661097</v>
      </c>
      <c r="N28" s="8"/>
      <c r="O28" s="8">
        <v>7951678039</v>
      </c>
      <c r="P28" s="8"/>
      <c r="Q28" s="8">
        <v>14000000</v>
      </c>
      <c r="R28" s="8"/>
      <c r="S28" s="8">
        <v>9830</v>
      </c>
      <c r="T28" s="8"/>
      <c r="U28" s="8">
        <v>147773682491</v>
      </c>
      <c r="V28" s="8"/>
      <c r="W28" s="8">
        <v>136801161000</v>
      </c>
      <c r="X28" s="8"/>
      <c r="Y28" s="9">
        <v>2.4143072358088079E-3</v>
      </c>
    </row>
    <row r="29" spans="1:25" x14ac:dyDescent="0.55000000000000004">
      <c r="A29" s="7" t="s">
        <v>34</v>
      </c>
      <c r="C29" s="8">
        <v>1756162</v>
      </c>
      <c r="D29" s="8"/>
      <c r="E29" s="8">
        <v>83488239676</v>
      </c>
      <c r="F29" s="8"/>
      <c r="G29" s="8">
        <v>292843328255.77502</v>
      </c>
      <c r="H29" s="8"/>
      <c r="I29" s="8">
        <v>0</v>
      </c>
      <c r="J29" s="8"/>
      <c r="K29" s="8">
        <v>0</v>
      </c>
      <c r="L29" s="8"/>
      <c r="M29" s="8">
        <v>0</v>
      </c>
      <c r="N29" s="8"/>
      <c r="O29" s="8">
        <v>0</v>
      </c>
      <c r="P29" s="8"/>
      <c r="Q29" s="8">
        <v>1756162</v>
      </c>
      <c r="R29" s="8"/>
      <c r="S29" s="8">
        <v>174210</v>
      </c>
      <c r="T29" s="8"/>
      <c r="U29" s="8">
        <v>83488239676</v>
      </c>
      <c r="V29" s="8"/>
      <c r="W29" s="8">
        <v>304120633176.98102</v>
      </c>
      <c r="X29" s="8"/>
      <c r="Y29" s="9">
        <v>5.3672106279707777E-3</v>
      </c>
    </row>
    <row r="30" spans="1:25" x14ac:dyDescent="0.55000000000000004">
      <c r="A30" s="7" t="s">
        <v>35</v>
      </c>
      <c r="C30" s="8">
        <v>999790</v>
      </c>
      <c r="D30" s="8"/>
      <c r="E30" s="8">
        <v>131463776904</v>
      </c>
      <c r="F30" s="8"/>
      <c r="G30" s="8">
        <v>139286851117.42499</v>
      </c>
      <c r="H30" s="8"/>
      <c r="I30" s="8">
        <v>0</v>
      </c>
      <c r="J30" s="8"/>
      <c r="K30" s="8">
        <v>0</v>
      </c>
      <c r="L30" s="8"/>
      <c r="M30" s="8">
        <v>0</v>
      </c>
      <c r="N30" s="8"/>
      <c r="O30" s="8">
        <v>0</v>
      </c>
      <c r="P30" s="8"/>
      <c r="Q30" s="8">
        <v>999790</v>
      </c>
      <c r="R30" s="8"/>
      <c r="S30" s="8">
        <v>140150</v>
      </c>
      <c r="T30" s="8"/>
      <c r="U30" s="8">
        <v>131463776904</v>
      </c>
      <c r="V30" s="8"/>
      <c r="W30" s="8">
        <v>139286851117.42499</v>
      </c>
      <c r="X30" s="8"/>
      <c r="Y30" s="9">
        <v>2.4581754281005207E-3</v>
      </c>
    </row>
    <row r="31" spans="1:25" x14ac:dyDescent="0.55000000000000004">
      <c r="A31" s="7" t="s">
        <v>36</v>
      </c>
      <c r="C31" s="8">
        <v>8445008</v>
      </c>
      <c r="D31" s="8"/>
      <c r="E31" s="8">
        <v>343125086009</v>
      </c>
      <c r="F31" s="8"/>
      <c r="G31" s="8">
        <v>241853041431.14401</v>
      </c>
      <c r="H31" s="8"/>
      <c r="I31" s="8">
        <v>0</v>
      </c>
      <c r="J31" s="8"/>
      <c r="K31" s="8">
        <v>0</v>
      </c>
      <c r="L31" s="8"/>
      <c r="M31" s="8">
        <v>0</v>
      </c>
      <c r="N31" s="8"/>
      <c r="O31" s="8">
        <v>0</v>
      </c>
      <c r="P31" s="8"/>
      <c r="Q31" s="8">
        <v>8445008</v>
      </c>
      <c r="R31" s="8"/>
      <c r="S31" s="8">
        <v>25050</v>
      </c>
      <c r="T31" s="8"/>
      <c r="U31" s="8">
        <v>343125086009</v>
      </c>
      <c r="V31" s="8"/>
      <c r="W31" s="8">
        <v>210288743070.12</v>
      </c>
      <c r="X31" s="8"/>
      <c r="Y31" s="9">
        <v>3.7112377577214421E-3</v>
      </c>
    </row>
    <row r="32" spans="1:25" x14ac:dyDescent="0.55000000000000004">
      <c r="A32" s="7" t="s">
        <v>37</v>
      </c>
      <c r="C32" s="8">
        <v>2188193</v>
      </c>
      <c r="D32" s="8"/>
      <c r="E32" s="8">
        <v>182404671088</v>
      </c>
      <c r="F32" s="8"/>
      <c r="G32" s="8">
        <v>474970831230.29401</v>
      </c>
      <c r="H32" s="8"/>
      <c r="I32" s="8">
        <v>0</v>
      </c>
      <c r="J32" s="8"/>
      <c r="K32" s="8">
        <v>0</v>
      </c>
      <c r="L32" s="8"/>
      <c r="M32" s="8">
        <v>0</v>
      </c>
      <c r="N32" s="8"/>
      <c r="O32" s="8">
        <v>0</v>
      </c>
      <c r="P32" s="8"/>
      <c r="Q32" s="8">
        <v>2188193</v>
      </c>
      <c r="R32" s="8"/>
      <c r="S32" s="8">
        <v>264820</v>
      </c>
      <c r="T32" s="8"/>
      <c r="U32" s="8">
        <v>182404671088</v>
      </c>
      <c r="V32" s="8"/>
      <c r="W32" s="8">
        <v>576029380501.953</v>
      </c>
      <c r="X32" s="8"/>
      <c r="Y32" s="9">
        <v>1.0165936394241055E-2</v>
      </c>
    </row>
    <row r="33" spans="1:25" x14ac:dyDescent="0.55000000000000004">
      <c r="A33" s="7" t="s">
        <v>38</v>
      </c>
      <c r="C33" s="8">
        <v>3690102</v>
      </c>
      <c r="D33" s="8"/>
      <c r="E33" s="8">
        <v>209892250067</v>
      </c>
      <c r="F33" s="8"/>
      <c r="G33" s="8">
        <v>331490344359.44702</v>
      </c>
      <c r="H33" s="8"/>
      <c r="I33" s="8">
        <v>0</v>
      </c>
      <c r="J33" s="8"/>
      <c r="K33" s="8">
        <v>0</v>
      </c>
      <c r="L33" s="8"/>
      <c r="M33" s="8">
        <v>-228433</v>
      </c>
      <c r="N33" s="8"/>
      <c r="O33" s="8">
        <v>20059411523</v>
      </c>
      <c r="P33" s="8"/>
      <c r="Q33" s="8">
        <v>3461669</v>
      </c>
      <c r="R33" s="8"/>
      <c r="S33" s="8">
        <v>85700</v>
      </c>
      <c r="T33" s="8"/>
      <c r="U33" s="8">
        <v>196899027554</v>
      </c>
      <c r="V33" s="8"/>
      <c r="W33" s="8">
        <v>294899876351.86499</v>
      </c>
      <c r="X33" s="8"/>
      <c r="Y33" s="9">
        <v>5.2044799920625698E-3</v>
      </c>
    </row>
    <row r="34" spans="1:25" x14ac:dyDescent="0.55000000000000004">
      <c r="A34" s="7" t="s">
        <v>39</v>
      </c>
      <c r="C34" s="8">
        <v>31546557</v>
      </c>
      <c r="D34" s="8"/>
      <c r="E34" s="8">
        <v>123528393218</v>
      </c>
      <c r="F34" s="8"/>
      <c r="G34" s="8">
        <v>1219545870399.71</v>
      </c>
      <c r="H34" s="8"/>
      <c r="I34" s="8">
        <v>0</v>
      </c>
      <c r="J34" s="8"/>
      <c r="K34" s="8">
        <v>0</v>
      </c>
      <c r="L34" s="8"/>
      <c r="M34" s="8">
        <v>-17091</v>
      </c>
      <c r="N34" s="8"/>
      <c r="O34" s="8">
        <v>664951624</v>
      </c>
      <c r="P34" s="8"/>
      <c r="Q34" s="8">
        <v>31529466</v>
      </c>
      <c r="R34" s="8"/>
      <c r="S34" s="8">
        <v>36520</v>
      </c>
      <c r="T34" s="8"/>
      <c r="U34" s="8">
        <v>123461469154</v>
      </c>
      <c r="V34" s="8"/>
      <c r="W34" s="8">
        <v>1144604934535</v>
      </c>
      <c r="X34" s="8"/>
      <c r="Y34" s="9">
        <v>2.0200325460617379E-2</v>
      </c>
    </row>
    <row r="35" spans="1:25" x14ac:dyDescent="0.55000000000000004">
      <c r="A35" s="7" t="s">
        <v>40</v>
      </c>
      <c r="C35" s="8">
        <v>16246646</v>
      </c>
      <c r="D35" s="8"/>
      <c r="E35" s="8">
        <v>227239333279</v>
      </c>
      <c r="F35" s="8"/>
      <c r="G35" s="8">
        <v>625811665181.625</v>
      </c>
      <c r="H35" s="8"/>
      <c r="I35" s="8">
        <v>0</v>
      </c>
      <c r="J35" s="8"/>
      <c r="K35" s="8">
        <v>0</v>
      </c>
      <c r="L35" s="8"/>
      <c r="M35" s="8">
        <v>0</v>
      </c>
      <c r="N35" s="8"/>
      <c r="O35" s="8">
        <v>0</v>
      </c>
      <c r="P35" s="8"/>
      <c r="Q35" s="8">
        <v>16246646</v>
      </c>
      <c r="R35" s="8"/>
      <c r="S35" s="8">
        <v>36650</v>
      </c>
      <c r="T35" s="8"/>
      <c r="U35" s="8">
        <v>227239333279</v>
      </c>
      <c r="V35" s="8"/>
      <c r="W35" s="8">
        <v>591896710423.39502</v>
      </c>
      <c r="X35" s="8"/>
      <c r="Y35" s="9">
        <v>1.044596771241315E-2</v>
      </c>
    </row>
    <row r="36" spans="1:25" x14ac:dyDescent="0.55000000000000004">
      <c r="A36" s="7" t="s">
        <v>41</v>
      </c>
      <c r="C36" s="8">
        <v>125029214</v>
      </c>
      <c r="D36" s="8"/>
      <c r="E36" s="8">
        <v>343115521536</v>
      </c>
      <c r="F36" s="8"/>
      <c r="G36" s="8">
        <v>887396971861.63794</v>
      </c>
      <c r="H36" s="8"/>
      <c r="I36" s="8">
        <v>0</v>
      </c>
      <c r="J36" s="8"/>
      <c r="K36" s="8">
        <v>0</v>
      </c>
      <c r="L36" s="8"/>
      <c r="M36" s="8">
        <v>0</v>
      </c>
      <c r="N36" s="8"/>
      <c r="O36" s="8">
        <v>0</v>
      </c>
      <c r="P36" s="8"/>
      <c r="Q36" s="8">
        <v>125029214</v>
      </c>
      <c r="R36" s="8"/>
      <c r="S36" s="8">
        <v>6810</v>
      </c>
      <c r="T36" s="8"/>
      <c r="U36" s="8">
        <v>343115521536</v>
      </c>
      <c r="V36" s="8"/>
      <c r="W36" s="8">
        <v>846382826103.32703</v>
      </c>
      <c r="X36" s="8"/>
      <c r="Y36" s="9">
        <v>1.4937213736991386E-2</v>
      </c>
    </row>
    <row r="37" spans="1:25" x14ac:dyDescent="0.55000000000000004">
      <c r="A37" s="7" t="s">
        <v>42</v>
      </c>
      <c r="C37" s="8">
        <v>23600000</v>
      </c>
      <c r="D37" s="8"/>
      <c r="E37" s="8">
        <v>44316647994</v>
      </c>
      <c r="F37" s="8"/>
      <c r="G37" s="8">
        <v>352128295800</v>
      </c>
      <c r="H37" s="8"/>
      <c r="I37" s="8">
        <v>0</v>
      </c>
      <c r="J37" s="8"/>
      <c r="K37" s="8">
        <v>0</v>
      </c>
      <c r="L37" s="8"/>
      <c r="M37" s="8">
        <v>0</v>
      </c>
      <c r="N37" s="8"/>
      <c r="O37" s="8">
        <v>0</v>
      </c>
      <c r="P37" s="8"/>
      <c r="Q37" s="8">
        <v>23600000</v>
      </c>
      <c r="R37" s="8"/>
      <c r="S37" s="8">
        <v>13830</v>
      </c>
      <c r="T37" s="8"/>
      <c r="U37" s="8">
        <v>44316647994</v>
      </c>
      <c r="V37" s="8"/>
      <c r="W37" s="8">
        <v>324445991400</v>
      </c>
      <c r="X37" s="8"/>
      <c r="Y37" s="9">
        <v>5.7259185444060827E-3</v>
      </c>
    </row>
    <row r="38" spans="1:25" x14ac:dyDescent="0.55000000000000004">
      <c r="A38" s="7" t="s">
        <v>43</v>
      </c>
      <c r="C38" s="8">
        <v>361300</v>
      </c>
      <c r="D38" s="8"/>
      <c r="E38" s="8">
        <v>454585270646</v>
      </c>
      <c r="F38" s="8"/>
      <c r="G38" s="8">
        <v>2021575077688.5</v>
      </c>
      <c r="H38" s="8"/>
      <c r="I38" s="8">
        <v>0</v>
      </c>
      <c r="J38" s="8"/>
      <c r="K38" s="8">
        <v>0</v>
      </c>
      <c r="L38" s="8"/>
      <c r="M38" s="8">
        <v>0</v>
      </c>
      <c r="N38" s="8"/>
      <c r="O38" s="8">
        <v>0</v>
      </c>
      <c r="P38" s="8"/>
      <c r="Q38" s="8">
        <v>361300</v>
      </c>
      <c r="R38" s="8"/>
      <c r="S38" s="8">
        <v>7468260</v>
      </c>
      <c r="T38" s="8"/>
      <c r="U38" s="8">
        <v>454585270646</v>
      </c>
      <c r="V38" s="8"/>
      <c r="W38" s="8">
        <v>2694909485077.5</v>
      </c>
      <c r="X38" s="8"/>
      <c r="Y38" s="9">
        <v>4.7560557396675869E-2</v>
      </c>
    </row>
    <row r="39" spans="1:25" x14ac:dyDescent="0.55000000000000004">
      <c r="A39" s="7" t="s">
        <v>44</v>
      </c>
      <c r="C39" s="8">
        <v>4300</v>
      </c>
      <c r="D39" s="8"/>
      <c r="E39" s="8">
        <v>10887084000</v>
      </c>
      <c r="F39" s="8"/>
      <c r="G39" s="8">
        <v>24126928394</v>
      </c>
      <c r="H39" s="8"/>
      <c r="I39" s="8">
        <v>0</v>
      </c>
      <c r="J39" s="8"/>
      <c r="K39" s="8">
        <v>0</v>
      </c>
      <c r="L39" s="8"/>
      <c r="M39" s="8">
        <v>0</v>
      </c>
      <c r="N39" s="8"/>
      <c r="O39" s="8">
        <v>0</v>
      </c>
      <c r="P39" s="8"/>
      <c r="Q39" s="8">
        <v>4300</v>
      </c>
      <c r="R39" s="8"/>
      <c r="S39" s="8">
        <v>7572593</v>
      </c>
      <c r="T39" s="8"/>
      <c r="U39" s="8">
        <v>10887084000</v>
      </c>
      <c r="V39" s="8"/>
      <c r="W39" s="8">
        <v>32521447212.625</v>
      </c>
      <c r="X39" s="8"/>
      <c r="Y39" s="9">
        <v>5.7394809189093596E-4</v>
      </c>
    </row>
    <row r="40" spans="1:25" x14ac:dyDescent="0.55000000000000004">
      <c r="A40" s="7" t="s">
        <v>45</v>
      </c>
      <c r="C40" s="8">
        <v>25100</v>
      </c>
      <c r="D40" s="8"/>
      <c r="E40" s="8">
        <v>70624171200</v>
      </c>
      <c r="F40" s="8"/>
      <c r="G40" s="8">
        <v>142398940048.125</v>
      </c>
      <c r="H40" s="8"/>
      <c r="I40" s="8">
        <v>0</v>
      </c>
      <c r="J40" s="8"/>
      <c r="K40" s="8">
        <v>0</v>
      </c>
      <c r="L40" s="8"/>
      <c r="M40" s="8">
        <v>0</v>
      </c>
      <c r="N40" s="8"/>
      <c r="O40" s="8">
        <v>0</v>
      </c>
      <c r="P40" s="8"/>
      <c r="Q40" s="8">
        <v>25100</v>
      </c>
      <c r="R40" s="8"/>
      <c r="S40" s="8">
        <v>7615562</v>
      </c>
      <c r="T40" s="8"/>
      <c r="U40" s="8">
        <v>70624171200</v>
      </c>
      <c r="V40" s="8"/>
      <c r="W40" s="8">
        <v>190911667942.25</v>
      </c>
      <c r="X40" s="8"/>
      <c r="Y40" s="9">
        <v>3.3692654210244794E-3</v>
      </c>
    </row>
    <row r="41" spans="1:25" x14ac:dyDescent="0.55000000000000004">
      <c r="A41" s="7" t="s">
        <v>46</v>
      </c>
      <c r="C41" s="8">
        <v>571500</v>
      </c>
      <c r="D41" s="8"/>
      <c r="E41" s="8">
        <v>23802279353</v>
      </c>
      <c r="F41" s="8"/>
      <c r="G41" s="8">
        <v>26956324833.75</v>
      </c>
      <c r="H41" s="8"/>
      <c r="I41" s="8">
        <v>0</v>
      </c>
      <c r="J41" s="8"/>
      <c r="K41" s="8">
        <v>0</v>
      </c>
      <c r="L41" s="8"/>
      <c r="M41" s="8">
        <v>0</v>
      </c>
      <c r="N41" s="8"/>
      <c r="O41" s="8">
        <v>0</v>
      </c>
      <c r="P41" s="8"/>
      <c r="Q41" s="8">
        <v>571500</v>
      </c>
      <c r="R41" s="8"/>
      <c r="S41" s="8">
        <v>52250</v>
      </c>
      <c r="T41" s="8"/>
      <c r="U41" s="8">
        <v>23802279353</v>
      </c>
      <c r="V41" s="8"/>
      <c r="W41" s="8">
        <v>29683202793.75</v>
      </c>
      <c r="X41" s="8"/>
      <c r="Y41" s="9">
        <v>5.2385791730912902E-4</v>
      </c>
    </row>
    <row r="42" spans="1:25" x14ac:dyDescent="0.55000000000000004">
      <c r="A42" s="7" t="s">
        <v>47</v>
      </c>
      <c r="C42" s="8">
        <v>77400000</v>
      </c>
      <c r="D42" s="8"/>
      <c r="E42" s="8">
        <v>197584055807</v>
      </c>
      <c r="F42" s="8"/>
      <c r="G42" s="8">
        <v>277751486700</v>
      </c>
      <c r="H42" s="8"/>
      <c r="I42" s="8">
        <v>18060000</v>
      </c>
      <c r="J42" s="8"/>
      <c r="K42" s="8">
        <v>0</v>
      </c>
      <c r="L42" s="8"/>
      <c r="M42" s="8">
        <v>0</v>
      </c>
      <c r="N42" s="8"/>
      <c r="O42" s="8">
        <v>0</v>
      </c>
      <c r="P42" s="8"/>
      <c r="Q42" s="8">
        <v>95460000</v>
      </c>
      <c r="R42" s="8"/>
      <c r="S42" s="8">
        <v>2581</v>
      </c>
      <c r="T42" s="8"/>
      <c r="U42" s="8">
        <v>180381905807</v>
      </c>
      <c r="V42" s="8"/>
      <c r="W42" s="8">
        <v>244916285553</v>
      </c>
      <c r="X42" s="8"/>
      <c r="Y42" s="9">
        <v>4.3223548400881193E-3</v>
      </c>
    </row>
    <row r="43" spans="1:25" x14ac:dyDescent="0.55000000000000004">
      <c r="A43" s="7" t="s">
        <v>48</v>
      </c>
      <c r="C43" s="8">
        <v>139324425</v>
      </c>
      <c r="D43" s="8"/>
      <c r="E43" s="8">
        <v>449265869269</v>
      </c>
      <c r="F43" s="8"/>
      <c r="G43" s="8">
        <v>725716130077.34998</v>
      </c>
      <c r="H43" s="8"/>
      <c r="I43" s="8">
        <v>0</v>
      </c>
      <c r="J43" s="8"/>
      <c r="K43" s="8">
        <v>0</v>
      </c>
      <c r="L43" s="8"/>
      <c r="M43" s="8">
        <v>0</v>
      </c>
      <c r="N43" s="8"/>
      <c r="O43" s="8">
        <v>0</v>
      </c>
      <c r="P43" s="8"/>
      <c r="Q43" s="8">
        <v>139324425</v>
      </c>
      <c r="R43" s="8"/>
      <c r="S43" s="8">
        <v>5090</v>
      </c>
      <c r="T43" s="8"/>
      <c r="U43" s="8">
        <v>449265869269</v>
      </c>
      <c r="V43" s="8"/>
      <c r="W43" s="8">
        <v>704941813376.66199</v>
      </c>
      <c r="X43" s="8"/>
      <c r="Y43" s="9">
        <v>1.2441021029488611E-2</v>
      </c>
    </row>
    <row r="44" spans="1:25" x14ac:dyDescent="0.55000000000000004">
      <c r="A44" s="7" t="s">
        <v>49</v>
      </c>
      <c r="C44" s="8">
        <v>67362428</v>
      </c>
      <c r="D44" s="8"/>
      <c r="E44" s="8">
        <v>134302417007</v>
      </c>
      <c r="F44" s="8"/>
      <c r="G44" s="8">
        <v>251373927311.46399</v>
      </c>
      <c r="H44" s="8"/>
      <c r="I44" s="8">
        <v>0</v>
      </c>
      <c r="J44" s="8"/>
      <c r="K44" s="8">
        <v>0</v>
      </c>
      <c r="L44" s="8"/>
      <c r="M44" s="8">
        <v>-800000</v>
      </c>
      <c r="N44" s="8"/>
      <c r="O44" s="8">
        <v>3554722828</v>
      </c>
      <c r="P44" s="8"/>
      <c r="Q44" s="8">
        <v>66562428</v>
      </c>
      <c r="R44" s="8"/>
      <c r="S44" s="8">
        <v>4306</v>
      </c>
      <c r="T44" s="8"/>
      <c r="U44" s="8">
        <v>132707433916</v>
      </c>
      <c r="V44" s="8"/>
      <c r="W44" s="8">
        <v>284912438968.94</v>
      </c>
      <c r="X44" s="8"/>
      <c r="Y44" s="9">
        <v>5.0282187515546537E-3</v>
      </c>
    </row>
    <row r="45" spans="1:25" x14ac:dyDescent="0.55000000000000004">
      <c r="A45" s="7" t="s">
        <v>50</v>
      </c>
      <c r="C45" s="8">
        <v>29540974</v>
      </c>
      <c r="D45" s="8"/>
      <c r="E45" s="8">
        <v>517194464761</v>
      </c>
      <c r="F45" s="8"/>
      <c r="G45" s="8">
        <v>454573376568.75598</v>
      </c>
      <c r="H45" s="8"/>
      <c r="I45" s="8">
        <v>0</v>
      </c>
      <c r="J45" s="8"/>
      <c r="K45" s="8">
        <v>0</v>
      </c>
      <c r="L45" s="8"/>
      <c r="M45" s="8">
        <v>0</v>
      </c>
      <c r="N45" s="8"/>
      <c r="O45" s="8">
        <v>0</v>
      </c>
      <c r="P45" s="8"/>
      <c r="Q45" s="8">
        <v>29540974</v>
      </c>
      <c r="R45" s="8"/>
      <c r="S45" s="8">
        <v>14670</v>
      </c>
      <c r="T45" s="8"/>
      <c r="U45" s="8">
        <v>517194464761</v>
      </c>
      <c r="V45" s="8"/>
      <c r="W45" s="8">
        <v>430787560352.94897</v>
      </c>
      <c r="X45" s="8"/>
      <c r="Y45" s="9">
        <v>7.6026659163846433E-3</v>
      </c>
    </row>
    <row r="46" spans="1:25" x14ac:dyDescent="0.55000000000000004">
      <c r="A46" s="7" t="s">
        <v>51</v>
      </c>
      <c r="C46" s="8">
        <v>5000000</v>
      </c>
      <c r="D46" s="8"/>
      <c r="E46" s="8">
        <v>98839615000</v>
      </c>
      <c r="F46" s="8"/>
      <c r="G46" s="8">
        <v>171722137500</v>
      </c>
      <c r="H46" s="8"/>
      <c r="I46" s="8">
        <v>0</v>
      </c>
      <c r="J46" s="8"/>
      <c r="K46" s="8">
        <v>0</v>
      </c>
      <c r="L46" s="8"/>
      <c r="M46" s="8">
        <v>-579715</v>
      </c>
      <c r="N46" s="8"/>
      <c r="O46" s="8">
        <v>20172750453</v>
      </c>
      <c r="P46" s="8"/>
      <c r="Q46" s="8">
        <v>4420285</v>
      </c>
      <c r="R46" s="8"/>
      <c r="S46" s="8">
        <v>33100</v>
      </c>
      <c r="T46" s="8"/>
      <c r="U46" s="8">
        <v>87379853518</v>
      </c>
      <c r="V46" s="8"/>
      <c r="W46" s="8">
        <v>145440880470.67499</v>
      </c>
      <c r="X46" s="8"/>
      <c r="Y46" s="9">
        <v>2.566783553121706E-3</v>
      </c>
    </row>
    <row r="47" spans="1:25" x14ac:dyDescent="0.55000000000000004">
      <c r="A47" s="7" t="s">
        <v>52</v>
      </c>
      <c r="C47" s="8">
        <v>21585785</v>
      </c>
      <c r="D47" s="8"/>
      <c r="E47" s="8">
        <v>227103764291</v>
      </c>
      <c r="F47" s="8"/>
      <c r="G47" s="8">
        <v>772464584853</v>
      </c>
      <c r="H47" s="8"/>
      <c r="I47" s="8">
        <v>0</v>
      </c>
      <c r="J47" s="8"/>
      <c r="K47" s="8">
        <v>0</v>
      </c>
      <c r="L47" s="8"/>
      <c r="M47" s="8">
        <v>-1956285</v>
      </c>
      <c r="N47" s="8"/>
      <c r="O47" s="8">
        <v>80721548283</v>
      </c>
      <c r="P47" s="8"/>
      <c r="Q47" s="8">
        <v>19629500</v>
      </c>
      <c r="R47" s="8"/>
      <c r="S47" s="8">
        <v>40400</v>
      </c>
      <c r="T47" s="8"/>
      <c r="U47" s="8">
        <v>206521715164</v>
      </c>
      <c r="V47" s="8"/>
      <c r="W47" s="8">
        <v>788313260790</v>
      </c>
      <c r="X47" s="8"/>
      <c r="Y47" s="9">
        <v>1.3912384922006128E-2</v>
      </c>
    </row>
    <row r="48" spans="1:25" x14ac:dyDescent="0.55000000000000004">
      <c r="A48" s="7" t="s">
        <v>53</v>
      </c>
      <c r="C48" s="8">
        <v>3000000</v>
      </c>
      <c r="D48" s="8"/>
      <c r="E48" s="8">
        <v>45496467273</v>
      </c>
      <c r="F48" s="8"/>
      <c r="G48" s="8">
        <v>59046570000</v>
      </c>
      <c r="H48" s="8"/>
      <c r="I48" s="8">
        <v>300000</v>
      </c>
      <c r="J48" s="8"/>
      <c r="K48" s="8">
        <v>5708292321</v>
      </c>
      <c r="L48" s="8"/>
      <c r="M48" s="8">
        <v>0</v>
      </c>
      <c r="N48" s="8"/>
      <c r="O48" s="8">
        <v>0</v>
      </c>
      <c r="P48" s="8"/>
      <c r="Q48" s="8">
        <v>3300000</v>
      </c>
      <c r="R48" s="8"/>
      <c r="S48" s="8">
        <v>16130</v>
      </c>
      <c r="T48" s="8"/>
      <c r="U48" s="8">
        <v>51204759594</v>
      </c>
      <c r="V48" s="8"/>
      <c r="W48" s="8">
        <v>52912287450</v>
      </c>
      <c r="X48" s="8"/>
      <c r="Y48" s="9">
        <v>9.3381165422807026E-4</v>
      </c>
    </row>
    <row r="49" spans="1:25" x14ac:dyDescent="0.55000000000000004">
      <c r="A49" s="7" t="s">
        <v>54</v>
      </c>
      <c r="C49" s="8">
        <v>5779305</v>
      </c>
      <c r="D49" s="8"/>
      <c r="E49" s="8">
        <v>123695091220</v>
      </c>
      <c r="F49" s="8"/>
      <c r="G49" s="8">
        <v>92091037708.057495</v>
      </c>
      <c r="H49" s="8"/>
      <c r="I49" s="8">
        <v>0</v>
      </c>
      <c r="J49" s="8"/>
      <c r="K49" s="8">
        <v>0</v>
      </c>
      <c r="L49" s="8"/>
      <c r="M49" s="8">
        <v>-379305</v>
      </c>
      <c r="N49" s="8"/>
      <c r="O49" s="8">
        <v>6681292966</v>
      </c>
      <c r="P49" s="8"/>
      <c r="Q49" s="8">
        <v>5400000</v>
      </c>
      <c r="R49" s="8"/>
      <c r="S49" s="8">
        <v>15190</v>
      </c>
      <c r="T49" s="8"/>
      <c r="U49" s="8">
        <v>115576785200</v>
      </c>
      <c r="V49" s="8"/>
      <c r="W49" s="8">
        <v>81537945300</v>
      </c>
      <c r="X49" s="8"/>
      <c r="Y49" s="9">
        <v>1.4390057064703769E-3</v>
      </c>
    </row>
    <row r="50" spans="1:25" x14ac:dyDescent="0.55000000000000004">
      <c r="A50" s="7" t="s">
        <v>55</v>
      </c>
      <c r="C50" s="8">
        <v>144733985</v>
      </c>
      <c r="D50" s="8"/>
      <c r="E50" s="8">
        <v>239424396066</v>
      </c>
      <c r="F50" s="8"/>
      <c r="G50" s="8">
        <v>310621413606.99103</v>
      </c>
      <c r="H50" s="8"/>
      <c r="I50" s="8">
        <v>0</v>
      </c>
      <c r="J50" s="8"/>
      <c r="K50" s="8">
        <v>0</v>
      </c>
      <c r="L50" s="8"/>
      <c r="M50" s="8">
        <v>0</v>
      </c>
      <c r="N50" s="8"/>
      <c r="O50" s="8">
        <v>0</v>
      </c>
      <c r="P50" s="8"/>
      <c r="Q50" s="8">
        <v>144733985</v>
      </c>
      <c r="R50" s="8"/>
      <c r="S50" s="8">
        <v>2030</v>
      </c>
      <c r="T50" s="8"/>
      <c r="U50" s="8">
        <v>239424396066</v>
      </c>
      <c r="V50" s="8"/>
      <c r="W50" s="8">
        <v>292061820112.177</v>
      </c>
      <c r="X50" s="8"/>
      <c r="Y50" s="9">
        <v>5.1543931385225547E-3</v>
      </c>
    </row>
    <row r="51" spans="1:25" x14ac:dyDescent="0.55000000000000004">
      <c r="A51" s="7" t="s">
        <v>56</v>
      </c>
      <c r="C51" s="8">
        <v>13359573</v>
      </c>
      <c r="D51" s="8"/>
      <c r="E51" s="8">
        <v>115056179264</v>
      </c>
      <c r="F51" s="8"/>
      <c r="G51" s="8">
        <v>114474320120.403</v>
      </c>
      <c r="H51" s="8"/>
      <c r="I51" s="8">
        <v>0</v>
      </c>
      <c r="J51" s="8"/>
      <c r="K51" s="8">
        <v>0</v>
      </c>
      <c r="L51" s="8"/>
      <c r="M51" s="8">
        <v>0</v>
      </c>
      <c r="N51" s="8"/>
      <c r="O51" s="8">
        <v>0</v>
      </c>
      <c r="P51" s="8"/>
      <c r="Q51" s="8">
        <v>13359573</v>
      </c>
      <c r="R51" s="8"/>
      <c r="S51" s="8">
        <v>7280</v>
      </c>
      <c r="T51" s="8"/>
      <c r="U51" s="8">
        <v>115056179264</v>
      </c>
      <c r="V51" s="8"/>
      <c r="W51" s="8">
        <v>96679008175.932007</v>
      </c>
      <c r="X51" s="8"/>
      <c r="Y51" s="9">
        <v>1.7062196496268882E-3</v>
      </c>
    </row>
    <row r="52" spans="1:25" x14ac:dyDescent="0.55000000000000004">
      <c r="A52" s="7" t="s">
        <v>57</v>
      </c>
      <c r="C52" s="8">
        <v>11359792</v>
      </c>
      <c r="D52" s="8"/>
      <c r="E52" s="8">
        <v>91092876655</v>
      </c>
      <c r="F52" s="8"/>
      <c r="G52" s="8">
        <v>46365778281.585602</v>
      </c>
      <c r="H52" s="8"/>
      <c r="I52" s="8">
        <v>0</v>
      </c>
      <c r="J52" s="8"/>
      <c r="K52" s="8">
        <v>0</v>
      </c>
      <c r="L52" s="8"/>
      <c r="M52" s="8">
        <v>0</v>
      </c>
      <c r="N52" s="8"/>
      <c r="O52" s="8">
        <v>0</v>
      </c>
      <c r="P52" s="8"/>
      <c r="Q52" s="8">
        <v>11359792</v>
      </c>
      <c r="R52" s="8"/>
      <c r="S52" s="8">
        <v>3956</v>
      </c>
      <c r="T52" s="8"/>
      <c r="U52" s="8">
        <v>91092876655</v>
      </c>
      <c r="V52" s="8"/>
      <c r="W52" s="8">
        <v>44671948095.945602</v>
      </c>
      <c r="X52" s="8"/>
      <c r="Y52" s="9">
        <v>7.8838371500163627E-4</v>
      </c>
    </row>
    <row r="53" spans="1:25" x14ac:dyDescent="0.55000000000000004">
      <c r="A53" s="7" t="s">
        <v>58</v>
      </c>
      <c r="C53" s="8">
        <v>1562000000</v>
      </c>
      <c r="D53" s="8"/>
      <c r="E53" s="8">
        <v>1581628865111</v>
      </c>
      <c r="F53" s="8"/>
      <c r="G53" s="8">
        <v>2130312769200</v>
      </c>
      <c r="H53" s="8"/>
      <c r="I53" s="8">
        <v>76000000</v>
      </c>
      <c r="J53" s="8"/>
      <c r="K53" s="8">
        <v>101171981440</v>
      </c>
      <c r="L53" s="8"/>
      <c r="M53" s="8">
        <v>0</v>
      </c>
      <c r="N53" s="8"/>
      <c r="O53" s="8">
        <v>0</v>
      </c>
      <c r="P53" s="8"/>
      <c r="Q53" s="8">
        <v>1638000000</v>
      </c>
      <c r="R53" s="8"/>
      <c r="S53" s="8">
        <v>1295</v>
      </c>
      <c r="T53" s="8"/>
      <c r="U53" s="8">
        <v>1682800846551</v>
      </c>
      <c r="V53" s="8"/>
      <c r="W53" s="8">
        <v>2108588800500</v>
      </c>
      <c r="X53" s="8"/>
      <c r="Y53" s="9">
        <v>3.7212997032916736E-2</v>
      </c>
    </row>
    <row r="54" spans="1:25" x14ac:dyDescent="0.55000000000000004">
      <c r="A54" s="7" t="s">
        <v>59</v>
      </c>
      <c r="C54" s="8">
        <v>18765146</v>
      </c>
      <c r="D54" s="8"/>
      <c r="E54" s="8">
        <v>367745377138</v>
      </c>
      <c r="F54" s="8"/>
      <c r="G54" s="8">
        <v>521365140007.33502</v>
      </c>
      <c r="H54" s="8"/>
      <c r="I54" s="8">
        <v>0</v>
      </c>
      <c r="J54" s="8"/>
      <c r="K54" s="8">
        <v>0</v>
      </c>
      <c r="L54" s="8"/>
      <c r="M54" s="8">
        <v>0</v>
      </c>
      <c r="N54" s="8"/>
      <c r="O54" s="8">
        <v>0</v>
      </c>
      <c r="P54" s="8"/>
      <c r="Q54" s="8">
        <v>18765146</v>
      </c>
      <c r="R54" s="8"/>
      <c r="S54" s="8">
        <v>26260</v>
      </c>
      <c r="T54" s="8"/>
      <c r="U54" s="8">
        <v>367745377138</v>
      </c>
      <c r="V54" s="8"/>
      <c r="W54" s="8">
        <v>489840736192.93799</v>
      </c>
      <c r="X54" s="8"/>
      <c r="Y54" s="9">
        <v>8.6448537800386319E-3</v>
      </c>
    </row>
    <row r="55" spans="1:25" x14ac:dyDescent="0.55000000000000004">
      <c r="A55" s="7" t="s">
        <v>60</v>
      </c>
      <c r="C55" s="8">
        <v>23000000</v>
      </c>
      <c r="D55" s="8"/>
      <c r="E55" s="8">
        <v>95742070375</v>
      </c>
      <c r="F55" s="8"/>
      <c r="G55" s="8">
        <v>120488800500</v>
      </c>
      <c r="H55" s="8"/>
      <c r="I55" s="8">
        <v>0</v>
      </c>
      <c r="J55" s="8"/>
      <c r="K55" s="8">
        <v>0</v>
      </c>
      <c r="L55" s="8"/>
      <c r="M55" s="8">
        <v>0</v>
      </c>
      <c r="N55" s="8"/>
      <c r="O55" s="8">
        <v>0</v>
      </c>
      <c r="P55" s="8"/>
      <c r="Q55" s="8">
        <v>23000000</v>
      </c>
      <c r="R55" s="8"/>
      <c r="S55" s="8">
        <v>4828</v>
      </c>
      <c r="T55" s="8"/>
      <c r="U55" s="8">
        <v>95742070375</v>
      </c>
      <c r="V55" s="8"/>
      <c r="W55" s="8">
        <v>110383288200</v>
      </c>
      <c r="X55" s="8"/>
      <c r="Y55" s="9">
        <v>1.9480768252663366E-3</v>
      </c>
    </row>
    <row r="56" spans="1:25" x14ac:dyDescent="0.55000000000000004">
      <c r="A56" s="7" t="s">
        <v>61</v>
      </c>
      <c r="C56" s="8">
        <v>151858245</v>
      </c>
      <c r="D56" s="8"/>
      <c r="E56" s="8">
        <v>343366047002</v>
      </c>
      <c r="F56" s="8"/>
      <c r="G56" s="8">
        <v>970638646683.66699</v>
      </c>
      <c r="H56" s="8"/>
      <c r="I56" s="8">
        <v>455064</v>
      </c>
      <c r="J56" s="8"/>
      <c r="K56" s="8">
        <v>2669455732</v>
      </c>
      <c r="L56" s="8"/>
      <c r="M56" s="8">
        <v>0</v>
      </c>
      <c r="N56" s="8"/>
      <c r="O56" s="8">
        <v>0</v>
      </c>
      <c r="P56" s="8"/>
      <c r="Q56" s="8">
        <v>152313309</v>
      </c>
      <c r="R56" s="8"/>
      <c r="S56" s="8">
        <v>5420</v>
      </c>
      <c r="T56" s="8"/>
      <c r="U56" s="8">
        <v>346035502734</v>
      </c>
      <c r="V56" s="8"/>
      <c r="W56" s="8">
        <v>820626182878.05896</v>
      </c>
      <c r="X56" s="8"/>
      <c r="Y56" s="9">
        <v>1.4482652900998842E-2</v>
      </c>
    </row>
    <row r="57" spans="1:25" x14ac:dyDescent="0.55000000000000004">
      <c r="A57" s="7" t="s">
        <v>62</v>
      </c>
      <c r="C57" s="8">
        <v>141290388</v>
      </c>
      <c r="D57" s="8"/>
      <c r="E57" s="8">
        <v>361885951513</v>
      </c>
      <c r="F57" s="8"/>
      <c r="G57" s="8">
        <v>1016855901785.74</v>
      </c>
      <c r="H57" s="8"/>
      <c r="I57" s="8">
        <v>0</v>
      </c>
      <c r="J57" s="8"/>
      <c r="K57" s="8">
        <v>0</v>
      </c>
      <c r="L57" s="8"/>
      <c r="M57" s="8">
        <v>-6683217</v>
      </c>
      <c r="N57" s="8"/>
      <c r="O57" s="8">
        <v>45785285881</v>
      </c>
      <c r="P57" s="8"/>
      <c r="Q57" s="8">
        <v>134607171</v>
      </c>
      <c r="R57" s="8"/>
      <c r="S57" s="8">
        <v>6330</v>
      </c>
      <c r="T57" s="8"/>
      <c r="U57" s="8">
        <v>344768280757</v>
      </c>
      <c r="V57" s="8"/>
      <c r="W57" s="8">
        <v>846993615245.04199</v>
      </c>
      <c r="X57" s="8"/>
      <c r="Y57" s="9">
        <v>1.4947993123903137E-2</v>
      </c>
    </row>
    <row r="58" spans="1:25" x14ac:dyDescent="0.55000000000000004">
      <c r="A58" s="7" t="s">
        <v>63</v>
      </c>
      <c r="C58" s="8">
        <v>17439506</v>
      </c>
      <c r="D58" s="8"/>
      <c r="E58" s="8">
        <v>90862152949</v>
      </c>
      <c r="F58" s="8"/>
      <c r="G58" s="8">
        <v>89279065837.395004</v>
      </c>
      <c r="H58" s="8"/>
      <c r="I58" s="8">
        <v>0</v>
      </c>
      <c r="J58" s="8"/>
      <c r="K58" s="8">
        <v>0</v>
      </c>
      <c r="L58" s="8"/>
      <c r="M58" s="8">
        <v>0</v>
      </c>
      <c r="N58" s="8"/>
      <c r="O58" s="8">
        <v>0</v>
      </c>
      <c r="P58" s="8"/>
      <c r="Q58" s="8">
        <v>17439506</v>
      </c>
      <c r="R58" s="8"/>
      <c r="S58" s="8">
        <v>4760</v>
      </c>
      <c r="T58" s="8"/>
      <c r="U58" s="8">
        <v>90862152949</v>
      </c>
      <c r="V58" s="8"/>
      <c r="W58" s="8">
        <v>82518126871.067993</v>
      </c>
      <c r="X58" s="8"/>
      <c r="Y58" s="9">
        <v>1.4563042399194891E-3</v>
      </c>
    </row>
    <row r="59" spans="1:25" x14ac:dyDescent="0.55000000000000004">
      <c r="A59" s="7" t="s">
        <v>64</v>
      </c>
      <c r="C59" s="8">
        <v>13100000</v>
      </c>
      <c r="D59" s="8"/>
      <c r="E59" s="8">
        <v>30079287698</v>
      </c>
      <c r="F59" s="8"/>
      <c r="G59" s="8">
        <v>29429844300</v>
      </c>
      <c r="H59" s="8"/>
      <c r="I59" s="8">
        <v>0</v>
      </c>
      <c r="J59" s="8"/>
      <c r="K59" s="8">
        <v>0</v>
      </c>
      <c r="L59" s="8"/>
      <c r="M59" s="8">
        <v>0</v>
      </c>
      <c r="N59" s="8"/>
      <c r="O59" s="8">
        <v>0</v>
      </c>
      <c r="P59" s="8"/>
      <c r="Q59" s="8">
        <v>13100000</v>
      </c>
      <c r="R59" s="8"/>
      <c r="S59" s="8">
        <v>2141</v>
      </c>
      <c r="T59" s="8"/>
      <c r="U59" s="8">
        <v>30079287698</v>
      </c>
      <c r="V59" s="8"/>
      <c r="W59" s="8">
        <v>27880219755</v>
      </c>
      <c r="X59" s="8"/>
      <c r="Y59" s="9">
        <v>4.9203834089124555E-4</v>
      </c>
    </row>
    <row r="60" spans="1:25" x14ac:dyDescent="0.55000000000000004">
      <c r="A60" s="7" t="s">
        <v>65</v>
      </c>
      <c r="C60" s="8">
        <v>73595603</v>
      </c>
      <c r="D60" s="8"/>
      <c r="E60" s="8">
        <v>228822765350</v>
      </c>
      <c r="F60" s="8"/>
      <c r="G60" s="8">
        <v>321454974058.487</v>
      </c>
      <c r="H60" s="8"/>
      <c r="I60" s="8">
        <v>87296</v>
      </c>
      <c r="J60" s="8"/>
      <c r="K60" s="8">
        <v>369345624</v>
      </c>
      <c r="L60" s="8"/>
      <c r="M60" s="8">
        <v>0</v>
      </c>
      <c r="N60" s="8"/>
      <c r="O60" s="8">
        <v>0</v>
      </c>
      <c r="P60" s="8"/>
      <c r="Q60" s="8">
        <v>73682899</v>
      </c>
      <c r="R60" s="8"/>
      <c r="S60" s="8">
        <v>3703</v>
      </c>
      <c r="T60" s="8"/>
      <c r="U60" s="8">
        <v>229192110974</v>
      </c>
      <c r="V60" s="8"/>
      <c r="W60" s="8">
        <v>271224330735.76801</v>
      </c>
      <c r="X60" s="8"/>
      <c r="Y60" s="9">
        <v>4.7866469804504503E-3</v>
      </c>
    </row>
    <row r="61" spans="1:25" x14ac:dyDescent="0.55000000000000004">
      <c r="A61" s="7" t="s">
        <v>66</v>
      </c>
      <c r="C61" s="8">
        <v>47925404</v>
      </c>
      <c r="D61" s="8"/>
      <c r="E61" s="8">
        <v>231756340801</v>
      </c>
      <c r="F61" s="8"/>
      <c r="G61" s="8">
        <v>1113352592165.6899</v>
      </c>
      <c r="H61" s="8"/>
      <c r="I61" s="8">
        <v>0</v>
      </c>
      <c r="J61" s="8"/>
      <c r="K61" s="8">
        <v>0</v>
      </c>
      <c r="L61" s="8"/>
      <c r="M61" s="8">
        <v>0</v>
      </c>
      <c r="N61" s="8"/>
      <c r="O61" s="8">
        <v>0</v>
      </c>
      <c r="P61" s="8"/>
      <c r="Q61" s="8">
        <v>47925404</v>
      </c>
      <c r="R61" s="8"/>
      <c r="S61" s="8">
        <v>23470</v>
      </c>
      <c r="T61" s="8"/>
      <c r="U61" s="8">
        <v>231756340801</v>
      </c>
      <c r="V61" s="8"/>
      <c r="W61" s="8">
        <v>1118116616950.3101</v>
      </c>
      <c r="X61" s="8"/>
      <c r="Y61" s="9">
        <v>1.9732851819738564E-2</v>
      </c>
    </row>
    <row r="62" spans="1:25" x14ac:dyDescent="0.55000000000000004">
      <c r="A62" s="7" t="s">
        <v>67</v>
      </c>
      <c r="C62" s="8">
        <v>272946915</v>
      </c>
      <c r="D62" s="8"/>
      <c r="E62" s="8">
        <v>1117855603456</v>
      </c>
      <c r="F62" s="8"/>
      <c r="G62" s="8">
        <v>2911294511582.2002</v>
      </c>
      <c r="H62" s="8"/>
      <c r="I62" s="8">
        <v>0</v>
      </c>
      <c r="J62" s="8"/>
      <c r="K62" s="8">
        <v>0</v>
      </c>
      <c r="L62" s="8"/>
      <c r="M62" s="8">
        <v>0</v>
      </c>
      <c r="N62" s="8"/>
      <c r="O62" s="8">
        <v>0</v>
      </c>
      <c r="P62" s="8"/>
      <c r="Q62" s="8">
        <v>272946915</v>
      </c>
      <c r="R62" s="8"/>
      <c r="S62" s="8">
        <v>11270</v>
      </c>
      <c r="T62" s="8"/>
      <c r="U62" s="8">
        <v>1117855603456</v>
      </c>
      <c r="V62" s="8"/>
      <c r="W62" s="8">
        <v>3057808867244.2998</v>
      </c>
      <c r="X62" s="8"/>
      <c r="Y62" s="9">
        <v>5.3965112722312691E-2</v>
      </c>
    </row>
    <row r="63" spans="1:25" x14ac:dyDescent="0.55000000000000004">
      <c r="A63" s="7" t="s">
        <v>68</v>
      </c>
      <c r="C63" s="8">
        <v>3072902</v>
      </c>
      <c r="D63" s="8"/>
      <c r="E63" s="8">
        <v>33867156639</v>
      </c>
      <c r="F63" s="8"/>
      <c r="G63" s="8">
        <v>141062270004.55801</v>
      </c>
      <c r="H63" s="8"/>
      <c r="I63" s="8">
        <v>0</v>
      </c>
      <c r="J63" s="8"/>
      <c r="K63" s="8">
        <v>0</v>
      </c>
      <c r="L63" s="8"/>
      <c r="M63" s="8">
        <v>0</v>
      </c>
      <c r="N63" s="8"/>
      <c r="O63" s="8">
        <v>0</v>
      </c>
      <c r="P63" s="8"/>
      <c r="Q63" s="8">
        <v>3072902</v>
      </c>
      <c r="R63" s="8"/>
      <c r="S63" s="8">
        <v>52600</v>
      </c>
      <c r="T63" s="8"/>
      <c r="U63" s="8">
        <v>33867156639</v>
      </c>
      <c r="V63" s="8"/>
      <c r="W63" s="8">
        <v>160672919061.06</v>
      </c>
      <c r="X63" s="8"/>
      <c r="Y63" s="9">
        <v>2.8356030625181611E-3</v>
      </c>
    </row>
    <row r="64" spans="1:25" x14ac:dyDescent="0.55000000000000004">
      <c r="A64" s="7" t="s">
        <v>69</v>
      </c>
      <c r="C64" s="8">
        <v>5827983</v>
      </c>
      <c r="D64" s="8"/>
      <c r="E64" s="8">
        <v>281240339463</v>
      </c>
      <c r="F64" s="8"/>
      <c r="G64" s="8">
        <v>376333190314.70398</v>
      </c>
      <c r="H64" s="8"/>
      <c r="I64" s="8">
        <v>0</v>
      </c>
      <c r="J64" s="8"/>
      <c r="K64" s="8">
        <v>0</v>
      </c>
      <c r="L64" s="8"/>
      <c r="M64" s="8">
        <v>-400000</v>
      </c>
      <c r="N64" s="8"/>
      <c r="O64" s="8">
        <v>25368156000</v>
      </c>
      <c r="P64" s="8"/>
      <c r="Q64" s="8">
        <v>5427983</v>
      </c>
      <c r="R64" s="8"/>
      <c r="S64" s="8">
        <v>63100</v>
      </c>
      <c r="T64" s="8"/>
      <c r="U64" s="8">
        <v>261937583126</v>
      </c>
      <c r="V64" s="8"/>
      <c r="W64" s="8">
        <v>340467818222.565</v>
      </c>
      <c r="X64" s="8"/>
      <c r="Y64" s="9">
        <v>6.0086764694546454E-3</v>
      </c>
    </row>
    <row r="65" spans="1:25" x14ac:dyDescent="0.55000000000000004">
      <c r="A65" s="7" t="s">
        <v>70</v>
      </c>
      <c r="C65" s="8">
        <v>112991797</v>
      </c>
      <c r="D65" s="8"/>
      <c r="E65" s="8">
        <v>226042241270</v>
      </c>
      <c r="F65" s="8"/>
      <c r="G65" s="8">
        <v>1001889902606.02</v>
      </c>
      <c r="H65" s="8"/>
      <c r="I65" s="8">
        <v>0</v>
      </c>
      <c r="J65" s="8"/>
      <c r="K65" s="8">
        <v>0</v>
      </c>
      <c r="L65" s="8"/>
      <c r="M65" s="8">
        <v>0</v>
      </c>
      <c r="N65" s="8"/>
      <c r="O65" s="8">
        <v>0</v>
      </c>
      <c r="P65" s="8"/>
      <c r="Q65" s="8">
        <v>112991797</v>
      </c>
      <c r="R65" s="8"/>
      <c r="S65" s="8">
        <v>7860</v>
      </c>
      <c r="T65" s="8"/>
      <c r="U65" s="8">
        <v>226042241270</v>
      </c>
      <c r="V65" s="8"/>
      <c r="W65" s="8">
        <v>882831237049.70105</v>
      </c>
      <c r="X65" s="8"/>
      <c r="Y65" s="9">
        <v>1.558046604302674E-2</v>
      </c>
    </row>
    <row r="66" spans="1:25" x14ac:dyDescent="0.55000000000000004">
      <c r="A66" s="7" t="s">
        <v>71</v>
      </c>
      <c r="C66" s="8">
        <v>6526291</v>
      </c>
      <c r="D66" s="8"/>
      <c r="E66" s="8">
        <v>119655340634</v>
      </c>
      <c r="F66" s="8"/>
      <c r="G66" s="8">
        <v>353501671890.289</v>
      </c>
      <c r="H66" s="8"/>
      <c r="I66" s="8">
        <v>0</v>
      </c>
      <c r="J66" s="8"/>
      <c r="K66" s="8">
        <v>0</v>
      </c>
      <c r="L66" s="8"/>
      <c r="M66" s="8">
        <v>0</v>
      </c>
      <c r="N66" s="8"/>
      <c r="O66" s="8">
        <v>0</v>
      </c>
      <c r="P66" s="8"/>
      <c r="Q66" s="8">
        <v>6526291</v>
      </c>
      <c r="R66" s="8"/>
      <c r="S66" s="8">
        <v>54170</v>
      </c>
      <c r="T66" s="8"/>
      <c r="U66" s="8">
        <v>119655340634</v>
      </c>
      <c r="V66" s="8"/>
      <c r="W66" s="8">
        <v>351425684828.354</v>
      </c>
      <c r="X66" s="8"/>
      <c r="Y66" s="9">
        <v>6.20206413109433E-3</v>
      </c>
    </row>
    <row r="67" spans="1:25" x14ac:dyDescent="0.55000000000000004">
      <c r="A67" s="7" t="s">
        <v>72</v>
      </c>
      <c r="C67" s="8">
        <v>6127880</v>
      </c>
      <c r="D67" s="8"/>
      <c r="E67" s="8">
        <v>73783182632</v>
      </c>
      <c r="F67" s="8"/>
      <c r="G67" s="8">
        <v>265342216605.84</v>
      </c>
      <c r="H67" s="8"/>
      <c r="I67" s="8">
        <v>0</v>
      </c>
      <c r="J67" s="8"/>
      <c r="K67" s="8">
        <v>0</v>
      </c>
      <c r="L67" s="8"/>
      <c r="M67" s="8">
        <v>0</v>
      </c>
      <c r="N67" s="8"/>
      <c r="O67" s="8">
        <v>0</v>
      </c>
      <c r="P67" s="8"/>
      <c r="Q67" s="8">
        <v>6127880</v>
      </c>
      <c r="R67" s="8"/>
      <c r="S67" s="8">
        <v>48740</v>
      </c>
      <c r="T67" s="8"/>
      <c r="U67" s="8">
        <v>73783182632</v>
      </c>
      <c r="V67" s="8"/>
      <c r="W67" s="8">
        <v>296895767616.35999</v>
      </c>
      <c r="X67" s="8"/>
      <c r="Y67" s="9">
        <v>5.2397040697424214E-3</v>
      </c>
    </row>
    <row r="68" spans="1:25" x14ac:dyDescent="0.55000000000000004">
      <c r="A68" s="7" t="s">
        <v>73</v>
      </c>
      <c r="C68" s="8">
        <v>3083596</v>
      </c>
      <c r="D68" s="8"/>
      <c r="E68" s="8">
        <v>83539587535</v>
      </c>
      <c r="F68" s="8"/>
      <c r="G68" s="8">
        <v>295735185294.62402</v>
      </c>
      <c r="H68" s="8"/>
      <c r="I68" s="8">
        <v>0</v>
      </c>
      <c r="J68" s="8"/>
      <c r="K68" s="8">
        <v>0</v>
      </c>
      <c r="L68" s="8"/>
      <c r="M68" s="8">
        <v>0</v>
      </c>
      <c r="N68" s="8"/>
      <c r="O68" s="8">
        <v>0</v>
      </c>
      <c r="P68" s="8"/>
      <c r="Q68" s="8">
        <v>3083596</v>
      </c>
      <c r="R68" s="8"/>
      <c r="S68" s="8">
        <v>98180</v>
      </c>
      <c r="T68" s="8"/>
      <c r="U68" s="8">
        <v>83539587535</v>
      </c>
      <c r="V68" s="8"/>
      <c r="W68" s="8">
        <v>300946107921.08398</v>
      </c>
      <c r="X68" s="8"/>
      <c r="Y68" s="9">
        <v>5.3111856699986004E-3</v>
      </c>
    </row>
    <row r="69" spans="1:25" x14ac:dyDescent="0.55000000000000004">
      <c r="A69" s="7" t="s">
        <v>74</v>
      </c>
      <c r="C69" s="8">
        <v>11241531</v>
      </c>
      <c r="D69" s="8"/>
      <c r="E69" s="8">
        <v>127208994486</v>
      </c>
      <c r="F69" s="8"/>
      <c r="G69" s="8">
        <v>485650023483.30298</v>
      </c>
      <c r="H69" s="8"/>
      <c r="I69" s="8">
        <v>0</v>
      </c>
      <c r="J69" s="8"/>
      <c r="K69" s="8">
        <v>0</v>
      </c>
      <c r="L69" s="8"/>
      <c r="M69" s="8">
        <v>0</v>
      </c>
      <c r="N69" s="8"/>
      <c r="O69" s="8">
        <v>0</v>
      </c>
      <c r="P69" s="8"/>
      <c r="Q69" s="8">
        <v>11241531</v>
      </c>
      <c r="R69" s="8"/>
      <c r="S69" s="8">
        <v>41100</v>
      </c>
      <c r="T69" s="8"/>
      <c r="U69" s="8">
        <v>127208994486</v>
      </c>
      <c r="V69" s="8"/>
      <c r="W69" s="8">
        <v>459277863901.60498</v>
      </c>
      <c r="X69" s="8"/>
      <c r="Y69" s="9">
        <v>8.1054711959970705E-3</v>
      </c>
    </row>
    <row r="70" spans="1:25" x14ac:dyDescent="0.55000000000000004">
      <c r="A70" s="7" t="s">
        <v>75</v>
      </c>
      <c r="C70" s="8">
        <v>10348616</v>
      </c>
      <c r="D70" s="8"/>
      <c r="E70" s="8">
        <v>192974495236</v>
      </c>
      <c r="F70" s="8"/>
      <c r="G70" s="8">
        <v>1001237772048.08</v>
      </c>
      <c r="H70" s="8"/>
      <c r="I70" s="8">
        <v>0</v>
      </c>
      <c r="J70" s="8"/>
      <c r="K70" s="8">
        <v>0</v>
      </c>
      <c r="L70" s="8"/>
      <c r="M70" s="8">
        <v>0</v>
      </c>
      <c r="N70" s="8"/>
      <c r="O70" s="8">
        <v>0</v>
      </c>
      <c r="P70" s="8"/>
      <c r="Q70" s="8">
        <v>10348616</v>
      </c>
      <c r="R70" s="8"/>
      <c r="S70" s="8">
        <v>99220</v>
      </c>
      <c r="T70" s="8"/>
      <c r="U70" s="8">
        <v>192974495236</v>
      </c>
      <c r="V70" s="8"/>
      <c r="W70" s="8">
        <v>1020680280926.86</v>
      </c>
      <c r="X70" s="8"/>
      <c r="Y70" s="9">
        <v>1.8013266624901558E-2</v>
      </c>
    </row>
    <row r="71" spans="1:25" x14ac:dyDescent="0.55000000000000004">
      <c r="A71" s="7" t="s">
        <v>76</v>
      </c>
      <c r="C71" s="8">
        <v>119643414</v>
      </c>
      <c r="D71" s="8"/>
      <c r="E71" s="8">
        <v>152108726568</v>
      </c>
      <c r="F71" s="8"/>
      <c r="G71" s="8">
        <v>202302542203.077</v>
      </c>
      <c r="H71" s="8"/>
      <c r="I71" s="8">
        <v>0</v>
      </c>
      <c r="J71" s="8"/>
      <c r="K71" s="8">
        <v>0</v>
      </c>
      <c r="L71" s="8"/>
      <c r="M71" s="8">
        <v>0</v>
      </c>
      <c r="N71" s="8"/>
      <c r="O71" s="8">
        <v>0</v>
      </c>
      <c r="P71" s="8"/>
      <c r="Q71" s="8">
        <v>119643414</v>
      </c>
      <c r="R71" s="8"/>
      <c r="S71" s="8">
        <v>1701</v>
      </c>
      <c r="T71" s="8"/>
      <c r="U71" s="8">
        <v>152108726568</v>
      </c>
      <c r="V71" s="8"/>
      <c r="W71" s="8">
        <v>202302542203.077</v>
      </c>
      <c r="X71" s="8"/>
      <c r="Y71" s="9">
        <v>3.5702949294663185E-3</v>
      </c>
    </row>
    <row r="72" spans="1:25" x14ac:dyDescent="0.55000000000000004">
      <c r="A72" s="7" t="s">
        <v>77</v>
      </c>
      <c r="C72" s="8">
        <v>44708844</v>
      </c>
      <c r="D72" s="8"/>
      <c r="E72" s="8">
        <v>361845388085</v>
      </c>
      <c r="F72" s="8"/>
      <c r="G72" s="8">
        <v>973297897682.57996</v>
      </c>
      <c r="H72" s="8"/>
      <c r="I72" s="8">
        <v>0</v>
      </c>
      <c r="J72" s="8"/>
      <c r="K72" s="8">
        <v>0</v>
      </c>
      <c r="L72" s="8"/>
      <c r="M72" s="8">
        <v>-600000</v>
      </c>
      <c r="N72" s="8"/>
      <c r="O72" s="8">
        <v>11650266157</v>
      </c>
      <c r="P72" s="8"/>
      <c r="Q72" s="8">
        <v>44108844</v>
      </c>
      <c r="R72" s="8"/>
      <c r="S72" s="8">
        <v>18530</v>
      </c>
      <c r="T72" s="8"/>
      <c r="U72" s="8">
        <v>356989363787</v>
      </c>
      <c r="V72" s="8"/>
      <c r="W72" s="8">
        <v>812473724888.04602</v>
      </c>
      <c r="X72" s="8"/>
      <c r="Y72" s="9">
        <v>1.4338775918003678E-2</v>
      </c>
    </row>
    <row r="73" spans="1:25" x14ac:dyDescent="0.55000000000000004">
      <c r="A73" s="7" t="s">
        <v>78</v>
      </c>
      <c r="C73" s="8">
        <v>59738785</v>
      </c>
      <c r="D73" s="8"/>
      <c r="E73" s="8">
        <v>252307455230</v>
      </c>
      <c r="F73" s="8"/>
      <c r="G73" s="8">
        <v>299292029715.41998</v>
      </c>
      <c r="H73" s="8"/>
      <c r="I73" s="8">
        <v>0</v>
      </c>
      <c r="J73" s="8"/>
      <c r="K73" s="8">
        <v>0</v>
      </c>
      <c r="L73" s="8"/>
      <c r="M73" s="8">
        <v>-2605945</v>
      </c>
      <c r="N73" s="8"/>
      <c r="O73" s="8">
        <v>12381588414</v>
      </c>
      <c r="P73" s="8"/>
      <c r="Q73" s="8">
        <v>57132840</v>
      </c>
      <c r="R73" s="8"/>
      <c r="S73" s="8">
        <v>4545</v>
      </c>
      <c r="T73" s="8"/>
      <c r="U73" s="8">
        <v>241301216125</v>
      </c>
      <c r="V73" s="8"/>
      <c r="W73" s="8">
        <v>258123728691.09</v>
      </c>
      <c r="X73" s="8"/>
      <c r="Y73" s="9">
        <v>4.5554436918327623E-3</v>
      </c>
    </row>
    <row r="74" spans="1:25" x14ac:dyDescent="0.55000000000000004">
      <c r="A74" s="7" t="s">
        <v>79</v>
      </c>
      <c r="C74" s="8">
        <v>75960</v>
      </c>
      <c r="D74" s="8"/>
      <c r="E74" s="8">
        <v>254854166419</v>
      </c>
      <c r="F74" s="8"/>
      <c r="G74" s="8">
        <v>529975565838.71997</v>
      </c>
      <c r="H74" s="8"/>
      <c r="I74" s="8">
        <v>0</v>
      </c>
      <c r="J74" s="8"/>
      <c r="K74" s="8">
        <v>0</v>
      </c>
      <c r="L74" s="8"/>
      <c r="M74" s="8">
        <v>0</v>
      </c>
      <c r="N74" s="8"/>
      <c r="O74" s="8">
        <v>0</v>
      </c>
      <c r="P74" s="8"/>
      <c r="Q74" s="8">
        <v>75960</v>
      </c>
      <c r="R74" s="8"/>
      <c r="S74" s="8">
        <v>8886852</v>
      </c>
      <c r="T74" s="8"/>
      <c r="U74" s="8">
        <v>254854166419</v>
      </c>
      <c r="V74" s="8"/>
      <c r="W74" s="8">
        <v>673425169252.99194</v>
      </c>
      <c r="X74" s="8"/>
      <c r="Y74" s="9">
        <v>1.1884805998856029E-2</v>
      </c>
    </row>
    <row r="75" spans="1:25" x14ac:dyDescent="0.55000000000000004">
      <c r="A75" s="7" t="s">
        <v>80</v>
      </c>
      <c r="C75" s="8">
        <v>11269226</v>
      </c>
      <c r="D75" s="8"/>
      <c r="E75" s="8">
        <v>60845102411</v>
      </c>
      <c r="F75" s="8"/>
      <c r="G75" s="8">
        <v>57467153160.189003</v>
      </c>
      <c r="H75" s="8"/>
      <c r="I75" s="8">
        <v>696873</v>
      </c>
      <c r="J75" s="8"/>
      <c r="K75" s="8">
        <v>3379040095</v>
      </c>
      <c r="L75" s="8"/>
      <c r="M75" s="8">
        <v>0</v>
      </c>
      <c r="N75" s="8"/>
      <c r="O75" s="8">
        <v>0</v>
      </c>
      <c r="P75" s="8"/>
      <c r="Q75" s="8">
        <v>11966099</v>
      </c>
      <c r="R75" s="8"/>
      <c r="S75" s="8">
        <v>4594</v>
      </c>
      <c r="T75" s="8"/>
      <c r="U75" s="8">
        <v>64224142506</v>
      </c>
      <c r="V75" s="8"/>
      <c r="W75" s="8">
        <v>54645173866.104301</v>
      </c>
      <c r="X75" s="8"/>
      <c r="Y75" s="9">
        <v>9.6439414477605186E-4</v>
      </c>
    </row>
    <row r="76" spans="1:25" x14ac:dyDescent="0.55000000000000004">
      <c r="A76" s="7" t="s">
        <v>81</v>
      </c>
      <c r="C76" s="8">
        <v>89707193</v>
      </c>
      <c r="D76" s="8"/>
      <c r="E76" s="8">
        <v>305725708135</v>
      </c>
      <c r="F76" s="8"/>
      <c r="G76" s="8">
        <v>241035795350.06</v>
      </c>
      <c r="H76" s="8"/>
      <c r="I76" s="8">
        <v>0</v>
      </c>
      <c r="J76" s="8"/>
      <c r="K76" s="8">
        <v>0</v>
      </c>
      <c r="L76" s="8"/>
      <c r="M76" s="8">
        <v>0</v>
      </c>
      <c r="N76" s="8"/>
      <c r="O76" s="8">
        <v>0</v>
      </c>
      <c r="P76" s="8"/>
      <c r="Q76" s="8">
        <v>89707193</v>
      </c>
      <c r="R76" s="8"/>
      <c r="S76" s="8">
        <v>2332</v>
      </c>
      <c r="T76" s="8"/>
      <c r="U76" s="8">
        <v>305725708135</v>
      </c>
      <c r="V76" s="8"/>
      <c r="W76" s="8">
        <v>207952450890.24799</v>
      </c>
      <c r="X76" s="8"/>
      <c r="Y76" s="9">
        <v>3.6700061842932855E-3</v>
      </c>
    </row>
    <row r="77" spans="1:25" x14ac:dyDescent="0.55000000000000004">
      <c r="A77" s="7" t="s">
        <v>82</v>
      </c>
      <c r="C77" s="8">
        <v>21400000</v>
      </c>
      <c r="D77" s="8"/>
      <c r="E77" s="8">
        <v>103562762611</v>
      </c>
      <c r="F77" s="8"/>
      <c r="G77" s="8">
        <v>102108816000</v>
      </c>
      <c r="H77" s="8"/>
      <c r="I77" s="8">
        <v>0</v>
      </c>
      <c r="J77" s="8"/>
      <c r="K77" s="8">
        <v>0</v>
      </c>
      <c r="L77" s="8"/>
      <c r="M77" s="8">
        <v>-520061</v>
      </c>
      <c r="N77" s="8"/>
      <c r="O77" s="8">
        <v>2221618490</v>
      </c>
      <c r="P77" s="8"/>
      <c r="Q77" s="8">
        <v>20879939</v>
      </c>
      <c r="R77" s="8"/>
      <c r="S77" s="8">
        <v>4220</v>
      </c>
      <c r="T77" s="8"/>
      <c r="U77" s="8">
        <v>101045989066</v>
      </c>
      <c r="V77" s="8"/>
      <c r="W77" s="8">
        <v>87589068191.649002</v>
      </c>
      <c r="X77" s="8"/>
      <c r="Y77" s="9">
        <v>1.5457977079072396E-3</v>
      </c>
    </row>
    <row r="78" spans="1:25" x14ac:dyDescent="0.55000000000000004">
      <c r="A78" s="7" t="s">
        <v>83</v>
      </c>
      <c r="C78" s="8">
        <v>4009957</v>
      </c>
      <c r="D78" s="8"/>
      <c r="E78" s="8">
        <v>63318389010</v>
      </c>
      <c r="F78" s="8"/>
      <c r="G78" s="8">
        <v>108940051667.38</v>
      </c>
      <c r="H78" s="8"/>
      <c r="I78" s="8">
        <v>0</v>
      </c>
      <c r="J78" s="8"/>
      <c r="K78" s="8">
        <v>0</v>
      </c>
      <c r="L78" s="8"/>
      <c r="M78" s="8">
        <v>-521358</v>
      </c>
      <c r="N78" s="8"/>
      <c r="O78" s="8">
        <v>13672814011</v>
      </c>
      <c r="P78" s="8"/>
      <c r="Q78" s="8">
        <v>3488599</v>
      </c>
      <c r="R78" s="8"/>
      <c r="S78" s="8">
        <v>25810</v>
      </c>
      <c r="T78" s="8"/>
      <c r="U78" s="8">
        <v>55085994314</v>
      </c>
      <c r="V78" s="8"/>
      <c r="W78" s="8">
        <v>89504997785.869507</v>
      </c>
      <c r="X78" s="8"/>
      <c r="Y78" s="9">
        <v>1.5796105984471583E-3</v>
      </c>
    </row>
    <row r="79" spans="1:25" x14ac:dyDescent="0.55000000000000004">
      <c r="A79" s="7" t="s">
        <v>84</v>
      </c>
      <c r="C79" s="8">
        <v>62370972</v>
      </c>
      <c r="D79" s="8"/>
      <c r="E79" s="8">
        <v>157402809997</v>
      </c>
      <c r="F79" s="8"/>
      <c r="G79" s="8">
        <v>87543808979.839203</v>
      </c>
      <c r="H79" s="8"/>
      <c r="I79" s="8">
        <v>0</v>
      </c>
      <c r="J79" s="8"/>
      <c r="K79" s="8">
        <v>0</v>
      </c>
      <c r="L79" s="8"/>
      <c r="M79" s="8">
        <v>-1000000</v>
      </c>
      <c r="N79" s="8"/>
      <c r="O79" s="8">
        <v>1327454446</v>
      </c>
      <c r="P79" s="8"/>
      <c r="Q79" s="8">
        <v>61370972</v>
      </c>
      <c r="R79" s="8"/>
      <c r="S79" s="8">
        <v>1215</v>
      </c>
      <c r="T79" s="8"/>
      <c r="U79" s="8">
        <v>154879155083</v>
      </c>
      <c r="V79" s="8"/>
      <c r="W79" s="8">
        <v>74122064880.669006</v>
      </c>
      <c r="X79" s="8"/>
      <c r="Y79" s="9">
        <v>1.3081280616798938E-3</v>
      </c>
    </row>
    <row r="80" spans="1:25" x14ac:dyDescent="0.55000000000000004">
      <c r="A80" s="7" t="s">
        <v>85</v>
      </c>
      <c r="C80" s="8">
        <v>951889</v>
      </c>
      <c r="D80" s="8"/>
      <c r="E80" s="8">
        <v>3592506031</v>
      </c>
      <c r="F80" s="8"/>
      <c r="G80" s="8">
        <v>3770707662.89325</v>
      </c>
      <c r="H80" s="8"/>
      <c r="I80" s="8">
        <v>3761937</v>
      </c>
      <c r="J80" s="8"/>
      <c r="K80" s="8">
        <v>15341542905</v>
      </c>
      <c r="L80" s="8"/>
      <c r="M80" s="8">
        <v>-259847</v>
      </c>
      <c r="N80" s="8"/>
      <c r="O80" s="8">
        <v>1103461498</v>
      </c>
      <c r="P80" s="8"/>
      <c r="Q80" s="8">
        <v>4453979</v>
      </c>
      <c r="R80" s="8"/>
      <c r="S80" s="8">
        <v>3804</v>
      </c>
      <c r="T80" s="8"/>
      <c r="U80" s="8">
        <v>17953365353</v>
      </c>
      <c r="V80" s="8"/>
      <c r="W80" s="8">
        <v>16842125646.1098</v>
      </c>
      <c r="X80" s="8"/>
      <c r="Y80" s="9">
        <v>2.972348006155005E-4</v>
      </c>
    </row>
    <row r="81" spans="1:25" x14ac:dyDescent="0.55000000000000004">
      <c r="A81" s="7" t="s">
        <v>86</v>
      </c>
      <c r="C81" s="8">
        <v>34816428</v>
      </c>
      <c r="D81" s="8"/>
      <c r="E81" s="8">
        <v>187075331592</v>
      </c>
      <c r="F81" s="8"/>
      <c r="G81" s="8">
        <v>440922103028.31598</v>
      </c>
      <c r="H81" s="8"/>
      <c r="I81" s="8">
        <v>0</v>
      </c>
      <c r="J81" s="8"/>
      <c r="K81" s="8">
        <v>0</v>
      </c>
      <c r="L81" s="8"/>
      <c r="M81" s="8">
        <v>0</v>
      </c>
      <c r="N81" s="8"/>
      <c r="O81" s="8">
        <v>0</v>
      </c>
      <c r="P81" s="8"/>
      <c r="Q81" s="8">
        <v>34816428</v>
      </c>
      <c r="R81" s="8"/>
      <c r="S81" s="8">
        <v>12740</v>
      </c>
      <c r="T81" s="8"/>
      <c r="U81" s="8">
        <v>187075331592</v>
      </c>
      <c r="V81" s="8"/>
      <c r="W81" s="8">
        <v>440922103028.31598</v>
      </c>
      <c r="X81" s="8"/>
      <c r="Y81" s="9">
        <v>7.7815233144790334E-3</v>
      </c>
    </row>
    <row r="82" spans="1:25" x14ac:dyDescent="0.55000000000000004">
      <c r="A82" s="7" t="s">
        <v>87</v>
      </c>
      <c r="C82" s="8">
        <v>1721275</v>
      </c>
      <c r="D82" s="8"/>
      <c r="E82" s="8">
        <v>29774613377</v>
      </c>
      <c r="F82" s="8"/>
      <c r="G82" s="8">
        <v>35931701688.75</v>
      </c>
      <c r="H82" s="8"/>
      <c r="I82" s="8">
        <v>313992</v>
      </c>
      <c r="J82" s="8"/>
      <c r="K82" s="8">
        <v>6159809105</v>
      </c>
      <c r="L82" s="8"/>
      <c r="M82" s="8">
        <v>0</v>
      </c>
      <c r="N82" s="8"/>
      <c r="O82" s="8">
        <v>0</v>
      </c>
      <c r="P82" s="8"/>
      <c r="Q82" s="8">
        <v>2035267</v>
      </c>
      <c r="R82" s="8"/>
      <c r="S82" s="8">
        <v>19050</v>
      </c>
      <c r="T82" s="8"/>
      <c r="U82" s="8">
        <v>35934422482</v>
      </c>
      <c r="V82" s="8"/>
      <c r="W82" s="8">
        <v>38541143923.717499</v>
      </c>
      <c r="X82" s="8"/>
      <c r="Y82" s="9">
        <v>6.8018547482487975E-4</v>
      </c>
    </row>
    <row r="83" spans="1:25" x14ac:dyDescent="0.55000000000000004">
      <c r="A83" s="7" t="s">
        <v>88</v>
      </c>
      <c r="C83" s="8">
        <v>23628090</v>
      </c>
      <c r="D83" s="8"/>
      <c r="E83" s="8">
        <v>113907193564</v>
      </c>
      <c r="F83" s="8"/>
      <c r="G83" s="8">
        <v>126597640439.655</v>
      </c>
      <c r="H83" s="8"/>
      <c r="I83" s="8">
        <v>727274</v>
      </c>
      <c r="J83" s="8"/>
      <c r="K83" s="8">
        <v>3675587170</v>
      </c>
      <c r="L83" s="8"/>
      <c r="M83" s="8">
        <v>0</v>
      </c>
      <c r="N83" s="8"/>
      <c r="O83" s="8">
        <v>0</v>
      </c>
      <c r="P83" s="8"/>
      <c r="Q83" s="8">
        <v>24355364</v>
      </c>
      <c r="R83" s="8"/>
      <c r="S83" s="8">
        <v>4513</v>
      </c>
      <c r="T83" s="8"/>
      <c r="U83" s="8">
        <v>117582780734</v>
      </c>
      <c r="V83" s="8"/>
      <c r="W83" s="8">
        <v>109261758973.495</v>
      </c>
      <c r="X83" s="8"/>
      <c r="Y83" s="9">
        <v>1.928283746706703E-3</v>
      </c>
    </row>
    <row r="84" spans="1:25" x14ac:dyDescent="0.55000000000000004">
      <c r="A84" s="7" t="s">
        <v>89</v>
      </c>
      <c r="C84" s="8">
        <v>6664777</v>
      </c>
      <c r="D84" s="8"/>
      <c r="E84" s="8">
        <v>50727550184</v>
      </c>
      <c r="F84" s="8"/>
      <c r="G84" s="8">
        <v>52205958025.578003</v>
      </c>
      <c r="H84" s="8"/>
      <c r="I84" s="8">
        <v>2276382</v>
      </c>
      <c r="J84" s="8"/>
      <c r="K84" s="8">
        <v>17356910258</v>
      </c>
      <c r="L84" s="8"/>
      <c r="M84" s="8">
        <v>0</v>
      </c>
      <c r="N84" s="8"/>
      <c r="O84" s="8">
        <v>0</v>
      </c>
      <c r="P84" s="8"/>
      <c r="Q84" s="8">
        <v>8941159</v>
      </c>
      <c r="R84" s="8"/>
      <c r="S84" s="8">
        <v>7110</v>
      </c>
      <c r="T84" s="8"/>
      <c r="U84" s="8">
        <v>68084460442</v>
      </c>
      <c r="V84" s="8"/>
      <c r="W84" s="8">
        <v>63193389229.084503</v>
      </c>
      <c r="X84" s="8"/>
      <c r="Y84" s="9">
        <v>1.1152555706092368E-3</v>
      </c>
    </row>
    <row r="85" spans="1:25" x14ac:dyDescent="0.55000000000000004">
      <c r="A85" s="7" t="s">
        <v>90</v>
      </c>
      <c r="C85" s="8">
        <v>2744757</v>
      </c>
      <c r="D85" s="8"/>
      <c r="E85" s="8">
        <v>26895569943</v>
      </c>
      <c r="F85" s="8"/>
      <c r="G85" s="8">
        <v>28266490209.006001</v>
      </c>
      <c r="H85" s="8"/>
      <c r="I85" s="8">
        <v>0</v>
      </c>
      <c r="J85" s="8"/>
      <c r="K85" s="8">
        <v>0</v>
      </c>
      <c r="L85" s="8"/>
      <c r="M85" s="8">
        <v>0</v>
      </c>
      <c r="N85" s="8"/>
      <c r="O85" s="8">
        <v>0</v>
      </c>
      <c r="P85" s="8"/>
      <c r="Q85" s="8">
        <v>2744757</v>
      </c>
      <c r="R85" s="8"/>
      <c r="S85" s="8">
        <v>9230</v>
      </c>
      <c r="T85" s="8"/>
      <c r="U85" s="8">
        <v>26895569943</v>
      </c>
      <c r="V85" s="8"/>
      <c r="W85" s="8">
        <v>25183369172.695499</v>
      </c>
      <c r="X85" s="8"/>
      <c r="Y85" s="9">
        <v>4.4444352643822378E-4</v>
      </c>
    </row>
    <row r="86" spans="1:25" x14ac:dyDescent="0.55000000000000004">
      <c r="A86" s="7" t="s">
        <v>91</v>
      </c>
      <c r="C86" s="8">
        <v>20800000</v>
      </c>
      <c r="D86" s="8"/>
      <c r="E86" s="8">
        <v>52619185321</v>
      </c>
      <c r="F86" s="8"/>
      <c r="G86" s="8">
        <v>47824143120</v>
      </c>
      <c r="H86" s="8"/>
      <c r="I86" s="8">
        <v>0</v>
      </c>
      <c r="J86" s="8"/>
      <c r="K86" s="8">
        <v>0</v>
      </c>
      <c r="L86" s="8"/>
      <c r="M86" s="8">
        <v>0</v>
      </c>
      <c r="N86" s="8"/>
      <c r="O86" s="8">
        <v>0</v>
      </c>
      <c r="P86" s="8"/>
      <c r="Q86" s="8">
        <v>20800000</v>
      </c>
      <c r="R86" s="8"/>
      <c r="S86" s="8">
        <v>1971</v>
      </c>
      <c r="T86" s="8"/>
      <c r="U86" s="8">
        <v>52619185321</v>
      </c>
      <c r="V86" s="8"/>
      <c r="W86" s="8">
        <v>40752869040</v>
      </c>
      <c r="X86" s="8"/>
      <c r="Y86" s="9">
        <v>7.1921865197650434E-4</v>
      </c>
    </row>
    <row r="87" spans="1:25" x14ac:dyDescent="0.55000000000000004">
      <c r="A87" s="7" t="s">
        <v>92</v>
      </c>
      <c r="C87" s="8">
        <v>321800000</v>
      </c>
      <c r="D87" s="8"/>
      <c r="E87" s="8">
        <v>587269702491</v>
      </c>
      <c r="F87" s="8"/>
      <c r="G87" s="8">
        <v>909113994180</v>
      </c>
      <c r="H87" s="8"/>
      <c r="I87" s="8">
        <v>0</v>
      </c>
      <c r="J87" s="8"/>
      <c r="K87" s="8">
        <v>0</v>
      </c>
      <c r="L87" s="8"/>
      <c r="M87" s="8">
        <v>-10165568</v>
      </c>
      <c r="N87" s="8"/>
      <c r="O87" s="8">
        <v>26604093375</v>
      </c>
      <c r="P87" s="8"/>
      <c r="Q87" s="8">
        <v>311634432</v>
      </c>
      <c r="R87" s="8"/>
      <c r="S87" s="8">
        <v>2459</v>
      </c>
      <c r="T87" s="8"/>
      <c r="U87" s="8">
        <v>568718024135</v>
      </c>
      <c r="V87" s="8"/>
      <c r="W87" s="8">
        <v>761749529331.68604</v>
      </c>
      <c r="X87" s="8"/>
      <c r="Y87" s="9">
        <v>1.3443580354843941E-2</v>
      </c>
    </row>
    <row r="88" spans="1:25" x14ac:dyDescent="0.55000000000000004">
      <c r="A88" s="7" t="s">
        <v>93</v>
      </c>
      <c r="C88" s="8">
        <v>5215999</v>
      </c>
      <c r="D88" s="8"/>
      <c r="E88" s="8">
        <v>64488360989</v>
      </c>
      <c r="F88" s="8"/>
      <c r="G88" s="8">
        <v>74196832063.144501</v>
      </c>
      <c r="H88" s="8"/>
      <c r="I88" s="8">
        <v>15150</v>
      </c>
      <c r="J88" s="8"/>
      <c r="K88" s="8">
        <v>221390836</v>
      </c>
      <c r="L88" s="8"/>
      <c r="M88" s="8">
        <v>0</v>
      </c>
      <c r="N88" s="8"/>
      <c r="O88" s="8">
        <v>0</v>
      </c>
      <c r="P88" s="8"/>
      <c r="Q88" s="8">
        <v>5231149</v>
      </c>
      <c r="R88" s="8"/>
      <c r="S88" s="8">
        <v>15710</v>
      </c>
      <c r="T88" s="8"/>
      <c r="U88" s="8">
        <v>64709751825</v>
      </c>
      <c r="V88" s="8"/>
      <c r="W88" s="8">
        <v>81692371752.7995</v>
      </c>
      <c r="X88" s="8"/>
      <c r="Y88" s="9">
        <v>1.4417310700540536E-3</v>
      </c>
    </row>
    <row r="89" spans="1:25" x14ac:dyDescent="0.55000000000000004">
      <c r="A89" s="7" t="s">
        <v>94</v>
      </c>
      <c r="C89" s="8">
        <v>246103018</v>
      </c>
      <c r="D89" s="8"/>
      <c r="E89" s="8">
        <v>478104636467</v>
      </c>
      <c r="F89" s="8"/>
      <c r="G89" s="8">
        <v>992254587654.00195</v>
      </c>
      <c r="H89" s="8"/>
      <c r="I89" s="8">
        <v>1423575</v>
      </c>
      <c r="J89" s="8"/>
      <c r="K89" s="8">
        <v>4775095296</v>
      </c>
      <c r="L89" s="8"/>
      <c r="M89" s="8">
        <v>-1930583</v>
      </c>
      <c r="N89" s="8"/>
      <c r="O89" s="8">
        <v>6755942987</v>
      </c>
      <c r="P89" s="8"/>
      <c r="Q89" s="8">
        <v>245596010</v>
      </c>
      <c r="R89" s="8"/>
      <c r="S89" s="8">
        <v>3230</v>
      </c>
      <c r="T89" s="8"/>
      <c r="U89" s="8">
        <v>479128234871</v>
      </c>
      <c r="V89" s="8"/>
      <c r="W89" s="8">
        <v>788555125381.81494</v>
      </c>
      <c r="X89" s="8"/>
      <c r="Y89" s="9">
        <v>1.3916653419655096E-2</v>
      </c>
    </row>
    <row r="90" spans="1:25" x14ac:dyDescent="0.55000000000000004">
      <c r="A90" s="7" t="s">
        <v>95</v>
      </c>
      <c r="C90" s="8">
        <v>643084829</v>
      </c>
      <c r="D90" s="8"/>
      <c r="E90" s="8">
        <v>1244109194075</v>
      </c>
      <c r="F90" s="8"/>
      <c r="G90" s="8">
        <v>3624595549096.4399</v>
      </c>
      <c r="H90" s="8"/>
      <c r="I90" s="8">
        <v>0</v>
      </c>
      <c r="J90" s="8"/>
      <c r="K90" s="8">
        <v>0</v>
      </c>
      <c r="L90" s="8"/>
      <c r="M90" s="8">
        <v>-5800000</v>
      </c>
      <c r="N90" s="8"/>
      <c r="O90" s="8">
        <v>32744007347</v>
      </c>
      <c r="P90" s="8"/>
      <c r="Q90" s="8">
        <v>637284829</v>
      </c>
      <c r="R90" s="8"/>
      <c r="S90" s="8">
        <v>5420</v>
      </c>
      <c r="T90" s="8"/>
      <c r="U90" s="8">
        <v>1232888538560</v>
      </c>
      <c r="V90" s="8"/>
      <c r="W90" s="8">
        <v>3433531974729.5801</v>
      </c>
      <c r="X90" s="8"/>
      <c r="Y90" s="9">
        <v>6.0595984934444597E-2</v>
      </c>
    </row>
    <row r="91" spans="1:25" x14ac:dyDescent="0.55000000000000004">
      <c r="A91" s="7" t="s">
        <v>96</v>
      </c>
      <c r="C91" s="8">
        <v>24004616</v>
      </c>
      <c r="D91" s="8"/>
      <c r="E91" s="8">
        <v>135015649952</v>
      </c>
      <c r="F91" s="8"/>
      <c r="G91" s="8">
        <v>201393495233.71201</v>
      </c>
      <c r="H91" s="8"/>
      <c r="I91" s="8">
        <v>0</v>
      </c>
      <c r="J91" s="8"/>
      <c r="K91" s="8">
        <v>0</v>
      </c>
      <c r="L91" s="8"/>
      <c r="M91" s="8">
        <v>-318747</v>
      </c>
      <c r="N91" s="8"/>
      <c r="O91" s="8">
        <v>2515109513</v>
      </c>
      <c r="P91" s="8"/>
      <c r="Q91" s="8">
        <v>23685869</v>
      </c>
      <c r="R91" s="8"/>
      <c r="S91" s="8">
        <v>7310</v>
      </c>
      <c r="T91" s="8"/>
      <c r="U91" s="8">
        <v>133222835048</v>
      </c>
      <c r="V91" s="8"/>
      <c r="W91" s="8">
        <v>172113497360.78</v>
      </c>
      <c r="X91" s="8"/>
      <c r="Y91" s="9">
        <v>3.037509762497493E-3</v>
      </c>
    </row>
    <row r="92" spans="1:25" x14ac:dyDescent="0.55000000000000004">
      <c r="A92" s="7" t="s">
        <v>97</v>
      </c>
      <c r="C92" s="8">
        <v>16000000</v>
      </c>
      <c r="D92" s="8"/>
      <c r="E92" s="8">
        <v>86477673098</v>
      </c>
      <c r="F92" s="8"/>
      <c r="G92" s="8">
        <v>106880256000</v>
      </c>
      <c r="H92" s="8"/>
      <c r="I92" s="8">
        <v>0</v>
      </c>
      <c r="J92" s="8"/>
      <c r="K92" s="8">
        <v>0</v>
      </c>
      <c r="L92" s="8"/>
      <c r="M92" s="8">
        <v>0</v>
      </c>
      <c r="N92" s="8"/>
      <c r="O92" s="8">
        <v>0</v>
      </c>
      <c r="P92" s="8"/>
      <c r="Q92" s="8">
        <v>16000000</v>
      </c>
      <c r="R92" s="8"/>
      <c r="S92" s="8">
        <v>5620</v>
      </c>
      <c r="T92" s="8"/>
      <c r="U92" s="8">
        <v>86477673098</v>
      </c>
      <c r="V92" s="8"/>
      <c r="W92" s="8">
        <v>89384976000</v>
      </c>
      <c r="X92" s="8"/>
      <c r="Y92" s="9">
        <v>1.5774924185723586E-3</v>
      </c>
    </row>
    <row r="93" spans="1:25" x14ac:dyDescent="0.55000000000000004">
      <c r="A93" s="7" t="s">
        <v>98</v>
      </c>
      <c r="C93" s="8">
        <v>247161368</v>
      </c>
      <c r="D93" s="8"/>
      <c r="E93" s="8">
        <v>746653035303</v>
      </c>
      <c r="F93" s="8"/>
      <c r="G93" s="8">
        <v>960896553992.02405</v>
      </c>
      <c r="H93" s="8"/>
      <c r="I93" s="8">
        <v>0</v>
      </c>
      <c r="J93" s="8"/>
      <c r="K93" s="8">
        <v>0</v>
      </c>
      <c r="L93" s="8"/>
      <c r="M93" s="8">
        <v>-3136135</v>
      </c>
      <c r="N93" s="8"/>
      <c r="O93" s="8">
        <v>11990722046</v>
      </c>
      <c r="P93" s="8"/>
      <c r="Q93" s="8">
        <v>244025233</v>
      </c>
      <c r="R93" s="8"/>
      <c r="S93" s="8">
        <v>3647</v>
      </c>
      <c r="T93" s="8"/>
      <c r="U93" s="8">
        <v>737179043731</v>
      </c>
      <c r="V93" s="8"/>
      <c r="W93" s="8">
        <v>884664762603.73206</v>
      </c>
      <c r="X93" s="8"/>
      <c r="Y93" s="9">
        <v>1.5612824642762143E-2</v>
      </c>
    </row>
    <row r="94" spans="1:25" x14ac:dyDescent="0.55000000000000004">
      <c r="A94" s="7" t="s">
        <v>99</v>
      </c>
      <c r="C94" s="8">
        <v>52916820</v>
      </c>
      <c r="D94" s="8"/>
      <c r="E94" s="8">
        <v>66885438796</v>
      </c>
      <c r="F94" s="8"/>
      <c r="G94" s="8">
        <v>75273411801.951004</v>
      </c>
      <c r="H94" s="8"/>
      <c r="I94" s="8">
        <v>0</v>
      </c>
      <c r="J94" s="8"/>
      <c r="K94" s="8">
        <v>0</v>
      </c>
      <c r="L94" s="8"/>
      <c r="M94" s="8">
        <v>0</v>
      </c>
      <c r="N94" s="8"/>
      <c r="O94" s="8">
        <v>0</v>
      </c>
      <c r="P94" s="8"/>
      <c r="Q94" s="8">
        <v>52916820</v>
      </c>
      <c r="R94" s="8"/>
      <c r="S94" s="8">
        <v>1318</v>
      </c>
      <c r="T94" s="8"/>
      <c r="U94" s="8">
        <v>66885438796</v>
      </c>
      <c r="V94" s="8"/>
      <c r="W94" s="8">
        <v>69329389765.878006</v>
      </c>
      <c r="X94" s="8"/>
      <c r="Y94" s="9">
        <v>1.2235455177603966E-3</v>
      </c>
    </row>
    <row r="95" spans="1:25" x14ac:dyDescent="0.55000000000000004">
      <c r="A95" s="7" t="s">
        <v>100</v>
      </c>
      <c r="C95" s="8">
        <v>46820406</v>
      </c>
      <c r="D95" s="8"/>
      <c r="E95" s="8">
        <v>1630748344766</v>
      </c>
      <c r="F95" s="8"/>
      <c r="G95" s="8">
        <v>2889316470193.3398</v>
      </c>
      <c r="H95" s="8"/>
      <c r="I95" s="8">
        <v>0</v>
      </c>
      <c r="J95" s="8"/>
      <c r="K95" s="8">
        <v>0</v>
      </c>
      <c r="L95" s="8"/>
      <c r="M95" s="8">
        <v>-452441</v>
      </c>
      <c r="N95" s="8"/>
      <c r="O95" s="8">
        <v>25933403962</v>
      </c>
      <c r="P95" s="8"/>
      <c r="Q95" s="8">
        <v>46367965</v>
      </c>
      <c r="R95" s="8"/>
      <c r="S95" s="8">
        <v>54660</v>
      </c>
      <c r="T95" s="8"/>
      <c r="U95" s="8">
        <v>1614989886553</v>
      </c>
      <c r="V95" s="8"/>
      <c r="W95" s="8">
        <v>2519392852746.9399</v>
      </c>
      <c r="X95" s="8"/>
      <c r="Y95" s="9">
        <v>4.4462988104552202E-2</v>
      </c>
    </row>
    <row r="96" spans="1:25" x14ac:dyDescent="0.55000000000000004">
      <c r="A96" s="7" t="s">
        <v>101</v>
      </c>
      <c r="C96" s="8">
        <v>40536300</v>
      </c>
      <c r="D96" s="8"/>
      <c r="E96" s="8">
        <v>312591112718</v>
      </c>
      <c r="F96" s="8"/>
      <c r="G96" s="8">
        <v>423501595747.65002</v>
      </c>
      <c r="H96" s="8"/>
      <c r="I96" s="8">
        <v>0</v>
      </c>
      <c r="J96" s="8"/>
      <c r="K96" s="8">
        <v>0</v>
      </c>
      <c r="L96" s="8"/>
      <c r="M96" s="8">
        <v>-1536300</v>
      </c>
      <c r="N96" s="8"/>
      <c r="O96" s="8">
        <v>17317983267</v>
      </c>
      <c r="P96" s="8"/>
      <c r="Q96" s="8">
        <v>39000000</v>
      </c>
      <c r="R96" s="8"/>
      <c r="S96" s="8">
        <v>11200</v>
      </c>
      <c r="T96" s="8"/>
      <c r="U96" s="8">
        <v>300744108267</v>
      </c>
      <c r="V96" s="8"/>
      <c r="W96" s="8">
        <v>434201040000</v>
      </c>
      <c r="X96" s="8"/>
      <c r="Y96" s="9">
        <v>7.662908011926226E-3</v>
      </c>
    </row>
    <row r="97" spans="1:25" x14ac:dyDescent="0.55000000000000004">
      <c r="A97" s="7" t="s">
        <v>102</v>
      </c>
      <c r="C97" s="8">
        <v>150945796</v>
      </c>
      <c r="D97" s="8"/>
      <c r="E97" s="8">
        <v>758283116645</v>
      </c>
      <c r="F97" s="8"/>
      <c r="G97" s="8">
        <v>1428453804251.3799</v>
      </c>
      <c r="H97" s="8"/>
      <c r="I97" s="8">
        <v>0</v>
      </c>
      <c r="J97" s="8"/>
      <c r="K97" s="8">
        <v>0</v>
      </c>
      <c r="L97" s="8"/>
      <c r="M97" s="8">
        <v>0</v>
      </c>
      <c r="N97" s="8"/>
      <c r="O97" s="8">
        <v>0</v>
      </c>
      <c r="P97" s="8"/>
      <c r="Q97" s="8">
        <v>150945796</v>
      </c>
      <c r="R97" s="8"/>
      <c r="S97" s="8">
        <v>9520</v>
      </c>
      <c r="T97" s="8"/>
      <c r="U97" s="8">
        <v>758283116645</v>
      </c>
      <c r="V97" s="8"/>
      <c r="W97" s="8">
        <v>1428453804251.3799</v>
      </c>
      <c r="X97" s="8"/>
      <c r="Y97" s="9">
        <v>2.5209774028326592E-2</v>
      </c>
    </row>
    <row r="98" spans="1:25" x14ac:dyDescent="0.55000000000000004">
      <c r="A98" s="7" t="s">
        <v>103</v>
      </c>
      <c r="C98" s="8">
        <v>36377426</v>
      </c>
      <c r="D98" s="8"/>
      <c r="E98" s="8">
        <v>388459826588</v>
      </c>
      <c r="F98" s="8"/>
      <c r="G98" s="8">
        <v>341721263979.58502</v>
      </c>
      <c r="H98" s="8"/>
      <c r="I98" s="8">
        <v>0</v>
      </c>
      <c r="J98" s="8"/>
      <c r="K98" s="8">
        <v>0</v>
      </c>
      <c r="L98" s="8"/>
      <c r="M98" s="8">
        <v>0</v>
      </c>
      <c r="N98" s="8"/>
      <c r="O98" s="8">
        <v>0</v>
      </c>
      <c r="P98" s="8"/>
      <c r="Q98" s="8">
        <v>36377426</v>
      </c>
      <c r="R98" s="8"/>
      <c r="S98" s="8">
        <v>8350</v>
      </c>
      <c r="T98" s="8"/>
      <c r="U98" s="8">
        <v>388459826588</v>
      </c>
      <c r="V98" s="8"/>
      <c r="W98" s="8">
        <v>301944185632.755</v>
      </c>
      <c r="X98" s="8"/>
      <c r="Y98" s="9">
        <v>5.3288000398151467E-3</v>
      </c>
    </row>
    <row r="99" spans="1:25" x14ac:dyDescent="0.55000000000000004">
      <c r="A99" s="7" t="s">
        <v>104</v>
      </c>
      <c r="C99" s="8">
        <v>2439009</v>
      </c>
      <c r="D99" s="8"/>
      <c r="E99" s="8">
        <v>37058409246</v>
      </c>
      <c r="F99" s="8"/>
      <c r="G99" s="8">
        <v>56660492470.036499</v>
      </c>
      <c r="H99" s="8"/>
      <c r="I99" s="8">
        <v>0</v>
      </c>
      <c r="J99" s="8"/>
      <c r="K99" s="8">
        <v>0</v>
      </c>
      <c r="L99" s="8"/>
      <c r="M99" s="8">
        <v>0</v>
      </c>
      <c r="N99" s="8"/>
      <c r="O99" s="8">
        <v>0</v>
      </c>
      <c r="P99" s="8"/>
      <c r="Q99" s="8">
        <v>2439009</v>
      </c>
      <c r="R99" s="8"/>
      <c r="S99" s="8">
        <v>19820</v>
      </c>
      <c r="T99" s="8"/>
      <c r="U99" s="8">
        <v>37058409246</v>
      </c>
      <c r="V99" s="8"/>
      <c r="W99" s="8">
        <v>48053528487.639</v>
      </c>
      <c r="X99" s="8"/>
      <c r="Y99" s="9">
        <v>8.4806284307668638E-4</v>
      </c>
    </row>
    <row r="100" spans="1:25" x14ac:dyDescent="0.55000000000000004">
      <c r="A100" s="7" t="s">
        <v>105</v>
      </c>
      <c r="C100" s="8">
        <v>1600000</v>
      </c>
      <c r="D100" s="8"/>
      <c r="E100" s="8">
        <v>21316938220</v>
      </c>
      <c r="F100" s="8"/>
      <c r="G100" s="8">
        <v>27578923200</v>
      </c>
      <c r="H100" s="8"/>
      <c r="I100" s="8">
        <v>0</v>
      </c>
      <c r="J100" s="8"/>
      <c r="K100" s="8">
        <v>0</v>
      </c>
      <c r="L100" s="8"/>
      <c r="M100" s="8">
        <v>-23433</v>
      </c>
      <c r="N100" s="8"/>
      <c r="O100" s="8">
        <v>386895170</v>
      </c>
      <c r="P100" s="8"/>
      <c r="Q100" s="8">
        <v>1576567</v>
      </c>
      <c r="R100" s="8"/>
      <c r="S100" s="8">
        <v>15190</v>
      </c>
      <c r="T100" s="8"/>
      <c r="U100" s="8">
        <v>21004738337</v>
      </c>
      <c r="V100" s="8"/>
      <c r="W100" s="8">
        <v>23805561816.2565</v>
      </c>
      <c r="X100" s="8"/>
      <c r="Y100" s="9">
        <v>4.201275758579412E-4</v>
      </c>
    </row>
    <row r="101" spans="1:25" x14ac:dyDescent="0.55000000000000004">
      <c r="A101" s="7" t="s">
        <v>106</v>
      </c>
      <c r="C101" s="8">
        <v>23662979</v>
      </c>
      <c r="D101" s="8"/>
      <c r="E101" s="8">
        <v>85834051721</v>
      </c>
      <c r="F101" s="8"/>
      <c r="G101" s="8">
        <v>81904245645.3759</v>
      </c>
      <c r="H101" s="8"/>
      <c r="I101" s="8">
        <v>0</v>
      </c>
      <c r="J101" s="8"/>
      <c r="K101" s="8">
        <v>0</v>
      </c>
      <c r="L101" s="8"/>
      <c r="M101" s="8">
        <v>-1600000</v>
      </c>
      <c r="N101" s="8"/>
      <c r="O101" s="8">
        <v>5175421963</v>
      </c>
      <c r="P101" s="8"/>
      <c r="Q101" s="8">
        <v>22062979</v>
      </c>
      <c r="R101" s="8"/>
      <c r="S101" s="8">
        <v>2845</v>
      </c>
      <c r="T101" s="8"/>
      <c r="U101" s="8">
        <v>80030281929</v>
      </c>
      <c r="V101" s="8"/>
      <c r="W101" s="8">
        <v>62395698662.232697</v>
      </c>
      <c r="X101" s="8"/>
      <c r="Y101" s="9">
        <v>1.1011776922242227E-3</v>
      </c>
    </row>
    <row r="102" spans="1:25" x14ac:dyDescent="0.55000000000000004">
      <c r="A102" s="7" t="s">
        <v>107</v>
      </c>
      <c r="C102" s="8">
        <v>136021537</v>
      </c>
      <c r="D102" s="8"/>
      <c r="E102" s="8">
        <v>302834227129</v>
      </c>
      <c r="F102" s="8"/>
      <c r="G102" s="8">
        <v>505017600072.86499</v>
      </c>
      <c r="H102" s="8"/>
      <c r="I102" s="8">
        <v>0</v>
      </c>
      <c r="J102" s="8"/>
      <c r="K102" s="8">
        <v>0</v>
      </c>
      <c r="L102" s="8"/>
      <c r="M102" s="8">
        <v>-6034612</v>
      </c>
      <c r="N102" s="8"/>
      <c r="O102" s="8">
        <v>21466457366</v>
      </c>
      <c r="P102" s="8"/>
      <c r="Q102" s="8">
        <v>129986925</v>
      </c>
      <c r="R102" s="8"/>
      <c r="S102" s="8">
        <v>3339</v>
      </c>
      <c r="T102" s="8"/>
      <c r="U102" s="8">
        <v>289398949891</v>
      </c>
      <c r="V102" s="8"/>
      <c r="W102" s="8">
        <v>431443885836.67902</v>
      </c>
      <c r="X102" s="8"/>
      <c r="Y102" s="9">
        <v>7.6142489420902163E-3</v>
      </c>
    </row>
    <row r="103" spans="1:25" x14ac:dyDescent="0.55000000000000004">
      <c r="A103" s="7" t="s">
        <v>108</v>
      </c>
      <c r="C103" s="8">
        <v>134800000</v>
      </c>
      <c r="D103" s="8"/>
      <c r="E103" s="8">
        <v>310200456863</v>
      </c>
      <c r="F103" s="8"/>
      <c r="G103" s="8">
        <v>1108162963800</v>
      </c>
      <c r="H103" s="8"/>
      <c r="I103" s="8">
        <v>0</v>
      </c>
      <c r="J103" s="8"/>
      <c r="K103" s="8">
        <v>0</v>
      </c>
      <c r="L103" s="8"/>
      <c r="M103" s="8">
        <v>0</v>
      </c>
      <c r="N103" s="8"/>
      <c r="O103" s="8">
        <v>0</v>
      </c>
      <c r="P103" s="8"/>
      <c r="Q103" s="8">
        <v>134800000</v>
      </c>
      <c r="R103" s="8"/>
      <c r="S103" s="8">
        <v>8310</v>
      </c>
      <c r="T103" s="8"/>
      <c r="U103" s="8">
        <v>310200456863</v>
      </c>
      <c r="V103" s="8"/>
      <c r="W103" s="8">
        <v>1113522881400</v>
      </c>
      <c r="X103" s="8"/>
      <c r="Y103" s="9">
        <v>1.9651780219925859E-2</v>
      </c>
    </row>
    <row r="104" spans="1:25" x14ac:dyDescent="0.55000000000000004">
      <c r="A104" s="7" t="s">
        <v>109</v>
      </c>
      <c r="C104" s="8">
        <v>15218593</v>
      </c>
      <c r="D104" s="8"/>
      <c r="E104" s="8">
        <v>488130818457</v>
      </c>
      <c r="F104" s="8"/>
      <c r="G104" s="8">
        <v>1478766141828.79</v>
      </c>
      <c r="H104" s="8"/>
      <c r="I104" s="8">
        <v>0</v>
      </c>
      <c r="J104" s="8"/>
      <c r="K104" s="8">
        <v>0</v>
      </c>
      <c r="L104" s="8"/>
      <c r="M104" s="8">
        <v>0</v>
      </c>
      <c r="N104" s="8"/>
      <c r="O104" s="8">
        <v>0</v>
      </c>
      <c r="P104" s="8"/>
      <c r="Q104" s="8">
        <v>15218593</v>
      </c>
      <c r="R104" s="8"/>
      <c r="S104" s="8">
        <v>89100</v>
      </c>
      <c r="T104" s="8"/>
      <c r="U104" s="8">
        <v>488130818457</v>
      </c>
      <c r="V104" s="8"/>
      <c r="W104" s="8">
        <v>1347908575314.01</v>
      </c>
      <c r="X104" s="8"/>
      <c r="Y104" s="9">
        <v>2.3788288073003677E-2</v>
      </c>
    </row>
    <row r="105" spans="1:25" x14ac:dyDescent="0.55000000000000004">
      <c r="A105" s="7" t="s">
        <v>110</v>
      </c>
      <c r="C105" s="8">
        <v>75256136</v>
      </c>
      <c r="D105" s="8"/>
      <c r="E105" s="8">
        <v>297403799469</v>
      </c>
      <c r="F105" s="8"/>
      <c r="G105" s="8">
        <v>530391286514.77197</v>
      </c>
      <c r="H105" s="8"/>
      <c r="I105" s="8">
        <v>0</v>
      </c>
      <c r="J105" s="8"/>
      <c r="K105" s="8">
        <v>0</v>
      </c>
      <c r="L105" s="8"/>
      <c r="M105" s="8">
        <v>0</v>
      </c>
      <c r="N105" s="8"/>
      <c r="O105" s="8">
        <v>0</v>
      </c>
      <c r="P105" s="8"/>
      <c r="Q105" s="8">
        <v>75256136</v>
      </c>
      <c r="R105" s="8"/>
      <c r="S105" s="8">
        <v>6340</v>
      </c>
      <c r="T105" s="8"/>
      <c r="U105" s="8">
        <v>297403799469</v>
      </c>
      <c r="V105" s="8"/>
      <c r="W105" s="8">
        <v>474285015021.672</v>
      </c>
      <c r="X105" s="8"/>
      <c r="Y105" s="9">
        <v>8.3703218249917607E-3</v>
      </c>
    </row>
    <row r="106" spans="1:25" x14ac:dyDescent="0.55000000000000004">
      <c r="A106" s="7" t="s">
        <v>111</v>
      </c>
      <c r="C106" s="8">
        <v>1650933</v>
      </c>
      <c r="D106" s="8"/>
      <c r="E106" s="8">
        <v>16142648011</v>
      </c>
      <c r="F106" s="8"/>
      <c r="G106" s="8">
        <v>27406536142.455002</v>
      </c>
      <c r="H106" s="8"/>
      <c r="I106" s="8">
        <v>0</v>
      </c>
      <c r="J106" s="8"/>
      <c r="K106" s="8">
        <v>0</v>
      </c>
      <c r="L106" s="8"/>
      <c r="M106" s="8">
        <v>0</v>
      </c>
      <c r="N106" s="8"/>
      <c r="O106" s="8">
        <v>0</v>
      </c>
      <c r="P106" s="8"/>
      <c r="Q106" s="8">
        <v>1650933</v>
      </c>
      <c r="R106" s="8"/>
      <c r="S106" s="8">
        <v>14790</v>
      </c>
      <c r="T106" s="8"/>
      <c r="U106" s="8">
        <v>16142648011</v>
      </c>
      <c r="V106" s="8"/>
      <c r="W106" s="8">
        <v>24272016140.533501</v>
      </c>
      <c r="X106" s="8"/>
      <c r="Y106" s="9">
        <v>4.2835969934318174E-4</v>
      </c>
    </row>
    <row r="107" spans="1:25" x14ac:dyDescent="0.55000000000000004">
      <c r="A107" s="7" t="s">
        <v>112</v>
      </c>
      <c r="C107" s="8">
        <v>6012572</v>
      </c>
      <c r="D107" s="8"/>
      <c r="E107" s="8">
        <v>49779149512</v>
      </c>
      <c r="F107" s="8"/>
      <c r="G107" s="8">
        <v>59708203994.033997</v>
      </c>
      <c r="H107" s="8"/>
      <c r="I107" s="8">
        <v>0</v>
      </c>
      <c r="J107" s="8"/>
      <c r="K107" s="8">
        <v>0</v>
      </c>
      <c r="L107" s="8"/>
      <c r="M107" s="8">
        <v>-282618</v>
      </c>
      <c r="N107" s="8"/>
      <c r="O107" s="8">
        <v>2727547107</v>
      </c>
      <c r="P107" s="8"/>
      <c r="Q107" s="8">
        <v>5729954</v>
      </c>
      <c r="R107" s="8"/>
      <c r="S107" s="8">
        <v>8810</v>
      </c>
      <c r="T107" s="8"/>
      <c r="U107" s="8">
        <v>47439304986</v>
      </c>
      <c r="V107" s="8"/>
      <c r="W107" s="8">
        <v>50180533416.296997</v>
      </c>
      <c r="X107" s="8"/>
      <c r="Y107" s="9">
        <v>8.8560085337076571E-4</v>
      </c>
    </row>
    <row r="108" spans="1:25" x14ac:dyDescent="0.55000000000000004">
      <c r="A108" s="7" t="s">
        <v>113</v>
      </c>
      <c r="C108" s="8">
        <v>2639418</v>
      </c>
      <c r="D108" s="8"/>
      <c r="E108" s="8">
        <v>27497064097</v>
      </c>
      <c r="F108" s="8"/>
      <c r="G108" s="8">
        <v>56829633606.414001</v>
      </c>
      <c r="H108" s="8"/>
      <c r="I108" s="8">
        <v>0</v>
      </c>
      <c r="J108" s="8"/>
      <c r="K108" s="8">
        <v>0</v>
      </c>
      <c r="L108" s="8"/>
      <c r="M108" s="8">
        <v>0</v>
      </c>
      <c r="N108" s="8"/>
      <c r="O108" s="8">
        <v>0</v>
      </c>
      <c r="P108" s="8"/>
      <c r="Q108" s="8">
        <v>2639418</v>
      </c>
      <c r="R108" s="8"/>
      <c r="S108" s="8">
        <v>18540</v>
      </c>
      <c r="T108" s="8"/>
      <c r="U108" s="8">
        <v>27497064097</v>
      </c>
      <c r="V108" s="8"/>
      <c r="W108" s="8">
        <v>48643647602.166</v>
      </c>
      <c r="X108" s="8"/>
      <c r="Y108" s="9">
        <v>8.5847743925245728E-4</v>
      </c>
    </row>
    <row r="109" spans="1:25" x14ac:dyDescent="0.55000000000000004">
      <c r="A109" s="7" t="s">
        <v>114</v>
      </c>
      <c r="C109" s="8">
        <v>14138633</v>
      </c>
      <c r="D109" s="8"/>
      <c r="E109" s="8">
        <v>153110317893</v>
      </c>
      <c r="F109" s="8"/>
      <c r="G109" s="8">
        <v>142653257556.547</v>
      </c>
      <c r="H109" s="8"/>
      <c r="I109" s="8">
        <v>0</v>
      </c>
      <c r="J109" s="8"/>
      <c r="K109" s="8">
        <v>0</v>
      </c>
      <c r="L109" s="8"/>
      <c r="M109" s="8">
        <v>0</v>
      </c>
      <c r="N109" s="8"/>
      <c r="O109" s="8">
        <v>0</v>
      </c>
      <c r="P109" s="8"/>
      <c r="Q109" s="8">
        <v>14138633</v>
      </c>
      <c r="R109" s="8"/>
      <c r="S109" s="8">
        <v>8490</v>
      </c>
      <c r="T109" s="8"/>
      <c r="U109" s="8">
        <v>153110317893</v>
      </c>
      <c r="V109" s="8"/>
      <c r="W109" s="8">
        <v>119322774054.688</v>
      </c>
      <c r="X109" s="8"/>
      <c r="Y109" s="9">
        <v>2.1058435081337703E-3</v>
      </c>
    </row>
    <row r="110" spans="1:25" x14ac:dyDescent="0.55000000000000004">
      <c r="A110" s="7" t="s">
        <v>115</v>
      </c>
      <c r="C110" s="8">
        <v>11000000</v>
      </c>
      <c r="D110" s="8"/>
      <c r="E110" s="8">
        <v>60870774987</v>
      </c>
      <c r="F110" s="8"/>
      <c r="G110" s="8">
        <v>43803807300</v>
      </c>
      <c r="H110" s="8"/>
      <c r="I110" s="8">
        <v>0</v>
      </c>
      <c r="J110" s="8"/>
      <c r="K110" s="8">
        <v>0</v>
      </c>
      <c r="L110" s="8"/>
      <c r="M110" s="8">
        <v>0</v>
      </c>
      <c r="N110" s="8"/>
      <c r="O110" s="8">
        <v>0</v>
      </c>
      <c r="P110" s="8"/>
      <c r="Q110" s="8">
        <v>11000000</v>
      </c>
      <c r="R110" s="8"/>
      <c r="S110" s="8">
        <v>3727</v>
      </c>
      <c r="T110" s="8"/>
      <c r="U110" s="8">
        <v>60870774987</v>
      </c>
      <c r="V110" s="8"/>
      <c r="W110" s="8">
        <v>40753067850</v>
      </c>
      <c r="X110" s="8"/>
      <c r="Y110" s="9">
        <v>7.1922216063401894E-4</v>
      </c>
    </row>
    <row r="111" spans="1:25" x14ac:dyDescent="0.55000000000000004">
      <c r="A111" s="7" t="s">
        <v>116</v>
      </c>
      <c r="C111" s="8">
        <v>0</v>
      </c>
      <c r="D111" s="8"/>
      <c r="E111" s="8">
        <v>0</v>
      </c>
      <c r="F111" s="8"/>
      <c r="G111" s="8">
        <v>0</v>
      </c>
      <c r="H111" s="8"/>
      <c r="I111" s="8">
        <v>80000000</v>
      </c>
      <c r="J111" s="8"/>
      <c r="K111" s="8">
        <v>263159190720</v>
      </c>
      <c r="L111" s="8"/>
      <c r="M111" s="8">
        <v>0</v>
      </c>
      <c r="N111" s="8"/>
      <c r="O111" s="8">
        <v>0</v>
      </c>
      <c r="P111" s="8"/>
      <c r="Q111" s="8">
        <v>80000000</v>
      </c>
      <c r="R111" s="8"/>
      <c r="S111" s="8">
        <v>3226</v>
      </c>
      <c r="T111" s="8"/>
      <c r="U111" s="8">
        <v>263159190720</v>
      </c>
      <c r="V111" s="8"/>
      <c r="W111" s="8">
        <v>256544424000</v>
      </c>
      <c r="X111" s="8"/>
      <c r="Y111" s="9">
        <v>4.5275716568633712E-3</v>
      </c>
    </row>
    <row r="112" spans="1:25" ht="24.75" thickBot="1" x14ac:dyDescent="0.6">
      <c r="A112" s="7" t="s">
        <v>117</v>
      </c>
      <c r="C112" s="8">
        <v>0</v>
      </c>
      <c r="D112" s="8"/>
      <c r="E112" s="8">
        <v>0</v>
      </c>
      <c r="F112" s="8"/>
      <c r="G112" s="8">
        <v>0</v>
      </c>
      <c r="H112" s="8"/>
      <c r="I112" s="8">
        <v>19350000</v>
      </c>
      <c r="J112" s="8"/>
      <c r="K112" s="8">
        <v>0</v>
      </c>
      <c r="L112" s="8"/>
      <c r="M112" s="8">
        <v>0</v>
      </c>
      <c r="N112" s="8"/>
      <c r="O112" s="8">
        <v>0</v>
      </c>
      <c r="P112" s="8"/>
      <c r="Q112" s="8">
        <v>19350000</v>
      </c>
      <c r="R112" s="8"/>
      <c r="S112" s="8">
        <v>1581</v>
      </c>
      <c r="T112" s="8"/>
      <c r="U112" s="8">
        <v>17202150000</v>
      </c>
      <c r="V112" s="8"/>
      <c r="W112" s="8">
        <v>30410325517.5</v>
      </c>
      <c r="X112" s="8"/>
      <c r="Y112" s="9">
        <v>5.3669039358665582E-4</v>
      </c>
    </row>
    <row r="113" spans="1:25" ht="25.5" thickBot="1" x14ac:dyDescent="0.65">
      <c r="A113" s="4" t="s">
        <v>118</v>
      </c>
      <c r="C113" s="3" t="s">
        <v>118</v>
      </c>
      <c r="E113" s="6">
        <f>SUM(E9:E112)</f>
        <v>27945476810211</v>
      </c>
      <c r="G113" s="6">
        <f>SUM(G9:G112)</f>
        <v>53047435652700.891</v>
      </c>
      <c r="I113" s="3" t="s">
        <v>118</v>
      </c>
      <c r="K113" s="6">
        <f>SUM(K9:K112)</f>
        <v>1008592710464</v>
      </c>
      <c r="M113" s="3" t="s">
        <v>118</v>
      </c>
      <c r="O113" s="6">
        <f>SUM(O9:O112)</f>
        <v>413163112435</v>
      </c>
      <c r="Q113" s="3" t="s">
        <v>118</v>
      </c>
      <c r="S113" s="3" t="s">
        <v>118</v>
      </c>
      <c r="U113" s="6">
        <f>SUM(U9:U112)</f>
        <v>28727594488932</v>
      </c>
      <c r="W113" s="6">
        <f>SUM(W9:W112)</f>
        <v>53689391011715.18</v>
      </c>
      <c r="Y113" s="10">
        <f>SUM(Y9:Y112)</f>
        <v>0.94752620707475099</v>
      </c>
    </row>
    <row r="114" spans="1:25" ht="24.75" thickTop="1" x14ac:dyDescent="0.55000000000000004"/>
    <row r="116" spans="1:25" x14ac:dyDescent="0.55000000000000004">
      <c r="Y116" s="5"/>
    </row>
  </sheetData>
  <mergeCells count="21">
    <mergeCell ref="Y7:Y8"/>
    <mergeCell ref="Q6:Y6"/>
    <mergeCell ref="A2:Y2"/>
    <mergeCell ref="A3:Y3"/>
    <mergeCell ref="A4:Y4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  <mergeCell ref="A6:A8"/>
    <mergeCell ref="C7:C8"/>
    <mergeCell ref="E7:E8"/>
    <mergeCell ref="G7:G8"/>
    <mergeCell ref="C6:G6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M22"/>
  <sheetViews>
    <sheetView rightToLeft="1" topLeftCell="A5" workbookViewId="0">
      <selection activeCell="M9" sqref="M9"/>
    </sheetView>
  </sheetViews>
  <sheetFormatPr defaultRowHeight="24" x14ac:dyDescent="0.55000000000000004"/>
  <cols>
    <col min="1" max="1" width="26.28515625" style="3" bestFit="1" customWidth="1"/>
    <col min="2" max="2" width="1" style="3" customWidth="1"/>
    <col min="3" max="3" width="22" style="3" customWidth="1"/>
    <col min="4" max="4" width="1" style="3" customWidth="1"/>
    <col min="5" max="5" width="22" style="3" customWidth="1"/>
    <col min="6" max="6" width="1" style="3" customWidth="1"/>
    <col min="7" max="7" width="22" style="3" customWidth="1"/>
    <col min="8" max="8" width="1" style="3" customWidth="1"/>
    <col min="9" max="9" width="22" style="3" customWidth="1"/>
    <col min="10" max="10" width="1" style="3" customWidth="1"/>
    <col min="11" max="11" width="22" style="3" customWidth="1"/>
    <col min="12" max="12" width="1" style="3" customWidth="1"/>
    <col min="13" max="13" width="22" style="3" customWidth="1"/>
    <col min="14" max="14" width="1" style="3" customWidth="1"/>
    <col min="15" max="15" width="9.140625" style="3" customWidth="1"/>
    <col min="16" max="16384" width="9.140625" style="3"/>
  </cols>
  <sheetData>
    <row r="2" spans="1:13" ht="24.75" x14ac:dyDescent="0.55000000000000004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  <c r="M2" s="1" t="s">
        <v>0</v>
      </c>
    </row>
    <row r="3" spans="1:13" ht="24.75" x14ac:dyDescent="0.55000000000000004">
      <c r="A3" s="1" t="s">
        <v>143</v>
      </c>
      <c r="B3" s="1" t="s">
        <v>143</v>
      </c>
      <c r="C3" s="1" t="s">
        <v>143</v>
      </c>
      <c r="D3" s="1" t="s">
        <v>143</v>
      </c>
      <c r="E3" s="1" t="s">
        <v>143</v>
      </c>
      <c r="F3" s="1" t="s">
        <v>143</v>
      </c>
      <c r="G3" s="1" t="s">
        <v>143</v>
      </c>
      <c r="H3" s="1" t="s">
        <v>143</v>
      </c>
      <c r="I3" s="1" t="s">
        <v>143</v>
      </c>
      <c r="J3" s="1" t="s">
        <v>143</v>
      </c>
      <c r="K3" s="1" t="s">
        <v>143</v>
      </c>
      <c r="L3" s="1" t="s">
        <v>143</v>
      </c>
      <c r="M3" s="1" t="s">
        <v>143</v>
      </c>
    </row>
    <row r="4" spans="1:13" ht="24.75" x14ac:dyDescent="0.55000000000000004">
      <c r="A4" s="1" t="s">
        <v>2</v>
      </c>
      <c r="B4" s="1" t="s">
        <v>2</v>
      </c>
      <c r="C4" s="1" t="s">
        <v>2</v>
      </c>
      <c r="D4" s="1" t="s">
        <v>2</v>
      </c>
      <c r="E4" s="1" t="s">
        <v>2</v>
      </c>
      <c r="F4" s="1" t="s">
        <v>2</v>
      </c>
      <c r="G4" s="1" t="s">
        <v>2</v>
      </c>
      <c r="H4" s="1" t="s">
        <v>2</v>
      </c>
      <c r="I4" s="1" t="s">
        <v>2</v>
      </c>
      <c r="J4" s="1" t="s">
        <v>2</v>
      </c>
      <c r="K4" s="1" t="s">
        <v>2</v>
      </c>
      <c r="L4" s="1" t="s">
        <v>2</v>
      </c>
      <c r="M4" s="1" t="s">
        <v>2</v>
      </c>
    </row>
    <row r="6" spans="1:13" ht="25.5" thickBot="1" x14ac:dyDescent="0.6">
      <c r="A6" s="11" t="s">
        <v>144</v>
      </c>
      <c r="C6" s="2" t="s">
        <v>145</v>
      </c>
      <c r="D6" s="2" t="s">
        <v>145</v>
      </c>
      <c r="E6" s="2" t="s">
        <v>145</v>
      </c>
      <c r="F6" s="2" t="s">
        <v>145</v>
      </c>
      <c r="G6" s="2" t="s">
        <v>145</v>
      </c>
      <c r="I6" s="2" t="s">
        <v>146</v>
      </c>
      <c r="J6" s="2" t="s">
        <v>146</v>
      </c>
      <c r="K6" s="2" t="s">
        <v>146</v>
      </c>
      <c r="L6" s="2" t="s">
        <v>146</v>
      </c>
      <c r="M6" s="2" t="s">
        <v>146</v>
      </c>
    </row>
    <row r="7" spans="1:13" ht="25.5" thickBot="1" x14ac:dyDescent="0.6">
      <c r="A7" s="2" t="s">
        <v>147</v>
      </c>
      <c r="C7" s="2" t="s">
        <v>148</v>
      </c>
      <c r="E7" s="2" t="s">
        <v>149</v>
      </c>
      <c r="G7" s="2" t="s">
        <v>150</v>
      </c>
      <c r="I7" s="2" t="s">
        <v>148</v>
      </c>
      <c r="K7" s="2" t="s">
        <v>149</v>
      </c>
      <c r="M7" s="2" t="s">
        <v>150</v>
      </c>
    </row>
    <row r="8" spans="1:13" x14ac:dyDescent="0.55000000000000004">
      <c r="A8" s="3" t="s">
        <v>125</v>
      </c>
      <c r="C8" s="8">
        <v>57926</v>
      </c>
      <c r="D8" s="8"/>
      <c r="E8" s="8">
        <v>0</v>
      </c>
      <c r="F8" s="8"/>
      <c r="G8" s="8">
        <v>57926</v>
      </c>
      <c r="H8" s="8"/>
      <c r="I8" s="8">
        <v>7668865</v>
      </c>
      <c r="J8" s="8"/>
      <c r="K8" s="8">
        <v>0</v>
      </c>
      <c r="L8" s="8"/>
      <c r="M8" s="8">
        <v>7668865</v>
      </c>
    </row>
    <row r="9" spans="1:13" x14ac:dyDescent="0.55000000000000004">
      <c r="A9" s="3" t="s">
        <v>127</v>
      </c>
      <c r="C9" s="8">
        <v>0</v>
      </c>
      <c r="D9" s="8"/>
      <c r="E9" s="8">
        <v>0</v>
      </c>
      <c r="F9" s="8"/>
      <c r="G9" s="8">
        <v>0</v>
      </c>
      <c r="H9" s="8"/>
      <c r="I9" s="8">
        <v>1092993</v>
      </c>
      <c r="J9" s="8"/>
      <c r="K9" s="8">
        <v>0</v>
      </c>
      <c r="L9" s="8"/>
      <c r="M9" s="8">
        <v>1092993</v>
      </c>
    </row>
    <row r="10" spans="1:13" x14ac:dyDescent="0.55000000000000004">
      <c r="A10" s="3" t="s">
        <v>129</v>
      </c>
      <c r="C10" s="8">
        <v>1861723953</v>
      </c>
      <c r="D10" s="8"/>
      <c r="E10" s="8">
        <v>0</v>
      </c>
      <c r="F10" s="8"/>
      <c r="G10" s="8">
        <v>1861723953</v>
      </c>
      <c r="H10" s="8"/>
      <c r="I10" s="8">
        <v>40809189277</v>
      </c>
      <c r="J10" s="8"/>
      <c r="K10" s="8">
        <v>0</v>
      </c>
      <c r="L10" s="8"/>
      <c r="M10" s="8">
        <v>40809189277</v>
      </c>
    </row>
    <row r="11" spans="1:13" x14ac:dyDescent="0.55000000000000004">
      <c r="A11" s="3" t="s">
        <v>152</v>
      </c>
      <c r="C11" s="8">
        <v>0</v>
      </c>
      <c r="D11" s="8"/>
      <c r="E11" s="8">
        <v>0</v>
      </c>
      <c r="F11" s="8"/>
      <c r="G11" s="8">
        <v>0</v>
      </c>
      <c r="H11" s="8"/>
      <c r="I11" s="8">
        <v>39797731892</v>
      </c>
      <c r="J11" s="8"/>
      <c r="K11" s="8">
        <v>86517173</v>
      </c>
      <c r="L11" s="8"/>
      <c r="M11" s="8">
        <v>39711214719</v>
      </c>
    </row>
    <row r="12" spans="1:13" x14ac:dyDescent="0.55000000000000004">
      <c r="A12" s="3" t="s">
        <v>127</v>
      </c>
      <c r="C12" s="8">
        <v>10105551</v>
      </c>
      <c r="D12" s="8"/>
      <c r="E12" s="8">
        <v>-47747891</v>
      </c>
      <c r="F12" s="8"/>
      <c r="G12" s="8">
        <v>57853442</v>
      </c>
      <c r="H12" s="8"/>
      <c r="I12" s="8">
        <v>83495890409</v>
      </c>
      <c r="J12" s="8"/>
      <c r="K12" s="8">
        <v>0</v>
      </c>
      <c r="L12" s="8"/>
      <c r="M12" s="8">
        <v>83495890409</v>
      </c>
    </row>
    <row r="13" spans="1:13" x14ac:dyDescent="0.55000000000000004">
      <c r="A13" s="3" t="s">
        <v>132</v>
      </c>
      <c r="C13" s="8">
        <v>0</v>
      </c>
      <c r="D13" s="8"/>
      <c r="E13" s="8">
        <v>0</v>
      </c>
      <c r="F13" s="8"/>
      <c r="G13" s="8">
        <v>0</v>
      </c>
      <c r="H13" s="8"/>
      <c r="I13" s="8">
        <v>1750037</v>
      </c>
      <c r="J13" s="8"/>
      <c r="K13" s="8">
        <v>0</v>
      </c>
      <c r="L13" s="8"/>
      <c r="M13" s="8">
        <v>1750037</v>
      </c>
    </row>
    <row r="14" spans="1:13" x14ac:dyDescent="0.55000000000000004">
      <c r="A14" s="3" t="s">
        <v>132</v>
      </c>
      <c r="C14" s="8">
        <v>4344262283</v>
      </c>
      <c r="D14" s="8"/>
      <c r="E14" s="8">
        <v>0</v>
      </c>
      <c r="F14" s="8"/>
      <c r="G14" s="8">
        <v>4344262283</v>
      </c>
      <c r="H14" s="8"/>
      <c r="I14" s="8">
        <v>81707650107</v>
      </c>
      <c r="J14" s="8"/>
      <c r="K14" s="8">
        <v>0</v>
      </c>
      <c r="L14" s="8"/>
      <c r="M14" s="8">
        <v>81707650107</v>
      </c>
    </row>
    <row r="15" spans="1:13" x14ac:dyDescent="0.55000000000000004">
      <c r="A15" s="3" t="s">
        <v>132</v>
      </c>
      <c r="C15" s="8">
        <v>0</v>
      </c>
      <c r="D15" s="8"/>
      <c r="E15" s="8">
        <v>0</v>
      </c>
      <c r="F15" s="8"/>
      <c r="G15" s="8">
        <v>0</v>
      </c>
      <c r="H15" s="8"/>
      <c r="I15" s="8">
        <v>23016393441</v>
      </c>
      <c r="J15" s="8"/>
      <c r="K15" s="8">
        <v>0</v>
      </c>
      <c r="L15" s="8"/>
      <c r="M15" s="8">
        <v>23016393441</v>
      </c>
    </row>
    <row r="16" spans="1:13" x14ac:dyDescent="0.55000000000000004">
      <c r="A16" s="3" t="s">
        <v>127</v>
      </c>
      <c r="C16" s="8">
        <v>2968448238</v>
      </c>
      <c r="D16" s="8"/>
      <c r="E16" s="8">
        <v>-10673302</v>
      </c>
      <c r="F16" s="8"/>
      <c r="G16" s="8">
        <v>2979121540</v>
      </c>
      <c r="H16" s="8"/>
      <c r="I16" s="8">
        <v>33287671229</v>
      </c>
      <c r="J16" s="8"/>
      <c r="K16" s="8">
        <v>0</v>
      </c>
      <c r="L16" s="8"/>
      <c r="M16" s="8">
        <v>33287671229</v>
      </c>
    </row>
    <row r="17" spans="1:13" x14ac:dyDescent="0.55000000000000004">
      <c r="A17" s="3" t="s">
        <v>136</v>
      </c>
      <c r="C17" s="8">
        <v>8863387978</v>
      </c>
      <c r="D17" s="8"/>
      <c r="E17" s="8">
        <v>-14727714</v>
      </c>
      <c r="F17" s="8"/>
      <c r="G17" s="8">
        <v>8878115692</v>
      </c>
      <c r="H17" s="8"/>
      <c r="I17" s="8">
        <v>29180327866</v>
      </c>
      <c r="J17" s="8"/>
      <c r="K17" s="8">
        <v>0</v>
      </c>
      <c r="L17" s="8"/>
      <c r="M17" s="8">
        <v>29180327866</v>
      </c>
    </row>
    <row r="18" spans="1:13" x14ac:dyDescent="0.55000000000000004">
      <c r="A18" s="3" t="s">
        <v>138</v>
      </c>
      <c r="C18" s="8">
        <v>16236320087</v>
      </c>
      <c r="D18" s="8"/>
      <c r="E18" s="8">
        <v>-61866892</v>
      </c>
      <c r="F18" s="8"/>
      <c r="G18" s="8">
        <v>16298186979</v>
      </c>
      <c r="H18" s="8"/>
      <c r="I18" s="8">
        <v>45006110103</v>
      </c>
      <c r="J18" s="8"/>
      <c r="K18" s="8">
        <v>52802334</v>
      </c>
      <c r="L18" s="8"/>
      <c r="M18" s="8">
        <v>44953307769</v>
      </c>
    </row>
    <row r="19" spans="1:13" x14ac:dyDescent="0.55000000000000004">
      <c r="A19" s="3" t="s">
        <v>140</v>
      </c>
      <c r="C19" s="8">
        <v>30327868823</v>
      </c>
      <c r="D19" s="8"/>
      <c r="E19" s="8">
        <v>4620928</v>
      </c>
      <c r="F19" s="8"/>
      <c r="G19" s="8">
        <v>30323247895</v>
      </c>
      <c r="H19" s="8"/>
      <c r="I19" s="8">
        <v>48770491773</v>
      </c>
      <c r="J19" s="8"/>
      <c r="K19" s="8">
        <v>4620928</v>
      </c>
      <c r="L19" s="8"/>
      <c r="M19" s="8">
        <v>48765870845</v>
      </c>
    </row>
    <row r="20" spans="1:13" ht="24.75" thickBot="1" x14ac:dyDescent="0.6">
      <c r="A20" s="3" t="s">
        <v>127</v>
      </c>
      <c r="C20" s="8">
        <v>46628752132</v>
      </c>
      <c r="D20" s="8"/>
      <c r="E20" s="8">
        <v>140475534</v>
      </c>
      <c r="F20" s="8"/>
      <c r="G20" s="8">
        <v>46488276598</v>
      </c>
      <c r="H20" s="8"/>
      <c r="I20" s="8">
        <v>46628752132</v>
      </c>
      <c r="J20" s="8"/>
      <c r="K20" s="8">
        <v>140475534</v>
      </c>
      <c r="L20" s="8"/>
      <c r="M20" s="8">
        <v>46488276598</v>
      </c>
    </row>
    <row r="21" spans="1:13" ht="24.75" thickBot="1" x14ac:dyDescent="0.6">
      <c r="A21" s="3" t="s">
        <v>118</v>
      </c>
      <c r="C21" s="12">
        <f>SUM(C8:C20)</f>
        <v>111240926971</v>
      </c>
      <c r="D21" s="13"/>
      <c r="E21" s="12">
        <f>SUM(E8:E20)</f>
        <v>10080663</v>
      </c>
      <c r="F21" s="13"/>
      <c r="G21" s="12">
        <f>SUM(G8:G20)</f>
        <v>111230846308</v>
      </c>
      <c r="H21" s="13"/>
      <c r="I21" s="12">
        <f>SUM(I8:I20)</f>
        <v>471710720124</v>
      </c>
      <c r="J21" s="13"/>
      <c r="K21" s="12">
        <f>SUM(K8:K20)</f>
        <v>284415969</v>
      </c>
      <c r="L21" s="13"/>
      <c r="M21" s="12">
        <f>SUM(M8:M20)</f>
        <v>471426304155</v>
      </c>
    </row>
    <row r="22" spans="1:13" ht="24.75" thickTop="1" x14ac:dyDescent="0.55000000000000004"/>
  </sheetData>
  <mergeCells count="12">
    <mergeCell ref="K7"/>
    <mergeCell ref="M7"/>
    <mergeCell ref="I6:M6"/>
    <mergeCell ref="A2:M2"/>
    <mergeCell ref="A3:M3"/>
    <mergeCell ref="A4:M4"/>
    <mergeCell ref="C7"/>
    <mergeCell ref="E7"/>
    <mergeCell ref="G7"/>
    <mergeCell ref="C6:G6"/>
    <mergeCell ref="I7"/>
    <mergeCell ref="A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113"/>
  <sheetViews>
    <sheetView rightToLeft="1" workbookViewId="0">
      <selection activeCell="A107" sqref="A107:XFD107"/>
    </sheetView>
  </sheetViews>
  <sheetFormatPr defaultRowHeight="24" x14ac:dyDescent="0.55000000000000004"/>
  <cols>
    <col min="1" max="1" width="44.5703125" style="3" bestFit="1" customWidth="1"/>
    <col min="2" max="2" width="1" style="3" customWidth="1"/>
    <col min="3" max="3" width="20" style="3" customWidth="1"/>
    <col min="4" max="4" width="1" style="3" customWidth="1"/>
    <col min="5" max="5" width="23" style="3" customWidth="1"/>
    <col min="6" max="6" width="1" style="3" customWidth="1"/>
    <col min="7" max="7" width="23" style="3" customWidth="1"/>
    <col min="8" max="8" width="1" style="3" customWidth="1"/>
    <col min="9" max="9" width="34" style="3" customWidth="1"/>
    <col min="10" max="10" width="1" style="3" customWidth="1"/>
    <col min="11" max="11" width="20" style="3" customWidth="1"/>
    <col min="12" max="12" width="1" style="3" customWidth="1"/>
    <col min="13" max="13" width="23" style="3" customWidth="1"/>
    <col min="14" max="14" width="1" style="3" customWidth="1"/>
    <col min="15" max="15" width="23" style="3" customWidth="1"/>
    <col min="16" max="16" width="1" style="3" customWidth="1"/>
    <col min="17" max="17" width="34" style="3" customWidth="1"/>
    <col min="18" max="18" width="1" style="3" customWidth="1"/>
    <col min="19" max="19" width="9.140625" style="3" customWidth="1"/>
    <col min="20" max="16384" width="9.140625" style="3"/>
  </cols>
  <sheetData>
    <row r="2" spans="1:17" ht="24.75" x14ac:dyDescent="0.55000000000000004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  <c r="M2" s="1" t="s">
        <v>0</v>
      </c>
      <c r="N2" s="1" t="s">
        <v>0</v>
      </c>
      <c r="O2" s="1" t="s">
        <v>0</v>
      </c>
      <c r="P2" s="1" t="s">
        <v>0</v>
      </c>
      <c r="Q2" s="1" t="s">
        <v>0</v>
      </c>
    </row>
    <row r="3" spans="1:17" ht="24.75" x14ac:dyDescent="0.55000000000000004">
      <c r="A3" s="1" t="s">
        <v>143</v>
      </c>
      <c r="B3" s="1" t="s">
        <v>143</v>
      </c>
      <c r="C3" s="1" t="s">
        <v>143</v>
      </c>
      <c r="D3" s="1" t="s">
        <v>143</v>
      </c>
      <c r="E3" s="1" t="s">
        <v>143</v>
      </c>
      <c r="F3" s="1" t="s">
        <v>143</v>
      </c>
      <c r="G3" s="1" t="s">
        <v>143</v>
      </c>
      <c r="H3" s="1" t="s">
        <v>143</v>
      </c>
      <c r="I3" s="1" t="s">
        <v>143</v>
      </c>
      <c r="J3" s="1" t="s">
        <v>143</v>
      </c>
      <c r="K3" s="1" t="s">
        <v>143</v>
      </c>
      <c r="L3" s="1" t="s">
        <v>143</v>
      </c>
      <c r="M3" s="1" t="s">
        <v>143</v>
      </c>
      <c r="N3" s="1" t="s">
        <v>143</v>
      </c>
      <c r="O3" s="1" t="s">
        <v>143</v>
      </c>
      <c r="P3" s="1" t="s">
        <v>143</v>
      </c>
      <c r="Q3" s="1" t="s">
        <v>143</v>
      </c>
    </row>
    <row r="4" spans="1:17" ht="24.75" x14ac:dyDescent="0.55000000000000004">
      <c r="A4" s="1" t="s">
        <v>2</v>
      </c>
      <c r="B4" s="1" t="s">
        <v>2</v>
      </c>
      <c r="C4" s="1" t="s">
        <v>2</v>
      </c>
      <c r="D4" s="1" t="s">
        <v>2</v>
      </c>
      <c r="E4" s="1" t="s">
        <v>2</v>
      </c>
      <c r="F4" s="1" t="s">
        <v>2</v>
      </c>
      <c r="G4" s="1" t="s">
        <v>2</v>
      </c>
      <c r="H4" s="1" t="s">
        <v>2</v>
      </c>
      <c r="I4" s="1" t="s">
        <v>2</v>
      </c>
      <c r="J4" s="1" t="s">
        <v>2</v>
      </c>
      <c r="K4" s="1" t="s">
        <v>2</v>
      </c>
      <c r="L4" s="1" t="s">
        <v>2</v>
      </c>
      <c r="M4" s="1" t="s">
        <v>2</v>
      </c>
      <c r="N4" s="1" t="s">
        <v>2</v>
      </c>
      <c r="O4" s="1" t="s">
        <v>2</v>
      </c>
      <c r="P4" s="1" t="s">
        <v>2</v>
      </c>
      <c r="Q4" s="1" t="s">
        <v>2</v>
      </c>
    </row>
    <row r="6" spans="1:17" ht="24.75" x14ac:dyDescent="0.55000000000000004">
      <c r="A6" s="2" t="s">
        <v>3</v>
      </c>
      <c r="C6" s="2" t="s">
        <v>145</v>
      </c>
      <c r="D6" s="2" t="s">
        <v>145</v>
      </c>
      <c r="E6" s="2" t="s">
        <v>145</v>
      </c>
      <c r="F6" s="2" t="s">
        <v>145</v>
      </c>
      <c r="G6" s="2" t="s">
        <v>145</v>
      </c>
      <c r="H6" s="2" t="s">
        <v>145</v>
      </c>
      <c r="I6" s="2" t="s">
        <v>145</v>
      </c>
      <c r="K6" s="2" t="s">
        <v>146</v>
      </c>
      <c r="L6" s="2" t="s">
        <v>146</v>
      </c>
      <c r="M6" s="2" t="s">
        <v>146</v>
      </c>
      <c r="N6" s="2" t="s">
        <v>146</v>
      </c>
      <c r="O6" s="2" t="s">
        <v>146</v>
      </c>
      <c r="P6" s="2" t="s">
        <v>146</v>
      </c>
      <c r="Q6" s="2" t="s">
        <v>146</v>
      </c>
    </row>
    <row r="7" spans="1:17" ht="24.75" x14ac:dyDescent="0.55000000000000004">
      <c r="A7" s="2" t="s">
        <v>3</v>
      </c>
      <c r="C7" s="2" t="s">
        <v>7</v>
      </c>
      <c r="E7" s="2" t="s">
        <v>210</v>
      </c>
      <c r="G7" s="2" t="s">
        <v>211</v>
      </c>
      <c r="I7" s="2" t="s">
        <v>212</v>
      </c>
      <c r="K7" s="2" t="s">
        <v>7</v>
      </c>
      <c r="M7" s="2" t="s">
        <v>210</v>
      </c>
      <c r="O7" s="2" t="s">
        <v>211</v>
      </c>
      <c r="Q7" s="2" t="s">
        <v>212</v>
      </c>
    </row>
    <row r="8" spans="1:17" x14ac:dyDescent="0.55000000000000004">
      <c r="A8" s="3" t="s">
        <v>77</v>
      </c>
      <c r="C8" s="8">
        <v>44108844</v>
      </c>
      <c r="D8" s="8"/>
      <c r="E8" s="8">
        <v>812473724888</v>
      </c>
      <c r="F8" s="8"/>
      <c r="G8" s="8">
        <v>957731074728</v>
      </c>
      <c r="H8" s="8"/>
      <c r="I8" s="8">
        <f>E8-G8</f>
        <v>-145257349840</v>
      </c>
      <c r="J8" s="8"/>
      <c r="K8" s="8">
        <v>44108844</v>
      </c>
      <c r="L8" s="8"/>
      <c r="M8" s="8">
        <v>812473724888</v>
      </c>
      <c r="N8" s="8"/>
      <c r="O8" s="8">
        <v>1144390945614</v>
      </c>
      <c r="P8" s="8"/>
      <c r="Q8" s="8">
        <f>M8-O8</f>
        <v>-331917220726</v>
      </c>
    </row>
    <row r="9" spans="1:17" x14ac:dyDescent="0.55000000000000004">
      <c r="A9" s="3" t="s">
        <v>62</v>
      </c>
      <c r="C9" s="8">
        <v>134607171</v>
      </c>
      <c r="D9" s="8"/>
      <c r="E9" s="8">
        <v>846993615245</v>
      </c>
      <c r="F9" s="8"/>
      <c r="G9" s="8">
        <v>988401997465</v>
      </c>
      <c r="H9" s="8"/>
      <c r="I9" s="8">
        <f t="shared" ref="I9:I72" si="0">E9-G9</f>
        <v>-141408382220</v>
      </c>
      <c r="J9" s="8"/>
      <c r="K9" s="8">
        <v>134607171</v>
      </c>
      <c r="L9" s="8"/>
      <c r="M9" s="8">
        <v>846993615245</v>
      </c>
      <c r="N9" s="8"/>
      <c r="O9" s="8">
        <v>573092204429</v>
      </c>
      <c r="P9" s="8"/>
      <c r="Q9" s="8">
        <f t="shared" ref="Q9:Q72" si="1">M9-O9</f>
        <v>273901410816</v>
      </c>
    </row>
    <row r="10" spans="1:17" x14ac:dyDescent="0.55000000000000004">
      <c r="A10" s="3" t="s">
        <v>98</v>
      </c>
      <c r="C10" s="8">
        <v>244025233</v>
      </c>
      <c r="D10" s="8"/>
      <c r="E10" s="8">
        <v>884664762603</v>
      </c>
      <c r="F10" s="8"/>
      <c r="G10" s="8">
        <v>951544645200</v>
      </c>
      <c r="H10" s="8"/>
      <c r="I10" s="8">
        <f t="shared" si="0"/>
        <v>-66879882597</v>
      </c>
      <c r="J10" s="8"/>
      <c r="K10" s="8">
        <v>244025233</v>
      </c>
      <c r="L10" s="8"/>
      <c r="M10" s="8">
        <v>884664762603</v>
      </c>
      <c r="N10" s="8"/>
      <c r="O10" s="8">
        <v>727679682493</v>
      </c>
      <c r="P10" s="8"/>
      <c r="Q10" s="8">
        <f t="shared" si="1"/>
        <v>156985080110</v>
      </c>
    </row>
    <row r="11" spans="1:17" x14ac:dyDescent="0.55000000000000004">
      <c r="A11" s="3" t="s">
        <v>49</v>
      </c>
      <c r="C11" s="8">
        <v>66562428</v>
      </c>
      <c r="D11" s="8"/>
      <c r="E11" s="8">
        <v>284912438968</v>
      </c>
      <c r="F11" s="8"/>
      <c r="G11" s="8">
        <v>248597034522</v>
      </c>
      <c r="H11" s="8"/>
      <c r="I11" s="8">
        <f t="shared" si="0"/>
        <v>36315404446</v>
      </c>
      <c r="J11" s="8"/>
      <c r="K11" s="8">
        <v>66562428</v>
      </c>
      <c r="L11" s="8"/>
      <c r="M11" s="8">
        <v>284912438968</v>
      </c>
      <c r="N11" s="8"/>
      <c r="O11" s="8">
        <v>231045907824</v>
      </c>
      <c r="P11" s="8"/>
      <c r="Q11" s="8">
        <f t="shared" si="1"/>
        <v>53866531144</v>
      </c>
    </row>
    <row r="12" spans="1:17" x14ac:dyDescent="0.55000000000000004">
      <c r="A12" s="3" t="s">
        <v>114</v>
      </c>
      <c r="C12" s="8">
        <v>14138633</v>
      </c>
      <c r="D12" s="8"/>
      <c r="E12" s="8">
        <v>119322774054</v>
      </c>
      <c r="F12" s="8"/>
      <c r="G12" s="8">
        <v>142653257556</v>
      </c>
      <c r="H12" s="8"/>
      <c r="I12" s="8">
        <f t="shared" si="0"/>
        <v>-23330483502</v>
      </c>
      <c r="J12" s="8"/>
      <c r="K12" s="8">
        <v>14138633</v>
      </c>
      <c r="L12" s="8"/>
      <c r="M12" s="8">
        <v>119322774054</v>
      </c>
      <c r="N12" s="8"/>
      <c r="O12" s="8">
        <v>143882723352</v>
      </c>
      <c r="P12" s="8"/>
      <c r="Q12" s="8">
        <f t="shared" si="1"/>
        <v>-24559949298</v>
      </c>
    </row>
    <row r="13" spans="1:17" x14ac:dyDescent="0.55000000000000004">
      <c r="A13" s="3" t="s">
        <v>15</v>
      </c>
      <c r="C13" s="8">
        <v>8658201</v>
      </c>
      <c r="D13" s="8"/>
      <c r="E13" s="8">
        <v>54480314176</v>
      </c>
      <c r="F13" s="8"/>
      <c r="G13" s="8">
        <v>56976252740</v>
      </c>
      <c r="H13" s="8"/>
      <c r="I13" s="8">
        <f t="shared" si="0"/>
        <v>-2495938564</v>
      </c>
      <c r="J13" s="8"/>
      <c r="K13" s="8">
        <v>8658201</v>
      </c>
      <c r="L13" s="8"/>
      <c r="M13" s="8">
        <v>54480314176</v>
      </c>
      <c r="N13" s="8"/>
      <c r="O13" s="8">
        <v>64630447753</v>
      </c>
      <c r="P13" s="8"/>
      <c r="Q13" s="8">
        <f t="shared" si="1"/>
        <v>-10150133577</v>
      </c>
    </row>
    <row r="14" spans="1:17" x14ac:dyDescent="0.55000000000000004">
      <c r="A14" s="3" t="s">
        <v>50</v>
      </c>
      <c r="C14" s="8">
        <v>29540974</v>
      </c>
      <c r="D14" s="8"/>
      <c r="E14" s="8">
        <v>430787560352</v>
      </c>
      <c r="F14" s="8"/>
      <c r="G14" s="8">
        <v>454573376568</v>
      </c>
      <c r="H14" s="8"/>
      <c r="I14" s="8">
        <f t="shared" si="0"/>
        <v>-23785816216</v>
      </c>
      <c r="J14" s="8"/>
      <c r="K14" s="8">
        <v>29540974</v>
      </c>
      <c r="L14" s="8"/>
      <c r="M14" s="8">
        <v>430787560352</v>
      </c>
      <c r="N14" s="8"/>
      <c r="O14" s="8">
        <v>499101707546</v>
      </c>
      <c r="P14" s="8"/>
      <c r="Q14" s="8">
        <f t="shared" si="1"/>
        <v>-68314147194</v>
      </c>
    </row>
    <row r="15" spans="1:17" x14ac:dyDescent="0.55000000000000004">
      <c r="A15" s="3" t="s">
        <v>103</v>
      </c>
      <c r="C15" s="8">
        <v>36377426</v>
      </c>
      <c r="D15" s="8"/>
      <c r="E15" s="8">
        <v>301944185632</v>
      </c>
      <c r="F15" s="8"/>
      <c r="G15" s="8">
        <v>341721263979</v>
      </c>
      <c r="H15" s="8"/>
      <c r="I15" s="8">
        <f t="shared" si="0"/>
        <v>-39777078347</v>
      </c>
      <c r="J15" s="8"/>
      <c r="K15" s="8">
        <v>36377426</v>
      </c>
      <c r="L15" s="8"/>
      <c r="M15" s="8">
        <v>301944185632</v>
      </c>
      <c r="N15" s="8"/>
      <c r="O15" s="8">
        <v>346511716670</v>
      </c>
      <c r="P15" s="8"/>
      <c r="Q15" s="8">
        <f t="shared" si="1"/>
        <v>-44567531038</v>
      </c>
    </row>
    <row r="16" spans="1:17" x14ac:dyDescent="0.55000000000000004">
      <c r="A16" s="3" t="s">
        <v>66</v>
      </c>
      <c r="C16" s="8">
        <v>47925404</v>
      </c>
      <c r="D16" s="8"/>
      <c r="E16" s="8">
        <v>1118116616950</v>
      </c>
      <c r="F16" s="8"/>
      <c r="G16" s="8">
        <v>1113352592165</v>
      </c>
      <c r="H16" s="8"/>
      <c r="I16" s="8">
        <f t="shared" si="0"/>
        <v>4764024785</v>
      </c>
      <c r="J16" s="8"/>
      <c r="K16" s="8">
        <v>47925404</v>
      </c>
      <c r="L16" s="8"/>
      <c r="M16" s="8">
        <v>1118116616950</v>
      </c>
      <c r="N16" s="8"/>
      <c r="O16" s="8">
        <v>869003306775</v>
      </c>
      <c r="P16" s="8"/>
      <c r="Q16" s="8">
        <f t="shared" si="1"/>
        <v>249113310175</v>
      </c>
    </row>
    <row r="17" spans="1:17" x14ac:dyDescent="0.55000000000000004">
      <c r="A17" s="3" t="s">
        <v>30</v>
      </c>
      <c r="C17" s="8">
        <v>23310373</v>
      </c>
      <c r="D17" s="8"/>
      <c r="E17" s="8">
        <v>412455837795</v>
      </c>
      <c r="F17" s="8"/>
      <c r="G17" s="8">
        <v>386271843598</v>
      </c>
      <c r="H17" s="8"/>
      <c r="I17" s="8">
        <f t="shared" si="0"/>
        <v>26183994197</v>
      </c>
      <c r="J17" s="8"/>
      <c r="K17" s="8">
        <v>23310373</v>
      </c>
      <c r="L17" s="8"/>
      <c r="M17" s="8">
        <v>412455837795</v>
      </c>
      <c r="N17" s="8"/>
      <c r="O17" s="8">
        <v>294743722292</v>
      </c>
      <c r="P17" s="8"/>
      <c r="Q17" s="8">
        <f t="shared" si="1"/>
        <v>117712115503</v>
      </c>
    </row>
    <row r="18" spans="1:17" x14ac:dyDescent="0.55000000000000004">
      <c r="A18" s="3" t="s">
        <v>97</v>
      </c>
      <c r="C18" s="8">
        <v>16000000</v>
      </c>
      <c r="D18" s="8"/>
      <c r="E18" s="8">
        <v>89384976000</v>
      </c>
      <c r="F18" s="8"/>
      <c r="G18" s="8">
        <v>106880256000</v>
      </c>
      <c r="H18" s="8"/>
      <c r="I18" s="8">
        <f t="shared" si="0"/>
        <v>-17495280000</v>
      </c>
      <c r="J18" s="8"/>
      <c r="K18" s="8">
        <v>16000000</v>
      </c>
      <c r="L18" s="8"/>
      <c r="M18" s="8">
        <v>89384976000</v>
      </c>
      <c r="N18" s="8"/>
      <c r="O18" s="8">
        <v>86477673098</v>
      </c>
      <c r="P18" s="8"/>
      <c r="Q18" s="8">
        <f t="shared" si="1"/>
        <v>2907302902</v>
      </c>
    </row>
    <row r="19" spans="1:17" x14ac:dyDescent="0.55000000000000004">
      <c r="A19" s="3" t="s">
        <v>102</v>
      </c>
      <c r="C19" s="8">
        <v>150945796</v>
      </c>
      <c r="D19" s="8"/>
      <c r="E19" s="8">
        <v>1428453804251</v>
      </c>
      <c r="F19" s="8"/>
      <c r="G19" s="8">
        <v>1428453804251</v>
      </c>
      <c r="H19" s="8"/>
      <c r="I19" s="8">
        <f t="shared" si="0"/>
        <v>0</v>
      </c>
      <c r="J19" s="8"/>
      <c r="K19" s="8">
        <v>150945796</v>
      </c>
      <c r="L19" s="8"/>
      <c r="M19" s="8">
        <v>1428453804251</v>
      </c>
      <c r="N19" s="8"/>
      <c r="O19" s="8">
        <v>1275405182367</v>
      </c>
      <c r="P19" s="8"/>
      <c r="Q19" s="8">
        <f t="shared" si="1"/>
        <v>153048621884</v>
      </c>
    </row>
    <row r="20" spans="1:17" x14ac:dyDescent="0.55000000000000004">
      <c r="A20" s="3" t="s">
        <v>94</v>
      </c>
      <c r="C20" s="8">
        <v>245596010</v>
      </c>
      <c r="D20" s="8"/>
      <c r="E20" s="8">
        <v>788555125381</v>
      </c>
      <c r="F20" s="8"/>
      <c r="G20" s="8">
        <v>986991249876</v>
      </c>
      <c r="H20" s="8"/>
      <c r="I20" s="8">
        <f t="shared" si="0"/>
        <v>-198436124495</v>
      </c>
      <c r="J20" s="8"/>
      <c r="K20" s="8">
        <v>245596010</v>
      </c>
      <c r="L20" s="8"/>
      <c r="M20" s="8">
        <v>788555125381</v>
      </c>
      <c r="N20" s="8"/>
      <c r="O20" s="8">
        <v>1274529026156</v>
      </c>
      <c r="P20" s="8"/>
      <c r="Q20" s="8">
        <f t="shared" si="1"/>
        <v>-485973900775</v>
      </c>
    </row>
    <row r="21" spans="1:17" x14ac:dyDescent="0.55000000000000004">
      <c r="A21" s="3" t="s">
        <v>76</v>
      </c>
      <c r="C21" s="8">
        <v>119643414</v>
      </c>
      <c r="D21" s="8"/>
      <c r="E21" s="8">
        <v>202302542203</v>
      </c>
      <c r="F21" s="8"/>
      <c r="G21" s="8">
        <v>202302542203</v>
      </c>
      <c r="H21" s="8"/>
      <c r="I21" s="8">
        <f t="shared" si="0"/>
        <v>0</v>
      </c>
      <c r="J21" s="8"/>
      <c r="K21" s="8">
        <v>119643414</v>
      </c>
      <c r="L21" s="8"/>
      <c r="M21" s="8">
        <v>202302542203</v>
      </c>
      <c r="N21" s="8"/>
      <c r="O21" s="8">
        <v>176934683400</v>
      </c>
      <c r="P21" s="8"/>
      <c r="Q21" s="8">
        <f t="shared" si="1"/>
        <v>25367858803</v>
      </c>
    </row>
    <row r="22" spans="1:17" x14ac:dyDescent="0.55000000000000004">
      <c r="A22" s="3" t="s">
        <v>82</v>
      </c>
      <c r="C22" s="8">
        <v>20879939</v>
      </c>
      <c r="D22" s="8"/>
      <c r="E22" s="8">
        <v>87589068191</v>
      </c>
      <c r="F22" s="8"/>
      <c r="G22" s="8">
        <v>100115561767</v>
      </c>
      <c r="H22" s="8"/>
      <c r="I22" s="8">
        <f t="shared" si="0"/>
        <v>-12526493576</v>
      </c>
      <c r="J22" s="8"/>
      <c r="K22" s="8">
        <v>20879939</v>
      </c>
      <c r="L22" s="8"/>
      <c r="M22" s="8">
        <v>87589068191</v>
      </c>
      <c r="N22" s="8"/>
      <c r="O22" s="8">
        <v>80027200178</v>
      </c>
      <c r="P22" s="8"/>
      <c r="Q22" s="8">
        <f t="shared" si="1"/>
        <v>7561868013</v>
      </c>
    </row>
    <row r="23" spans="1:17" x14ac:dyDescent="0.55000000000000004">
      <c r="A23" s="3" t="s">
        <v>43</v>
      </c>
      <c r="C23" s="8">
        <v>361300</v>
      </c>
      <c r="D23" s="8"/>
      <c r="E23" s="8">
        <v>2694909485077</v>
      </c>
      <c r="F23" s="8"/>
      <c r="G23" s="8">
        <v>2021575077688</v>
      </c>
      <c r="H23" s="8"/>
      <c r="I23" s="8">
        <f t="shared" si="0"/>
        <v>673334407389</v>
      </c>
      <c r="J23" s="8"/>
      <c r="K23" s="8">
        <v>361300</v>
      </c>
      <c r="L23" s="8"/>
      <c r="M23" s="8">
        <v>2694909485077</v>
      </c>
      <c r="N23" s="8"/>
      <c r="O23" s="8">
        <v>1601905891624</v>
      </c>
      <c r="P23" s="8"/>
      <c r="Q23" s="8">
        <f t="shared" si="1"/>
        <v>1093003593453</v>
      </c>
    </row>
    <row r="24" spans="1:17" x14ac:dyDescent="0.55000000000000004">
      <c r="A24" s="3" t="s">
        <v>38</v>
      </c>
      <c r="C24" s="8">
        <v>3461669</v>
      </c>
      <c r="D24" s="8"/>
      <c r="E24" s="8">
        <v>294899876351</v>
      </c>
      <c r="F24" s="8"/>
      <c r="G24" s="8">
        <v>320250190076</v>
      </c>
      <c r="H24" s="8"/>
      <c r="I24" s="8">
        <f t="shared" si="0"/>
        <v>-25350313725</v>
      </c>
      <c r="J24" s="8"/>
      <c r="K24" s="8">
        <v>3461669</v>
      </c>
      <c r="L24" s="8"/>
      <c r="M24" s="8">
        <v>294899876351</v>
      </c>
      <c r="N24" s="8"/>
      <c r="O24" s="8">
        <v>170333067422</v>
      </c>
      <c r="P24" s="8"/>
      <c r="Q24" s="8">
        <f t="shared" si="1"/>
        <v>124566808929</v>
      </c>
    </row>
    <row r="25" spans="1:17" x14ac:dyDescent="0.55000000000000004">
      <c r="A25" s="3" t="s">
        <v>60</v>
      </c>
      <c r="C25" s="8">
        <v>23000000</v>
      </c>
      <c r="D25" s="8"/>
      <c r="E25" s="8">
        <v>110383288200</v>
      </c>
      <c r="F25" s="8"/>
      <c r="G25" s="8">
        <v>120488800500</v>
      </c>
      <c r="H25" s="8"/>
      <c r="I25" s="8">
        <f t="shared" si="0"/>
        <v>-10105512300</v>
      </c>
      <c r="J25" s="8"/>
      <c r="K25" s="8">
        <v>23000000</v>
      </c>
      <c r="L25" s="8"/>
      <c r="M25" s="8">
        <v>110383288200</v>
      </c>
      <c r="N25" s="8"/>
      <c r="O25" s="8">
        <v>95742070375</v>
      </c>
      <c r="P25" s="8"/>
      <c r="Q25" s="8">
        <f t="shared" si="1"/>
        <v>14641217825</v>
      </c>
    </row>
    <row r="26" spans="1:17" x14ac:dyDescent="0.55000000000000004">
      <c r="A26" s="3" t="s">
        <v>64</v>
      </c>
      <c r="C26" s="8">
        <v>13100000</v>
      </c>
      <c r="D26" s="8"/>
      <c r="E26" s="8">
        <v>27880219755</v>
      </c>
      <c r="F26" s="8"/>
      <c r="G26" s="8">
        <v>29429844300</v>
      </c>
      <c r="H26" s="8"/>
      <c r="I26" s="8">
        <f t="shared" si="0"/>
        <v>-1549624545</v>
      </c>
      <c r="J26" s="8"/>
      <c r="K26" s="8">
        <v>13100000</v>
      </c>
      <c r="L26" s="8"/>
      <c r="M26" s="8">
        <v>27880219755</v>
      </c>
      <c r="N26" s="8"/>
      <c r="O26" s="8">
        <v>30079287698</v>
      </c>
      <c r="P26" s="8"/>
      <c r="Q26" s="8">
        <f t="shared" si="1"/>
        <v>-2199067943</v>
      </c>
    </row>
    <row r="27" spans="1:17" x14ac:dyDescent="0.55000000000000004">
      <c r="A27" s="3" t="s">
        <v>91</v>
      </c>
      <c r="C27" s="8">
        <v>20800000</v>
      </c>
      <c r="D27" s="8"/>
      <c r="E27" s="8">
        <v>40752869040</v>
      </c>
      <c r="F27" s="8"/>
      <c r="G27" s="8">
        <v>47824143120</v>
      </c>
      <c r="H27" s="8"/>
      <c r="I27" s="8">
        <f t="shared" si="0"/>
        <v>-7071274080</v>
      </c>
      <c r="J27" s="8"/>
      <c r="K27" s="8">
        <v>20800000</v>
      </c>
      <c r="L27" s="8"/>
      <c r="M27" s="8">
        <v>40752869040</v>
      </c>
      <c r="N27" s="8"/>
      <c r="O27" s="8">
        <v>52619185321</v>
      </c>
      <c r="P27" s="8"/>
      <c r="Q27" s="8">
        <f t="shared" si="1"/>
        <v>-11866316281</v>
      </c>
    </row>
    <row r="28" spans="1:17" x14ac:dyDescent="0.55000000000000004">
      <c r="A28" s="3" t="s">
        <v>65</v>
      </c>
      <c r="C28" s="8">
        <v>73682899</v>
      </c>
      <c r="D28" s="8"/>
      <c r="E28" s="8">
        <v>271224330735</v>
      </c>
      <c r="F28" s="8"/>
      <c r="G28" s="8">
        <v>321824319682</v>
      </c>
      <c r="H28" s="8"/>
      <c r="I28" s="8">
        <f t="shared" si="0"/>
        <v>-50599988947</v>
      </c>
      <c r="J28" s="8"/>
      <c r="K28" s="8">
        <v>73682899</v>
      </c>
      <c r="L28" s="8"/>
      <c r="M28" s="8">
        <v>271224330735</v>
      </c>
      <c r="N28" s="8"/>
      <c r="O28" s="8">
        <v>229192110974</v>
      </c>
      <c r="P28" s="8"/>
      <c r="Q28" s="8">
        <f t="shared" si="1"/>
        <v>42032219761</v>
      </c>
    </row>
    <row r="29" spans="1:17" x14ac:dyDescent="0.55000000000000004">
      <c r="A29" s="3" t="s">
        <v>104</v>
      </c>
      <c r="C29" s="8">
        <v>2439009</v>
      </c>
      <c r="D29" s="8"/>
      <c r="E29" s="8">
        <v>48053528487</v>
      </c>
      <c r="F29" s="8"/>
      <c r="G29" s="8">
        <v>56660492470</v>
      </c>
      <c r="H29" s="8"/>
      <c r="I29" s="8">
        <f t="shared" si="0"/>
        <v>-8606963983</v>
      </c>
      <c r="J29" s="8"/>
      <c r="K29" s="8">
        <v>2439009</v>
      </c>
      <c r="L29" s="8"/>
      <c r="M29" s="8">
        <v>48053528487</v>
      </c>
      <c r="N29" s="8"/>
      <c r="O29" s="8">
        <v>36956045532</v>
      </c>
      <c r="P29" s="8"/>
      <c r="Q29" s="8">
        <f t="shared" si="1"/>
        <v>11097482955</v>
      </c>
    </row>
    <row r="30" spans="1:17" x14ac:dyDescent="0.55000000000000004">
      <c r="A30" s="3" t="s">
        <v>109</v>
      </c>
      <c r="C30" s="8">
        <v>15218593</v>
      </c>
      <c r="D30" s="8"/>
      <c r="E30" s="8">
        <v>1347908575314</v>
      </c>
      <c r="F30" s="8"/>
      <c r="G30" s="8">
        <v>1478766141828</v>
      </c>
      <c r="H30" s="8"/>
      <c r="I30" s="8">
        <f t="shared" si="0"/>
        <v>-130857566514</v>
      </c>
      <c r="J30" s="8"/>
      <c r="K30" s="8">
        <v>15218593</v>
      </c>
      <c r="L30" s="8"/>
      <c r="M30" s="8">
        <v>1347908575314</v>
      </c>
      <c r="N30" s="8"/>
      <c r="O30" s="8">
        <v>1205704977350</v>
      </c>
      <c r="P30" s="8"/>
      <c r="Q30" s="8">
        <f t="shared" si="1"/>
        <v>142203597964</v>
      </c>
    </row>
    <row r="31" spans="1:17" x14ac:dyDescent="0.55000000000000004">
      <c r="A31" s="3" t="s">
        <v>28</v>
      </c>
      <c r="C31" s="8">
        <v>16918781</v>
      </c>
      <c r="D31" s="8"/>
      <c r="E31" s="8">
        <v>331485031927</v>
      </c>
      <c r="F31" s="8"/>
      <c r="G31" s="8">
        <v>314792604606</v>
      </c>
      <c r="H31" s="8"/>
      <c r="I31" s="8">
        <f t="shared" si="0"/>
        <v>16692427321</v>
      </c>
      <c r="J31" s="8"/>
      <c r="K31" s="8">
        <v>16918781</v>
      </c>
      <c r="L31" s="8"/>
      <c r="M31" s="8">
        <v>331485031927</v>
      </c>
      <c r="N31" s="8"/>
      <c r="O31" s="8">
        <v>229746890190</v>
      </c>
      <c r="P31" s="8"/>
      <c r="Q31" s="8">
        <f t="shared" si="1"/>
        <v>101738141737</v>
      </c>
    </row>
    <row r="32" spans="1:17" x14ac:dyDescent="0.55000000000000004">
      <c r="A32" s="3" t="s">
        <v>63</v>
      </c>
      <c r="C32" s="8">
        <v>17439506</v>
      </c>
      <c r="D32" s="8"/>
      <c r="E32" s="8">
        <v>82518126871</v>
      </c>
      <c r="F32" s="8"/>
      <c r="G32" s="8">
        <v>89279065837</v>
      </c>
      <c r="H32" s="8"/>
      <c r="I32" s="8">
        <f t="shared" si="0"/>
        <v>-6760938966</v>
      </c>
      <c r="J32" s="8"/>
      <c r="K32" s="8">
        <v>17439506</v>
      </c>
      <c r="L32" s="8"/>
      <c r="M32" s="8">
        <v>82518126871</v>
      </c>
      <c r="N32" s="8"/>
      <c r="O32" s="8">
        <v>74647700484</v>
      </c>
      <c r="P32" s="8"/>
      <c r="Q32" s="8">
        <f t="shared" si="1"/>
        <v>7870426387</v>
      </c>
    </row>
    <row r="33" spans="1:17" x14ac:dyDescent="0.55000000000000004">
      <c r="A33" s="3" t="s">
        <v>80</v>
      </c>
      <c r="C33" s="8">
        <v>11966099</v>
      </c>
      <c r="D33" s="8"/>
      <c r="E33" s="8">
        <v>54645173866</v>
      </c>
      <c r="F33" s="8"/>
      <c r="G33" s="8">
        <v>60846193255</v>
      </c>
      <c r="H33" s="8"/>
      <c r="I33" s="8">
        <f t="shared" si="0"/>
        <v>-6201019389</v>
      </c>
      <c r="J33" s="8"/>
      <c r="K33" s="8">
        <v>11966099</v>
      </c>
      <c r="L33" s="8"/>
      <c r="M33" s="8">
        <v>54645173866</v>
      </c>
      <c r="N33" s="8"/>
      <c r="O33" s="8">
        <v>69564665324</v>
      </c>
      <c r="P33" s="8"/>
      <c r="Q33" s="8">
        <f t="shared" si="1"/>
        <v>-14919491458</v>
      </c>
    </row>
    <row r="34" spans="1:17" x14ac:dyDescent="0.55000000000000004">
      <c r="A34" s="3" t="s">
        <v>83</v>
      </c>
      <c r="C34" s="8">
        <v>3488599</v>
      </c>
      <c r="D34" s="8"/>
      <c r="E34" s="8">
        <v>89504997785</v>
      </c>
      <c r="F34" s="8"/>
      <c r="G34" s="8">
        <v>98642306503</v>
      </c>
      <c r="H34" s="8"/>
      <c r="I34" s="8">
        <f t="shared" si="0"/>
        <v>-9137308718</v>
      </c>
      <c r="J34" s="8"/>
      <c r="K34" s="8">
        <v>3488599</v>
      </c>
      <c r="L34" s="8"/>
      <c r="M34" s="8">
        <v>89504997785</v>
      </c>
      <c r="N34" s="8"/>
      <c r="O34" s="8">
        <v>68906017251</v>
      </c>
      <c r="P34" s="8"/>
      <c r="Q34" s="8">
        <f t="shared" si="1"/>
        <v>20598980534</v>
      </c>
    </row>
    <row r="35" spans="1:17" x14ac:dyDescent="0.55000000000000004">
      <c r="A35" s="3" t="s">
        <v>36</v>
      </c>
      <c r="C35" s="8">
        <v>8445008</v>
      </c>
      <c r="D35" s="8"/>
      <c r="E35" s="8">
        <v>210288743070</v>
      </c>
      <c r="F35" s="8"/>
      <c r="G35" s="8">
        <v>241853041431</v>
      </c>
      <c r="H35" s="8"/>
      <c r="I35" s="8">
        <f t="shared" si="0"/>
        <v>-31564298361</v>
      </c>
      <c r="J35" s="8"/>
      <c r="K35" s="8">
        <v>8445008</v>
      </c>
      <c r="L35" s="8"/>
      <c r="M35" s="8">
        <v>210288743070</v>
      </c>
      <c r="N35" s="8"/>
      <c r="O35" s="8">
        <v>250880671143</v>
      </c>
      <c r="P35" s="8"/>
      <c r="Q35" s="8">
        <f t="shared" si="1"/>
        <v>-40591928073</v>
      </c>
    </row>
    <row r="36" spans="1:17" x14ac:dyDescent="0.55000000000000004">
      <c r="A36" s="3" t="s">
        <v>35</v>
      </c>
      <c r="C36" s="8">
        <v>999790</v>
      </c>
      <c r="D36" s="8"/>
      <c r="E36" s="8">
        <v>139286851117</v>
      </c>
      <c r="F36" s="8"/>
      <c r="G36" s="8">
        <v>139286851117</v>
      </c>
      <c r="H36" s="8"/>
      <c r="I36" s="8">
        <f t="shared" si="0"/>
        <v>0</v>
      </c>
      <c r="J36" s="8"/>
      <c r="K36" s="8">
        <v>999790</v>
      </c>
      <c r="L36" s="8"/>
      <c r="M36" s="8">
        <v>139286851117</v>
      </c>
      <c r="N36" s="8"/>
      <c r="O36" s="8">
        <v>128752133872</v>
      </c>
      <c r="P36" s="8"/>
      <c r="Q36" s="8">
        <f t="shared" si="1"/>
        <v>10534717245</v>
      </c>
    </row>
    <row r="37" spans="1:17" x14ac:dyDescent="0.55000000000000004">
      <c r="A37" s="3" t="s">
        <v>115</v>
      </c>
      <c r="C37" s="8">
        <v>11000000</v>
      </c>
      <c r="D37" s="8"/>
      <c r="E37" s="8">
        <v>40753067850</v>
      </c>
      <c r="F37" s="8"/>
      <c r="G37" s="8">
        <v>43803807300</v>
      </c>
      <c r="H37" s="8"/>
      <c r="I37" s="8">
        <f t="shared" si="0"/>
        <v>-3050739450</v>
      </c>
      <c r="J37" s="8"/>
      <c r="K37" s="8">
        <v>11000000</v>
      </c>
      <c r="L37" s="8"/>
      <c r="M37" s="8">
        <v>40753067850</v>
      </c>
      <c r="N37" s="8"/>
      <c r="O37" s="8">
        <v>48122954555</v>
      </c>
      <c r="P37" s="8"/>
      <c r="Q37" s="8">
        <f t="shared" si="1"/>
        <v>-7369886705</v>
      </c>
    </row>
    <row r="38" spans="1:17" x14ac:dyDescent="0.55000000000000004">
      <c r="A38" s="3" t="s">
        <v>42</v>
      </c>
      <c r="C38" s="8">
        <v>23600000</v>
      </c>
      <c r="D38" s="8"/>
      <c r="E38" s="8">
        <v>324445991400</v>
      </c>
      <c r="F38" s="8"/>
      <c r="G38" s="8">
        <v>352128295800</v>
      </c>
      <c r="H38" s="8"/>
      <c r="I38" s="8">
        <f t="shared" si="0"/>
        <v>-27682304400</v>
      </c>
      <c r="J38" s="8"/>
      <c r="K38" s="8">
        <v>23600000</v>
      </c>
      <c r="L38" s="8"/>
      <c r="M38" s="8">
        <v>324445991400</v>
      </c>
      <c r="N38" s="8"/>
      <c r="O38" s="8">
        <v>215358944410</v>
      </c>
      <c r="P38" s="8"/>
      <c r="Q38" s="8">
        <f t="shared" si="1"/>
        <v>109087046990</v>
      </c>
    </row>
    <row r="39" spans="1:17" x14ac:dyDescent="0.55000000000000004">
      <c r="A39" s="3" t="s">
        <v>58</v>
      </c>
      <c r="C39" s="8">
        <v>1638000000</v>
      </c>
      <c r="D39" s="8"/>
      <c r="E39" s="8">
        <v>2108588800500</v>
      </c>
      <c r="F39" s="8"/>
      <c r="G39" s="8">
        <v>2231484750640</v>
      </c>
      <c r="H39" s="8"/>
      <c r="I39" s="8">
        <f t="shared" si="0"/>
        <v>-122895950140</v>
      </c>
      <c r="J39" s="8"/>
      <c r="K39" s="8">
        <v>1638000000</v>
      </c>
      <c r="L39" s="8"/>
      <c r="M39" s="8">
        <v>2108588800500</v>
      </c>
      <c r="N39" s="8"/>
      <c r="O39" s="8">
        <v>1832495039440</v>
      </c>
      <c r="P39" s="8"/>
      <c r="Q39" s="8">
        <f t="shared" si="1"/>
        <v>276093761060</v>
      </c>
    </row>
    <row r="40" spans="1:17" x14ac:dyDescent="0.55000000000000004">
      <c r="A40" s="3" t="s">
        <v>71</v>
      </c>
      <c r="C40" s="8">
        <v>6526291</v>
      </c>
      <c r="D40" s="8"/>
      <c r="E40" s="8">
        <v>351425684828</v>
      </c>
      <c r="F40" s="8"/>
      <c r="G40" s="8">
        <v>353501671890</v>
      </c>
      <c r="H40" s="8"/>
      <c r="I40" s="8">
        <f t="shared" si="0"/>
        <v>-2075987062</v>
      </c>
      <c r="J40" s="8"/>
      <c r="K40" s="8">
        <v>6526291</v>
      </c>
      <c r="L40" s="8"/>
      <c r="M40" s="8">
        <v>351425684828</v>
      </c>
      <c r="N40" s="8"/>
      <c r="O40" s="8">
        <v>241982241934</v>
      </c>
      <c r="P40" s="8"/>
      <c r="Q40" s="8">
        <f t="shared" si="1"/>
        <v>109443442894</v>
      </c>
    </row>
    <row r="41" spans="1:17" x14ac:dyDescent="0.55000000000000004">
      <c r="A41" s="3" t="s">
        <v>53</v>
      </c>
      <c r="C41" s="8">
        <v>3300000</v>
      </c>
      <c r="D41" s="8"/>
      <c r="E41" s="8">
        <v>52912287450</v>
      </c>
      <c r="F41" s="8"/>
      <c r="G41" s="8">
        <v>64754862321</v>
      </c>
      <c r="H41" s="8"/>
      <c r="I41" s="8">
        <f t="shared" si="0"/>
        <v>-11842574871</v>
      </c>
      <c r="J41" s="8"/>
      <c r="K41" s="8">
        <v>3300000</v>
      </c>
      <c r="L41" s="8"/>
      <c r="M41" s="8">
        <v>52912287450</v>
      </c>
      <c r="N41" s="8"/>
      <c r="O41" s="8">
        <v>43551775819</v>
      </c>
      <c r="P41" s="8"/>
      <c r="Q41" s="8">
        <f t="shared" si="1"/>
        <v>9360511631</v>
      </c>
    </row>
    <row r="42" spans="1:17" x14ac:dyDescent="0.55000000000000004">
      <c r="A42" s="3" t="s">
        <v>79</v>
      </c>
      <c r="C42" s="8">
        <v>75960</v>
      </c>
      <c r="D42" s="8"/>
      <c r="E42" s="8">
        <v>673425169252</v>
      </c>
      <c r="F42" s="8"/>
      <c r="G42" s="8">
        <v>529975565838</v>
      </c>
      <c r="H42" s="8"/>
      <c r="I42" s="8">
        <f t="shared" si="0"/>
        <v>143449603414</v>
      </c>
      <c r="J42" s="8"/>
      <c r="K42" s="8">
        <v>75960</v>
      </c>
      <c r="L42" s="8"/>
      <c r="M42" s="8">
        <v>673425169252</v>
      </c>
      <c r="N42" s="8"/>
      <c r="O42" s="8">
        <v>391943461457</v>
      </c>
      <c r="P42" s="8"/>
      <c r="Q42" s="8">
        <f t="shared" si="1"/>
        <v>281481707795</v>
      </c>
    </row>
    <row r="43" spans="1:17" x14ac:dyDescent="0.55000000000000004">
      <c r="A43" s="3" t="s">
        <v>16</v>
      </c>
      <c r="C43" s="8">
        <v>44783551</v>
      </c>
      <c r="D43" s="8"/>
      <c r="E43" s="8">
        <v>114497952577</v>
      </c>
      <c r="F43" s="8"/>
      <c r="G43" s="8">
        <v>131236377993</v>
      </c>
      <c r="H43" s="8"/>
      <c r="I43" s="8">
        <f t="shared" si="0"/>
        <v>-16738425416</v>
      </c>
      <c r="J43" s="8"/>
      <c r="K43" s="8">
        <v>44783551</v>
      </c>
      <c r="L43" s="8"/>
      <c r="M43" s="8">
        <v>114497952577</v>
      </c>
      <c r="N43" s="8"/>
      <c r="O43" s="8">
        <v>101184797978</v>
      </c>
      <c r="P43" s="8"/>
      <c r="Q43" s="8">
        <f t="shared" si="1"/>
        <v>13313154599</v>
      </c>
    </row>
    <row r="44" spans="1:17" x14ac:dyDescent="0.55000000000000004">
      <c r="A44" s="7" t="s">
        <v>245</v>
      </c>
      <c r="C44" s="8">
        <v>3796</v>
      </c>
      <c r="D44" s="8"/>
      <c r="E44" s="8">
        <v>2852281160050</v>
      </c>
      <c r="F44" s="8"/>
      <c r="G44" s="8">
        <v>2127902809382</v>
      </c>
      <c r="H44" s="8"/>
      <c r="I44" s="8">
        <f t="shared" si="0"/>
        <v>724378350668</v>
      </c>
      <c r="J44" s="8"/>
      <c r="K44" s="8">
        <v>3796</v>
      </c>
      <c r="L44" s="8"/>
      <c r="M44" s="8">
        <v>2852281160050</v>
      </c>
      <c r="N44" s="8"/>
      <c r="O44" s="8">
        <v>2138973036800</v>
      </c>
      <c r="P44" s="8"/>
      <c r="Q44" s="8">
        <f t="shared" si="1"/>
        <v>713308123250</v>
      </c>
    </row>
    <row r="45" spans="1:17" x14ac:dyDescent="0.55000000000000004">
      <c r="A45" s="3" t="s">
        <v>116</v>
      </c>
      <c r="C45" s="8">
        <v>80000000</v>
      </c>
      <c r="D45" s="8"/>
      <c r="E45" s="8">
        <v>256544424000</v>
      </c>
      <c r="F45" s="8"/>
      <c r="G45" s="8">
        <v>263159190720</v>
      </c>
      <c r="H45" s="8"/>
      <c r="I45" s="8">
        <f t="shared" si="0"/>
        <v>-6614766720</v>
      </c>
      <c r="J45" s="8"/>
      <c r="K45" s="8">
        <v>80000000</v>
      </c>
      <c r="L45" s="8"/>
      <c r="M45" s="8">
        <v>256544424000</v>
      </c>
      <c r="N45" s="8"/>
      <c r="O45" s="8">
        <v>263159190720</v>
      </c>
      <c r="P45" s="8"/>
      <c r="Q45" s="8">
        <f t="shared" si="1"/>
        <v>-6614766720</v>
      </c>
    </row>
    <row r="46" spans="1:17" x14ac:dyDescent="0.55000000000000004">
      <c r="A46" s="3" t="s">
        <v>72</v>
      </c>
      <c r="C46" s="8">
        <v>6127880</v>
      </c>
      <c r="D46" s="8"/>
      <c r="E46" s="8">
        <v>296895767616</v>
      </c>
      <c r="F46" s="8"/>
      <c r="G46" s="8">
        <v>265342216605</v>
      </c>
      <c r="H46" s="8"/>
      <c r="I46" s="8">
        <f t="shared" si="0"/>
        <v>31553551011</v>
      </c>
      <c r="J46" s="8"/>
      <c r="K46" s="8">
        <v>6127880</v>
      </c>
      <c r="L46" s="8"/>
      <c r="M46" s="8">
        <v>296895767616</v>
      </c>
      <c r="N46" s="8"/>
      <c r="O46" s="8">
        <v>188224850641</v>
      </c>
      <c r="P46" s="8"/>
      <c r="Q46" s="8">
        <f t="shared" si="1"/>
        <v>108670916975</v>
      </c>
    </row>
    <row r="47" spans="1:17" x14ac:dyDescent="0.55000000000000004">
      <c r="A47" s="3" t="s">
        <v>26</v>
      </c>
      <c r="C47" s="8">
        <v>323021848</v>
      </c>
      <c r="D47" s="8"/>
      <c r="E47" s="8">
        <v>1554123361141</v>
      </c>
      <c r="F47" s="8"/>
      <c r="G47" s="8">
        <v>1528010010980</v>
      </c>
      <c r="H47" s="8"/>
      <c r="I47" s="8">
        <f t="shared" si="0"/>
        <v>26113350161</v>
      </c>
      <c r="J47" s="8"/>
      <c r="K47" s="8">
        <v>323021848</v>
      </c>
      <c r="L47" s="8"/>
      <c r="M47" s="8">
        <v>1554123361141</v>
      </c>
      <c r="N47" s="8"/>
      <c r="O47" s="8">
        <v>1784904848346</v>
      </c>
      <c r="P47" s="8"/>
      <c r="Q47" s="8">
        <f t="shared" si="1"/>
        <v>-230781487205</v>
      </c>
    </row>
    <row r="48" spans="1:17" x14ac:dyDescent="0.55000000000000004">
      <c r="A48" s="3" t="s">
        <v>31</v>
      </c>
      <c r="C48" s="8">
        <v>8529443</v>
      </c>
      <c r="D48" s="8"/>
      <c r="E48" s="8">
        <v>623607856480</v>
      </c>
      <c r="F48" s="8"/>
      <c r="G48" s="8">
        <v>525424593692</v>
      </c>
      <c r="H48" s="8"/>
      <c r="I48" s="8">
        <f t="shared" si="0"/>
        <v>98183262788</v>
      </c>
      <c r="J48" s="8"/>
      <c r="K48" s="8">
        <v>8529443</v>
      </c>
      <c r="L48" s="8"/>
      <c r="M48" s="8">
        <v>623607856480</v>
      </c>
      <c r="N48" s="8"/>
      <c r="O48" s="8">
        <v>587319052119</v>
      </c>
      <c r="P48" s="8"/>
      <c r="Q48" s="8">
        <f t="shared" si="1"/>
        <v>36288804361</v>
      </c>
    </row>
    <row r="49" spans="1:17" x14ac:dyDescent="0.55000000000000004">
      <c r="A49" s="3" t="s">
        <v>108</v>
      </c>
      <c r="C49" s="8">
        <v>134800000</v>
      </c>
      <c r="D49" s="8"/>
      <c r="E49" s="8">
        <v>1113522881400</v>
      </c>
      <c r="F49" s="8"/>
      <c r="G49" s="8">
        <v>1108162963800</v>
      </c>
      <c r="H49" s="8"/>
      <c r="I49" s="8">
        <f t="shared" si="0"/>
        <v>5359917600</v>
      </c>
      <c r="J49" s="8"/>
      <c r="K49" s="8">
        <v>134800000</v>
      </c>
      <c r="L49" s="8"/>
      <c r="M49" s="8">
        <v>1113522881400</v>
      </c>
      <c r="N49" s="8"/>
      <c r="O49" s="8">
        <v>958230027060</v>
      </c>
      <c r="P49" s="8"/>
      <c r="Q49" s="8">
        <f t="shared" si="1"/>
        <v>155292854340</v>
      </c>
    </row>
    <row r="50" spans="1:17" x14ac:dyDescent="0.55000000000000004">
      <c r="A50" s="3" t="s">
        <v>29</v>
      </c>
      <c r="C50" s="8">
        <v>61548453</v>
      </c>
      <c r="D50" s="8"/>
      <c r="E50" s="8">
        <v>195232526897</v>
      </c>
      <c r="F50" s="8"/>
      <c r="G50" s="8">
        <v>183434584656</v>
      </c>
      <c r="H50" s="8"/>
      <c r="I50" s="8">
        <f t="shared" si="0"/>
        <v>11797942241</v>
      </c>
      <c r="J50" s="8"/>
      <c r="K50" s="8">
        <v>61548453</v>
      </c>
      <c r="L50" s="8"/>
      <c r="M50" s="8">
        <v>195232526897</v>
      </c>
      <c r="N50" s="8"/>
      <c r="O50" s="8">
        <v>183090871959</v>
      </c>
      <c r="P50" s="8"/>
      <c r="Q50" s="8">
        <f t="shared" si="1"/>
        <v>12141654938</v>
      </c>
    </row>
    <row r="51" spans="1:17" x14ac:dyDescent="0.55000000000000004">
      <c r="A51" s="3" t="s">
        <v>67</v>
      </c>
      <c r="C51" s="8">
        <v>272946915</v>
      </c>
      <c r="D51" s="8"/>
      <c r="E51" s="8">
        <v>3057808867244</v>
      </c>
      <c r="F51" s="8"/>
      <c r="G51" s="8">
        <v>2911294511582</v>
      </c>
      <c r="H51" s="8"/>
      <c r="I51" s="8">
        <f t="shared" si="0"/>
        <v>146514355662</v>
      </c>
      <c r="J51" s="8"/>
      <c r="K51" s="8">
        <v>272946915</v>
      </c>
      <c r="L51" s="8"/>
      <c r="M51" s="8">
        <v>3057808867244</v>
      </c>
      <c r="N51" s="8"/>
      <c r="O51" s="8">
        <v>1954787395571</v>
      </c>
      <c r="P51" s="8"/>
      <c r="Q51" s="8">
        <f t="shared" si="1"/>
        <v>1103021471673</v>
      </c>
    </row>
    <row r="52" spans="1:17" x14ac:dyDescent="0.55000000000000004">
      <c r="A52" s="3" t="s">
        <v>78</v>
      </c>
      <c r="C52" s="8">
        <v>57132840</v>
      </c>
      <c r="D52" s="8"/>
      <c r="E52" s="8">
        <v>258123728691</v>
      </c>
      <c r="F52" s="8"/>
      <c r="G52" s="8">
        <v>288642095291</v>
      </c>
      <c r="H52" s="8"/>
      <c r="I52" s="8">
        <f t="shared" si="0"/>
        <v>-30518366600</v>
      </c>
      <c r="J52" s="8"/>
      <c r="K52" s="8">
        <v>57132840</v>
      </c>
      <c r="L52" s="8"/>
      <c r="M52" s="8">
        <v>258123728691</v>
      </c>
      <c r="N52" s="8"/>
      <c r="O52" s="8">
        <v>233489578379</v>
      </c>
      <c r="P52" s="8"/>
      <c r="Q52" s="8">
        <f t="shared" si="1"/>
        <v>24634150312</v>
      </c>
    </row>
    <row r="53" spans="1:17" x14ac:dyDescent="0.55000000000000004">
      <c r="A53" s="3" t="s">
        <v>84</v>
      </c>
      <c r="C53" s="8">
        <v>61370972</v>
      </c>
      <c r="D53" s="8"/>
      <c r="E53" s="8">
        <v>74122064880</v>
      </c>
      <c r="F53" s="8"/>
      <c r="G53" s="8">
        <v>85389702631</v>
      </c>
      <c r="H53" s="8"/>
      <c r="I53" s="8">
        <f t="shared" si="0"/>
        <v>-11267637751</v>
      </c>
      <c r="J53" s="8"/>
      <c r="K53" s="8">
        <v>61370972</v>
      </c>
      <c r="L53" s="8"/>
      <c r="M53" s="8">
        <v>74122064880</v>
      </c>
      <c r="N53" s="8"/>
      <c r="O53" s="8">
        <v>132199600492</v>
      </c>
      <c r="P53" s="8"/>
      <c r="Q53" s="8">
        <f t="shared" si="1"/>
        <v>-58077535612</v>
      </c>
    </row>
    <row r="54" spans="1:17" x14ac:dyDescent="0.55000000000000004">
      <c r="A54" s="3" t="s">
        <v>89</v>
      </c>
      <c r="C54" s="8">
        <v>8941159</v>
      </c>
      <c r="D54" s="8"/>
      <c r="E54" s="8">
        <v>63193389229</v>
      </c>
      <c r="F54" s="8"/>
      <c r="G54" s="8">
        <v>69562868283</v>
      </c>
      <c r="H54" s="8"/>
      <c r="I54" s="8">
        <f t="shared" si="0"/>
        <v>-6369479054</v>
      </c>
      <c r="J54" s="8"/>
      <c r="K54" s="8">
        <v>8941159</v>
      </c>
      <c r="L54" s="8"/>
      <c r="M54" s="8">
        <v>63193389229</v>
      </c>
      <c r="N54" s="8"/>
      <c r="O54" s="8">
        <v>68084460442</v>
      </c>
      <c r="P54" s="8"/>
      <c r="Q54" s="8">
        <f t="shared" si="1"/>
        <v>-4891071213</v>
      </c>
    </row>
    <row r="55" spans="1:17" x14ac:dyDescent="0.55000000000000004">
      <c r="A55" s="3" t="s">
        <v>25</v>
      </c>
      <c r="C55" s="8">
        <v>26762161</v>
      </c>
      <c r="D55" s="8"/>
      <c r="E55" s="8">
        <v>107608836244</v>
      </c>
      <c r="F55" s="8"/>
      <c r="G55" s="8">
        <v>118136844713</v>
      </c>
      <c r="H55" s="8"/>
      <c r="I55" s="8">
        <f t="shared" si="0"/>
        <v>-10528008469</v>
      </c>
      <c r="J55" s="8"/>
      <c r="K55" s="8">
        <v>26762161</v>
      </c>
      <c r="L55" s="8"/>
      <c r="M55" s="8">
        <v>107608836244</v>
      </c>
      <c r="N55" s="8"/>
      <c r="O55" s="8">
        <v>143202560810</v>
      </c>
      <c r="P55" s="8"/>
      <c r="Q55" s="8">
        <f t="shared" si="1"/>
        <v>-35593724566</v>
      </c>
    </row>
    <row r="56" spans="1:17" x14ac:dyDescent="0.55000000000000004">
      <c r="A56" s="3" t="s">
        <v>74</v>
      </c>
      <c r="C56" s="8">
        <v>11241531</v>
      </c>
      <c r="D56" s="8"/>
      <c r="E56" s="8">
        <v>459277863901</v>
      </c>
      <c r="F56" s="8"/>
      <c r="G56" s="8">
        <v>485650023483</v>
      </c>
      <c r="H56" s="8"/>
      <c r="I56" s="8">
        <f t="shared" si="0"/>
        <v>-26372159582</v>
      </c>
      <c r="J56" s="8"/>
      <c r="K56" s="8">
        <v>11241531</v>
      </c>
      <c r="L56" s="8"/>
      <c r="M56" s="8">
        <v>459277863901</v>
      </c>
      <c r="N56" s="8"/>
      <c r="O56" s="8">
        <v>252323459043</v>
      </c>
      <c r="P56" s="8"/>
      <c r="Q56" s="8">
        <f t="shared" si="1"/>
        <v>206954404858</v>
      </c>
    </row>
    <row r="57" spans="1:17" x14ac:dyDescent="0.55000000000000004">
      <c r="A57" s="3" t="s">
        <v>59</v>
      </c>
      <c r="C57" s="8">
        <v>18765146</v>
      </c>
      <c r="D57" s="8"/>
      <c r="E57" s="8">
        <v>489840736192</v>
      </c>
      <c r="F57" s="8"/>
      <c r="G57" s="8">
        <v>521365140007</v>
      </c>
      <c r="H57" s="8"/>
      <c r="I57" s="8">
        <f t="shared" si="0"/>
        <v>-31524403815</v>
      </c>
      <c r="J57" s="8"/>
      <c r="K57" s="8">
        <v>18765146</v>
      </c>
      <c r="L57" s="8"/>
      <c r="M57" s="8">
        <v>489840736192</v>
      </c>
      <c r="N57" s="8"/>
      <c r="O57" s="8">
        <v>419063666362</v>
      </c>
      <c r="P57" s="8"/>
      <c r="Q57" s="8">
        <f t="shared" si="1"/>
        <v>70777069830</v>
      </c>
    </row>
    <row r="58" spans="1:17" x14ac:dyDescent="0.55000000000000004">
      <c r="A58" s="3" t="s">
        <v>85</v>
      </c>
      <c r="C58" s="8">
        <v>4453979</v>
      </c>
      <c r="D58" s="8"/>
      <c r="E58" s="8">
        <v>16842125646</v>
      </c>
      <c r="F58" s="8"/>
      <c r="G58" s="8">
        <v>18179396103</v>
      </c>
      <c r="H58" s="8"/>
      <c r="I58" s="8">
        <f t="shared" si="0"/>
        <v>-1337270457</v>
      </c>
      <c r="J58" s="8"/>
      <c r="K58" s="8">
        <v>4453979</v>
      </c>
      <c r="L58" s="8"/>
      <c r="M58" s="8">
        <v>16842125646</v>
      </c>
      <c r="N58" s="8"/>
      <c r="O58" s="8">
        <v>17825983628</v>
      </c>
      <c r="P58" s="8"/>
      <c r="Q58" s="8">
        <f t="shared" si="1"/>
        <v>-983857982</v>
      </c>
    </row>
    <row r="59" spans="1:17" x14ac:dyDescent="0.55000000000000004">
      <c r="A59" s="3" t="s">
        <v>100</v>
      </c>
      <c r="C59" s="8">
        <v>46367965</v>
      </c>
      <c r="D59" s="8"/>
      <c r="E59" s="8">
        <v>2519392852746</v>
      </c>
      <c r="F59" s="8"/>
      <c r="G59" s="8">
        <v>2873247715016</v>
      </c>
      <c r="H59" s="8"/>
      <c r="I59" s="8">
        <f t="shared" si="0"/>
        <v>-353854862270</v>
      </c>
      <c r="J59" s="8"/>
      <c r="K59" s="8">
        <v>46367965</v>
      </c>
      <c r="L59" s="8"/>
      <c r="M59" s="8">
        <v>2519392852746</v>
      </c>
      <c r="N59" s="8"/>
      <c r="O59" s="8">
        <v>1646790361886</v>
      </c>
      <c r="P59" s="8"/>
      <c r="Q59" s="8">
        <f t="shared" si="1"/>
        <v>872602490860</v>
      </c>
    </row>
    <row r="60" spans="1:17" x14ac:dyDescent="0.55000000000000004">
      <c r="A60" s="3" t="s">
        <v>27</v>
      </c>
      <c r="C60" s="8">
        <v>39356692</v>
      </c>
      <c r="D60" s="8"/>
      <c r="E60" s="8">
        <v>376358639346</v>
      </c>
      <c r="F60" s="8"/>
      <c r="G60" s="8">
        <v>388877845645</v>
      </c>
      <c r="H60" s="8"/>
      <c r="I60" s="8">
        <f t="shared" si="0"/>
        <v>-12519206299</v>
      </c>
      <c r="J60" s="8"/>
      <c r="K60" s="8">
        <v>39356692</v>
      </c>
      <c r="L60" s="8"/>
      <c r="M60" s="8">
        <v>376358639346</v>
      </c>
      <c r="N60" s="8"/>
      <c r="O60" s="8">
        <v>421349536979</v>
      </c>
      <c r="P60" s="8"/>
      <c r="Q60" s="8">
        <f t="shared" si="1"/>
        <v>-44990897633</v>
      </c>
    </row>
    <row r="61" spans="1:17" x14ac:dyDescent="0.55000000000000004">
      <c r="A61" s="3" t="s">
        <v>113</v>
      </c>
      <c r="C61" s="8">
        <v>2639418</v>
      </c>
      <c r="D61" s="8"/>
      <c r="E61" s="8">
        <v>48643647602</v>
      </c>
      <c r="F61" s="8"/>
      <c r="G61" s="8">
        <v>56829633606</v>
      </c>
      <c r="H61" s="8"/>
      <c r="I61" s="8">
        <f t="shared" si="0"/>
        <v>-8185986004</v>
      </c>
      <c r="J61" s="8"/>
      <c r="K61" s="8">
        <v>2639418</v>
      </c>
      <c r="L61" s="8"/>
      <c r="M61" s="8">
        <v>48643647602</v>
      </c>
      <c r="N61" s="8"/>
      <c r="O61" s="8">
        <v>60634018127</v>
      </c>
      <c r="P61" s="8"/>
      <c r="Q61" s="8">
        <f t="shared" si="1"/>
        <v>-11990370525</v>
      </c>
    </row>
    <row r="62" spans="1:17" x14ac:dyDescent="0.55000000000000004">
      <c r="A62" s="3" t="s">
        <v>96</v>
      </c>
      <c r="C62" s="8">
        <v>23685869</v>
      </c>
      <c r="D62" s="8"/>
      <c r="E62" s="8">
        <v>172113497360</v>
      </c>
      <c r="F62" s="8"/>
      <c r="G62" s="8">
        <v>197727938093</v>
      </c>
      <c r="H62" s="8"/>
      <c r="I62" s="8">
        <f t="shared" si="0"/>
        <v>-25614440733</v>
      </c>
      <c r="J62" s="8"/>
      <c r="K62" s="8">
        <v>23685869</v>
      </c>
      <c r="L62" s="8"/>
      <c r="M62" s="8">
        <v>172113497360</v>
      </c>
      <c r="N62" s="8"/>
      <c r="O62" s="8">
        <v>272385015899</v>
      </c>
      <c r="P62" s="8"/>
      <c r="Q62" s="8">
        <f t="shared" si="1"/>
        <v>-100271518539</v>
      </c>
    </row>
    <row r="63" spans="1:17" x14ac:dyDescent="0.55000000000000004">
      <c r="A63" s="3" t="s">
        <v>37</v>
      </c>
      <c r="C63" s="8">
        <v>2188193</v>
      </c>
      <c r="D63" s="8"/>
      <c r="E63" s="8">
        <v>576029380501</v>
      </c>
      <c r="F63" s="8"/>
      <c r="G63" s="8">
        <v>474970831230</v>
      </c>
      <c r="H63" s="8"/>
      <c r="I63" s="8">
        <f t="shared" si="0"/>
        <v>101058549271</v>
      </c>
      <c r="J63" s="8"/>
      <c r="K63" s="8">
        <v>2188193</v>
      </c>
      <c r="L63" s="8"/>
      <c r="M63" s="8">
        <v>576029380501</v>
      </c>
      <c r="N63" s="8"/>
      <c r="O63" s="8">
        <v>379197953996</v>
      </c>
      <c r="P63" s="8"/>
      <c r="Q63" s="8">
        <f t="shared" si="1"/>
        <v>196831426505</v>
      </c>
    </row>
    <row r="64" spans="1:17" x14ac:dyDescent="0.55000000000000004">
      <c r="A64" s="3" t="s">
        <v>54</v>
      </c>
      <c r="C64" s="8">
        <v>5400000</v>
      </c>
      <c r="D64" s="8"/>
      <c r="E64" s="8">
        <v>81537945300</v>
      </c>
      <c r="F64" s="8"/>
      <c r="G64" s="8">
        <v>83550897444</v>
      </c>
      <c r="H64" s="8"/>
      <c r="I64" s="8">
        <f t="shared" si="0"/>
        <v>-2012952144</v>
      </c>
      <c r="J64" s="8"/>
      <c r="K64" s="8">
        <v>5400000</v>
      </c>
      <c r="L64" s="8"/>
      <c r="M64" s="8">
        <v>81537945300</v>
      </c>
      <c r="N64" s="8"/>
      <c r="O64" s="8">
        <v>121582255499</v>
      </c>
      <c r="P64" s="8"/>
      <c r="Q64" s="8">
        <f t="shared" si="1"/>
        <v>-40044310199</v>
      </c>
    </row>
    <row r="65" spans="1:17" x14ac:dyDescent="0.55000000000000004">
      <c r="A65" s="3" t="s">
        <v>48</v>
      </c>
      <c r="C65" s="8">
        <v>139324425</v>
      </c>
      <c r="D65" s="8"/>
      <c r="E65" s="8">
        <v>704941813376</v>
      </c>
      <c r="F65" s="8"/>
      <c r="G65" s="8">
        <v>725716130077</v>
      </c>
      <c r="H65" s="8"/>
      <c r="I65" s="8">
        <f t="shared" si="0"/>
        <v>-20774316701</v>
      </c>
      <c r="J65" s="8"/>
      <c r="K65" s="8">
        <v>139324425</v>
      </c>
      <c r="L65" s="8"/>
      <c r="M65" s="8">
        <v>704941813376</v>
      </c>
      <c r="N65" s="8"/>
      <c r="O65" s="8">
        <v>483355039810</v>
      </c>
      <c r="P65" s="8"/>
      <c r="Q65" s="8">
        <f t="shared" si="1"/>
        <v>221586773566</v>
      </c>
    </row>
    <row r="66" spans="1:17" x14ac:dyDescent="0.55000000000000004">
      <c r="A66" s="3" t="s">
        <v>99</v>
      </c>
      <c r="C66" s="8">
        <v>52916820</v>
      </c>
      <c r="D66" s="8"/>
      <c r="E66" s="8">
        <v>69329389765</v>
      </c>
      <c r="F66" s="8"/>
      <c r="G66" s="8">
        <v>75273411801</v>
      </c>
      <c r="H66" s="8"/>
      <c r="I66" s="8">
        <f t="shared" si="0"/>
        <v>-5944022036</v>
      </c>
      <c r="J66" s="8"/>
      <c r="K66" s="8">
        <v>52916820</v>
      </c>
      <c r="L66" s="8"/>
      <c r="M66" s="8">
        <v>69329389765</v>
      </c>
      <c r="N66" s="8"/>
      <c r="O66" s="8">
        <v>66309015983</v>
      </c>
      <c r="P66" s="8"/>
      <c r="Q66" s="8">
        <f t="shared" si="1"/>
        <v>3020373782</v>
      </c>
    </row>
    <row r="67" spans="1:17" x14ac:dyDescent="0.55000000000000004">
      <c r="A67" s="3" t="s">
        <v>40</v>
      </c>
      <c r="C67" s="8">
        <v>16246646</v>
      </c>
      <c r="D67" s="8"/>
      <c r="E67" s="8">
        <v>591896710423</v>
      </c>
      <c r="F67" s="8"/>
      <c r="G67" s="8">
        <v>625811665181</v>
      </c>
      <c r="H67" s="8"/>
      <c r="I67" s="8">
        <f t="shared" si="0"/>
        <v>-33914954758</v>
      </c>
      <c r="J67" s="8"/>
      <c r="K67" s="8">
        <v>16246646</v>
      </c>
      <c r="L67" s="8"/>
      <c r="M67" s="8">
        <v>591896710423</v>
      </c>
      <c r="N67" s="8"/>
      <c r="O67" s="8">
        <v>431825032907</v>
      </c>
      <c r="P67" s="8"/>
      <c r="Q67" s="8">
        <f t="shared" si="1"/>
        <v>160071677516</v>
      </c>
    </row>
    <row r="68" spans="1:17" x14ac:dyDescent="0.55000000000000004">
      <c r="A68" s="3" t="s">
        <v>73</v>
      </c>
      <c r="C68" s="8">
        <v>3083596</v>
      </c>
      <c r="D68" s="8"/>
      <c r="E68" s="8">
        <v>300946107921</v>
      </c>
      <c r="F68" s="8"/>
      <c r="G68" s="8">
        <v>295735185294</v>
      </c>
      <c r="H68" s="8"/>
      <c r="I68" s="8">
        <f t="shared" si="0"/>
        <v>5210922627</v>
      </c>
      <c r="J68" s="8"/>
      <c r="K68" s="8">
        <v>3083596</v>
      </c>
      <c r="L68" s="8"/>
      <c r="M68" s="8">
        <v>300946107921</v>
      </c>
      <c r="N68" s="8"/>
      <c r="O68" s="8">
        <v>168619325695</v>
      </c>
      <c r="P68" s="8"/>
      <c r="Q68" s="8">
        <f t="shared" si="1"/>
        <v>132326782226</v>
      </c>
    </row>
    <row r="69" spans="1:17" x14ac:dyDescent="0.55000000000000004">
      <c r="A69" s="3" t="s">
        <v>92</v>
      </c>
      <c r="C69" s="8">
        <v>311634432</v>
      </c>
      <c r="D69" s="8"/>
      <c r="E69" s="8">
        <v>761749529331</v>
      </c>
      <c r="F69" s="8"/>
      <c r="G69" s="8">
        <v>869695511026</v>
      </c>
      <c r="H69" s="8"/>
      <c r="I69" s="8">
        <f t="shared" si="0"/>
        <v>-107945981695</v>
      </c>
      <c r="J69" s="8"/>
      <c r="K69" s="8">
        <v>311634432</v>
      </c>
      <c r="L69" s="8"/>
      <c r="M69" s="8">
        <v>761749529331</v>
      </c>
      <c r="N69" s="8"/>
      <c r="O69" s="8">
        <v>1208408293161</v>
      </c>
      <c r="P69" s="8"/>
      <c r="Q69" s="8">
        <f t="shared" si="1"/>
        <v>-446658763830</v>
      </c>
    </row>
    <row r="70" spans="1:17" x14ac:dyDescent="0.55000000000000004">
      <c r="A70" s="3" t="s">
        <v>117</v>
      </c>
      <c r="C70" s="8">
        <v>19350000</v>
      </c>
      <c r="D70" s="8"/>
      <c r="E70" s="8">
        <v>30410325517</v>
      </c>
      <c r="F70" s="8"/>
      <c r="G70" s="8">
        <v>17202150000</v>
      </c>
      <c r="H70" s="8"/>
      <c r="I70" s="8">
        <f t="shared" si="0"/>
        <v>13208175517</v>
      </c>
      <c r="J70" s="8"/>
      <c r="K70" s="8">
        <v>19350000</v>
      </c>
      <c r="L70" s="8"/>
      <c r="M70" s="8">
        <v>30410325517</v>
      </c>
      <c r="N70" s="8"/>
      <c r="O70" s="8">
        <v>17202150000</v>
      </c>
      <c r="P70" s="8"/>
      <c r="Q70" s="8">
        <f t="shared" si="1"/>
        <v>13208175517</v>
      </c>
    </row>
    <row r="71" spans="1:17" x14ac:dyDescent="0.55000000000000004">
      <c r="A71" s="3" t="s">
        <v>34</v>
      </c>
      <c r="C71" s="8">
        <v>1756162</v>
      </c>
      <c r="D71" s="8"/>
      <c r="E71" s="8">
        <v>304120633176</v>
      </c>
      <c r="F71" s="8"/>
      <c r="G71" s="8">
        <v>292843328255</v>
      </c>
      <c r="H71" s="8"/>
      <c r="I71" s="8">
        <f t="shared" si="0"/>
        <v>11277304921</v>
      </c>
      <c r="J71" s="8"/>
      <c r="K71" s="8">
        <v>1756162</v>
      </c>
      <c r="L71" s="8"/>
      <c r="M71" s="8">
        <v>304120633176</v>
      </c>
      <c r="N71" s="8"/>
      <c r="O71" s="8">
        <v>315694710235</v>
      </c>
      <c r="P71" s="8"/>
      <c r="Q71" s="8">
        <f t="shared" si="1"/>
        <v>-11574077059</v>
      </c>
    </row>
    <row r="72" spans="1:17" x14ac:dyDescent="0.55000000000000004">
      <c r="A72" s="3" t="s">
        <v>24</v>
      </c>
      <c r="C72" s="8">
        <v>27814099</v>
      </c>
      <c r="D72" s="8"/>
      <c r="E72" s="8">
        <v>90327992897</v>
      </c>
      <c r="F72" s="8"/>
      <c r="G72" s="8">
        <v>91315861584</v>
      </c>
      <c r="H72" s="8"/>
      <c r="I72" s="8">
        <f t="shared" si="0"/>
        <v>-987868687</v>
      </c>
      <c r="J72" s="8"/>
      <c r="K72" s="8">
        <v>27814099</v>
      </c>
      <c r="L72" s="8"/>
      <c r="M72" s="8">
        <v>90327992897</v>
      </c>
      <c r="N72" s="8"/>
      <c r="O72" s="8">
        <v>73169557084</v>
      </c>
      <c r="P72" s="8"/>
      <c r="Q72" s="8">
        <f t="shared" si="1"/>
        <v>17158435813</v>
      </c>
    </row>
    <row r="73" spans="1:17" x14ac:dyDescent="0.55000000000000004">
      <c r="A73" s="3" t="s">
        <v>22</v>
      </c>
      <c r="C73" s="8">
        <v>92400000</v>
      </c>
      <c r="D73" s="8"/>
      <c r="E73" s="8">
        <v>387516078180</v>
      </c>
      <c r="F73" s="8"/>
      <c r="G73" s="8">
        <v>423827408391</v>
      </c>
      <c r="H73" s="8"/>
      <c r="I73" s="8">
        <f t="shared" ref="I73:I111" si="2">E73-G73</f>
        <v>-36311330211</v>
      </c>
      <c r="J73" s="8"/>
      <c r="K73" s="8">
        <v>92400000</v>
      </c>
      <c r="L73" s="8"/>
      <c r="M73" s="8">
        <v>387516078180</v>
      </c>
      <c r="N73" s="8"/>
      <c r="O73" s="8">
        <v>366450842398</v>
      </c>
      <c r="P73" s="8"/>
      <c r="Q73" s="8">
        <f t="shared" ref="Q73:Q111" si="3">M73-O73</f>
        <v>21065235782</v>
      </c>
    </row>
    <row r="74" spans="1:17" x14ac:dyDescent="0.55000000000000004">
      <c r="A74" s="3" t="s">
        <v>68</v>
      </c>
      <c r="C74" s="8">
        <v>3072902</v>
      </c>
      <c r="D74" s="8"/>
      <c r="E74" s="8">
        <v>160672919061</v>
      </c>
      <c r="F74" s="8"/>
      <c r="G74" s="8">
        <v>141062270004</v>
      </c>
      <c r="H74" s="8"/>
      <c r="I74" s="8">
        <f t="shared" si="2"/>
        <v>19610649057</v>
      </c>
      <c r="J74" s="8"/>
      <c r="K74" s="8">
        <v>3072902</v>
      </c>
      <c r="L74" s="8"/>
      <c r="M74" s="8">
        <v>160672919061</v>
      </c>
      <c r="N74" s="8"/>
      <c r="O74" s="8">
        <v>92035647442</v>
      </c>
      <c r="P74" s="8"/>
      <c r="Q74" s="8">
        <f t="shared" si="3"/>
        <v>68637271619</v>
      </c>
    </row>
    <row r="75" spans="1:17" x14ac:dyDescent="0.55000000000000004">
      <c r="A75" s="3" t="s">
        <v>88</v>
      </c>
      <c r="C75" s="8">
        <v>24355364</v>
      </c>
      <c r="D75" s="8"/>
      <c r="E75" s="8">
        <v>109261758973</v>
      </c>
      <c r="F75" s="8"/>
      <c r="G75" s="8">
        <v>130273227609</v>
      </c>
      <c r="H75" s="8"/>
      <c r="I75" s="8">
        <f t="shared" si="2"/>
        <v>-21011468636</v>
      </c>
      <c r="J75" s="8"/>
      <c r="K75" s="8">
        <v>24355364</v>
      </c>
      <c r="L75" s="8"/>
      <c r="M75" s="8">
        <v>109261758973</v>
      </c>
      <c r="N75" s="8"/>
      <c r="O75" s="8">
        <v>130242124201</v>
      </c>
      <c r="P75" s="8"/>
      <c r="Q75" s="8">
        <f t="shared" si="3"/>
        <v>-20980365228</v>
      </c>
    </row>
    <row r="76" spans="1:17" x14ac:dyDescent="0.55000000000000004">
      <c r="A76" s="3" t="s">
        <v>56</v>
      </c>
      <c r="C76" s="8">
        <v>13359573</v>
      </c>
      <c r="D76" s="8"/>
      <c r="E76" s="8">
        <v>96679008175</v>
      </c>
      <c r="F76" s="8"/>
      <c r="G76" s="8">
        <v>114474320120</v>
      </c>
      <c r="H76" s="8"/>
      <c r="I76" s="8">
        <f t="shared" si="2"/>
        <v>-17795311945</v>
      </c>
      <c r="J76" s="8"/>
      <c r="K76" s="8">
        <v>13359573</v>
      </c>
      <c r="L76" s="8"/>
      <c r="M76" s="8">
        <v>96679008175</v>
      </c>
      <c r="N76" s="8"/>
      <c r="O76" s="8">
        <v>100264630731</v>
      </c>
      <c r="P76" s="8"/>
      <c r="Q76" s="8">
        <f t="shared" si="3"/>
        <v>-3585622556</v>
      </c>
    </row>
    <row r="77" spans="1:17" x14ac:dyDescent="0.55000000000000004">
      <c r="A77" s="3" t="s">
        <v>21</v>
      </c>
      <c r="C77" s="8">
        <v>289176816</v>
      </c>
      <c r="D77" s="8"/>
      <c r="E77" s="8">
        <v>175635746720</v>
      </c>
      <c r="F77" s="8"/>
      <c r="G77" s="8">
        <v>175635746785</v>
      </c>
      <c r="H77" s="8"/>
      <c r="I77" s="8">
        <f t="shared" si="2"/>
        <v>-65</v>
      </c>
      <c r="J77" s="8"/>
      <c r="K77" s="8">
        <v>289176816</v>
      </c>
      <c r="L77" s="8"/>
      <c r="M77" s="8">
        <v>175635746720</v>
      </c>
      <c r="N77" s="8"/>
      <c r="O77" s="8">
        <v>156672194853</v>
      </c>
      <c r="P77" s="8"/>
      <c r="Q77" s="8">
        <f t="shared" si="3"/>
        <v>18963551867</v>
      </c>
    </row>
    <row r="78" spans="1:17" x14ac:dyDescent="0.55000000000000004">
      <c r="A78" s="3" t="s">
        <v>90</v>
      </c>
      <c r="C78" s="8">
        <v>2744757</v>
      </c>
      <c r="D78" s="8"/>
      <c r="E78" s="8">
        <v>25183369172</v>
      </c>
      <c r="F78" s="8"/>
      <c r="G78" s="8">
        <v>28266490209</v>
      </c>
      <c r="H78" s="8"/>
      <c r="I78" s="8">
        <f t="shared" si="2"/>
        <v>-3083121037</v>
      </c>
      <c r="J78" s="8"/>
      <c r="K78" s="8">
        <v>2744757</v>
      </c>
      <c r="L78" s="8"/>
      <c r="M78" s="8">
        <v>25183369172</v>
      </c>
      <c r="N78" s="8"/>
      <c r="O78" s="8">
        <v>26895569943</v>
      </c>
      <c r="P78" s="8"/>
      <c r="Q78" s="8">
        <f t="shared" si="3"/>
        <v>-1712200771</v>
      </c>
    </row>
    <row r="79" spans="1:17" x14ac:dyDescent="0.55000000000000004">
      <c r="A79" s="3" t="s">
        <v>95</v>
      </c>
      <c r="C79" s="8">
        <v>637284829</v>
      </c>
      <c r="D79" s="8"/>
      <c r="E79" s="8">
        <v>3433531974729</v>
      </c>
      <c r="F79" s="8"/>
      <c r="G79" s="8">
        <v>3595428074965</v>
      </c>
      <c r="H79" s="8"/>
      <c r="I79" s="8">
        <f t="shared" si="2"/>
        <v>-161896100236</v>
      </c>
      <c r="J79" s="8"/>
      <c r="K79" s="8">
        <v>637284829</v>
      </c>
      <c r="L79" s="8"/>
      <c r="M79" s="8">
        <v>3433531974729</v>
      </c>
      <c r="N79" s="8"/>
      <c r="O79" s="8">
        <v>3204825647940</v>
      </c>
      <c r="P79" s="8"/>
      <c r="Q79" s="8">
        <f t="shared" si="3"/>
        <v>228706326789</v>
      </c>
    </row>
    <row r="80" spans="1:17" x14ac:dyDescent="0.55000000000000004">
      <c r="A80" s="3" t="s">
        <v>45</v>
      </c>
      <c r="C80" s="8">
        <v>25100</v>
      </c>
      <c r="D80" s="8"/>
      <c r="E80" s="8">
        <v>190911667942</v>
      </c>
      <c r="F80" s="8"/>
      <c r="G80" s="8">
        <v>142398940048</v>
      </c>
      <c r="H80" s="8"/>
      <c r="I80" s="8">
        <f t="shared" si="2"/>
        <v>48512727894</v>
      </c>
      <c r="J80" s="8"/>
      <c r="K80" s="8">
        <v>25100</v>
      </c>
      <c r="L80" s="8"/>
      <c r="M80" s="8">
        <v>190911667942</v>
      </c>
      <c r="N80" s="8"/>
      <c r="O80" s="8">
        <v>111625523262</v>
      </c>
      <c r="P80" s="8"/>
      <c r="Q80" s="8">
        <f t="shared" si="3"/>
        <v>79286144680</v>
      </c>
    </row>
    <row r="81" spans="1:17" x14ac:dyDescent="0.55000000000000004">
      <c r="A81" s="3" t="s">
        <v>20</v>
      </c>
      <c r="C81" s="8">
        <v>206000000</v>
      </c>
      <c r="D81" s="8"/>
      <c r="E81" s="8">
        <v>574801460100</v>
      </c>
      <c r="F81" s="8"/>
      <c r="G81" s="8">
        <v>619886459055</v>
      </c>
      <c r="H81" s="8"/>
      <c r="I81" s="8">
        <f t="shared" si="2"/>
        <v>-45084998955</v>
      </c>
      <c r="J81" s="8"/>
      <c r="K81" s="8">
        <v>206000000</v>
      </c>
      <c r="L81" s="8"/>
      <c r="M81" s="8">
        <v>574801460100</v>
      </c>
      <c r="N81" s="8"/>
      <c r="O81" s="8">
        <v>445910333788</v>
      </c>
      <c r="P81" s="8"/>
      <c r="Q81" s="8">
        <f t="shared" si="3"/>
        <v>128891126312</v>
      </c>
    </row>
    <row r="82" spans="1:17" x14ac:dyDescent="0.55000000000000004">
      <c r="A82" s="3" t="s">
        <v>51</v>
      </c>
      <c r="C82" s="8">
        <v>4420285</v>
      </c>
      <c r="D82" s="8"/>
      <c r="E82" s="8">
        <v>145440880470</v>
      </c>
      <c r="F82" s="8"/>
      <c r="G82" s="8">
        <v>160262376018</v>
      </c>
      <c r="H82" s="8"/>
      <c r="I82" s="8">
        <f t="shared" si="2"/>
        <v>-14821495548</v>
      </c>
      <c r="J82" s="8"/>
      <c r="K82" s="8">
        <v>4420285</v>
      </c>
      <c r="L82" s="8"/>
      <c r="M82" s="8">
        <v>145440880470</v>
      </c>
      <c r="N82" s="8"/>
      <c r="O82" s="8">
        <v>87379853518</v>
      </c>
      <c r="P82" s="8"/>
      <c r="Q82" s="8">
        <f t="shared" si="3"/>
        <v>58061026952</v>
      </c>
    </row>
    <row r="83" spans="1:17" x14ac:dyDescent="0.55000000000000004">
      <c r="A83" s="3" t="s">
        <v>52</v>
      </c>
      <c r="C83" s="8">
        <v>19629500</v>
      </c>
      <c r="D83" s="8"/>
      <c r="E83" s="8">
        <v>788313260790</v>
      </c>
      <c r="F83" s="8"/>
      <c r="G83" s="8">
        <v>731140876407</v>
      </c>
      <c r="H83" s="8"/>
      <c r="I83" s="8">
        <f t="shared" si="2"/>
        <v>57172384383</v>
      </c>
      <c r="J83" s="8"/>
      <c r="K83" s="8">
        <v>19629500</v>
      </c>
      <c r="L83" s="8"/>
      <c r="M83" s="8">
        <v>788313260790</v>
      </c>
      <c r="N83" s="8"/>
      <c r="O83" s="8">
        <v>414644970111</v>
      </c>
      <c r="P83" s="8"/>
      <c r="Q83" s="8">
        <f t="shared" si="3"/>
        <v>373668290679</v>
      </c>
    </row>
    <row r="84" spans="1:17" x14ac:dyDescent="0.55000000000000004">
      <c r="A84" s="3" t="s">
        <v>69</v>
      </c>
      <c r="C84" s="8">
        <v>5427983</v>
      </c>
      <c r="D84" s="8"/>
      <c r="E84" s="8">
        <v>340467818222</v>
      </c>
      <c r="F84" s="8"/>
      <c r="G84" s="8">
        <v>355859736514</v>
      </c>
      <c r="H84" s="8"/>
      <c r="I84" s="8">
        <f t="shared" si="2"/>
        <v>-15391918292</v>
      </c>
      <c r="J84" s="8"/>
      <c r="K84" s="8">
        <v>5427983</v>
      </c>
      <c r="L84" s="8"/>
      <c r="M84" s="8">
        <v>340467818222</v>
      </c>
      <c r="N84" s="8"/>
      <c r="O84" s="8">
        <v>277823897945</v>
      </c>
      <c r="P84" s="8"/>
      <c r="Q84" s="8">
        <f t="shared" si="3"/>
        <v>62643920277</v>
      </c>
    </row>
    <row r="85" spans="1:17" x14ac:dyDescent="0.55000000000000004">
      <c r="A85" s="3" t="s">
        <v>110</v>
      </c>
      <c r="C85" s="8">
        <v>75256136</v>
      </c>
      <c r="D85" s="8"/>
      <c r="E85" s="8">
        <v>474285015021</v>
      </c>
      <c r="F85" s="8"/>
      <c r="G85" s="8">
        <v>530391286514</v>
      </c>
      <c r="H85" s="8"/>
      <c r="I85" s="8">
        <f t="shared" si="2"/>
        <v>-56106271493</v>
      </c>
      <c r="J85" s="8"/>
      <c r="K85" s="8">
        <v>75256136</v>
      </c>
      <c r="L85" s="8"/>
      <c r="M85" s="8">
        <v>474285015021</v>
      </c>
      <c r="N85" s="8"/>
      <c r="O85" s="8">
        <v>373168662823</v>
      </c>
      <c r="P85" s="8"/>
      <c r="Q85" s="8">
        <f t="shared" si="3"/>
        <v>101116352198</v>
      </c>
    </row>
    <row r="86" spans="1:17" x14ac:dyDescent="0.55000000000000004">
      <c r="A86" s="3" t="s">
        <v>105</v>
      </c>
      <c r="C86" s="8">
        <v>1576567</v>
      </c>
      <c r="D86" s="8"/>
      <c r="E86" s="8">
        <v>23805561816</v>
      </c>
      <c r="F86" s="8"/>
      <c r="G86" s="8">
        <v>27266723317</v>
      </c>
      <c r="H86" s="8"/>
      <c r="I86" s="8">
        <f t="shared" si="2"/>
        <v>-3461161501</v>
      </c>
      <c r="J86" s="8"/>
      <c r="K86" s="8">
        <v>1576567</v>
      </c>
      <c r="L86" s="8"/>
      <c r="M86" s="8">
        <v>23805561816</v>
      </c>
      <c r="N86" s="8"/>
      <c r="O86" s="8">
        <v>21004738337</v>
      </c>
      <c r="P86" s="8"/>
      <c r="Q86" s="8">
        <f t="shared" si="3"/>
        <v>2800823479</v>
      </c>
    </row>
    <row r="87" spans="1:17" x14ac:dyDescent="0.55000000000000004">
      <c r="A87" s="3" t="s">
        <v>107</v>
      </c>
      <c r="C87" s="8">
        <v>129986925</v>
      </c>
      <c r="D87" s="8"/>
      <c r="E87" s="8">
        <v>431443885836</v>
      </c>
      <c r="F87" s="8"/>
      <c r="G87" s="8">
        <v>480607017972</v>
      </c>
      <c r="H87" s="8"/>
      <c r="I87" s="8">
        <f t="shared" si="2"/>
        <v>-49163132136</v>
      </c>
      <c r="J87" s="8"/>
      <c r="K87" s="8">
        <v>129986925</v>
      </c>
      <c r="L87" s="8"/>
      <c r="M87" s="8">
        <v>431443885836</v>
      </c>
      <c r="N87" s="8"/>
      <c r="O87" s="8">
        <v>525809533120</v>
      </c>
      <c r="P87" s="8"/>
      <c r="Q87" s="8">
        <f t="shared" si="3"/>
        <v>-94365647284</v>
      </c>
    </row>
    <row r="88" spans="1:17" x14ac:dyDescent="0.55000000000000004">
      <c r="A88" s="3" t="s">
        <v>41</v>
      </c>
      <c r="C88" s="8">
        <v>125029214</v>
      </c>
      <c r="D88" s="8"/>
      <c r="E88" s="8">
        <v>846382826103</v>
      </c>
      <c r="F88" s="8"/>
      <c r="G88" s="8">
        <v>887396971861</v>
      </c>
      <c r="H88" s="8"/>
      <c r="I88" s="8">
        <f t="shared" si="2"/>
        <v>-41014145758</v>
      </c>
      <c r="J88" s="8"/>
      <c r="K88" s="8">
        <v>125029214</v>
      </c>
      <c r="L88" s="8"/>
      <c r="M88" s="8">
        <v>846382826103</v>
      </c>
      <c r="N88" s="8"/>
      <c r="O88" s="8">
        <v>526064494828</v>
      </c>
      <c r="P88" s="8"/>
      <c r="Q88" s="8">
        <f t="shared" si="3"/>
        <v>320318331275</v>
      </c>
    </row>
    <row r="89" spans="1:17" x14ac:dyDescent="0.55000000000000004">
      <c r="A89" s="3" t="s">
        <v>81</v>
      </c>
      <c r="C89" s="8">
        <v>89707193</v>
      </c>
      <c r="D89" s="8"/>
      <c r="E89" s="8">
        <v>207952450890</v>
      </c>
      <c r="F89" s="8"/>
      <c r="G89" s="8">
        <v>241035795350</v>
      </c>
      <c r="H89" s="8"/>
      <c r="I89" s="8">
        <f t="shared" si="2"/>
        <v>-33083344460</v>
      </c>
      <c r="J89" s="8"/>
      <c r="K89" s="8">
        <v>89707193</v>
      </c>
      <c r="L89" s="8"/>
      <c r="M89" s="8">
        <v>207952450890</v>
      </c>
      <c r="N89" s="8"/>
      <c r="O89" s="8">
        <v>261188991705</v>
      </c>
      <c r="P89" s="8"/>
      <c r="Q89" s="8">
        <f t="shared" si="3"/>
        <v>-53236540815</v>
      </c>
    </row>
    <row r="90" spans="1:17" x14ac:dyDescent="0.55000000000000004">
      <c r="A90" s="3" t="s">
        <v>87</v>
      </c>
      <c r="C90" s="8">
        <v>2035267</v>
      </c>
      <c r="D90" s="8"/>
      <c r="E90" s="8">
        <v>38541143923</v>
      </c>
      <c r="F90" s="8"/>
      <c r="G90" s="8">
        <v>42091510793</v>
      </c>
      <c r="H90" s="8"/>
      <c r="I90" s="8">
        <f t="shared" si="2"/>
        <v>-3550366870</v>
      </c>
      <c r="J90" s="8"/>
      <c r="K90" s="8">
        <v>2035267</v>
      </c>
      <c r="L90" s="8"/>
      <c r="M90" s="8">
        <v>38541143923</v>
      </c>
      <c r="N90" s="8"/>
      <c r="O90" s="8">
        <v>35264487472</v>
      </c>
      <c r="P90" s="8"/>
      <c r="Q90" s="8">
        <f t="shared" si="3"/>
        <v>3276656451</v>
      </c>
    </row>
    <row r="91" spans="1:17" x14ac:dyDescent="0.55000000000000004">
      <c r="A91" s="3" t="s">
        <v>23</v>
      </c>
      <c r="C91" s="8">
        <v>31178871</v>
      </c>
      <c r="D91" s="8"/>
      <c r="E91" s="8">
        <v>86006564891</v>
      </c>
      <c r="F91" s="8"/>
      <c r="G91" s="8">
        <v>94250797778</v>
      </c>
      <c r="H91" s="8"/>
      <c r="I91" s="8">
        <f t="shared" si="2"/>
        <v>-8244232887</v>
      </c>
      <c r="J91" s="8"/>
      <c r="K91" s="8">
        <v>31178871</v>
      </c>
      <c r="L91" s="8"/>
      <c r="M91" s="8">
        <v>86006564891</v>
      </c>
      <c r="N91" s="8"/>
      <c r="O91" s="8">
        <v>95474857049</v>
      </c>
      <c r="P91" s="8"/>
      <c r="Q91" s="8">
        <f t="shared" si="3"/>
        <v>-9468292158</v>
      </c>
    </row>
    <row r="92" spans="1:17" x14ac:dyDescent="0.55000000000000004">
      <c r="A92" s="3" t="s">
        <v>47</v>
      </c>
      <c r="C92" s="8">
        <v>95460000</v>
      </c>
      <c r="D92" s="8"/>
      <c r="E92" s="8">
        <v>244916285553</v>
      </c>
      <c r="F92" s="8"/>
      <c r="G92" s="8">
        <v>260549336700</v>
      </c>
      <c r="H92" s="8"/>
      <c r="I92" s="8">
        <f t="shared" si="2"/>
        <v>-15633051147</v>
      </c>
      <c r="J92" s="8"/>
      <c r="K92" s="8">
        <v>95460000</v>
      </c>
      <c r="L92" s="8"/>
      <c r="M92" s="8">
        <v>244916285553</v>
      </c>
      <c r="N92" s="8"/>
      <c r="O92" s="8">
        <v>236520101968</v>
      </c>
      <c r="P92" s="8"/>
      <c r="Q92" s="8">
        <f t="shared" si="3"/>
        <v>8396183585</v>
      </c>
    </row>
    <row r="93" spans="1:17" x14ac:dyDescent="0.55000000000000004">
      <c r="A93" s="3" t="s">
        <v>86</v>
      </c>
      <c r="C93" s="8">
        <v>34816428</v>
      </c>
      <c r="D93" s="8"/>
      <c r="E93" s="8">
        <v>440922103028</v>
      </c>
      <c r="F93" s="8"/>
      <c r="G93" s="8">
        <v>440922103028</v>
      </c>
      <c r="H93" s="8"/>
      <c r="I93" s="8">
        <f t="shared" si="2"/>
        <v>0</v>
      </c>
      <c r="J93" s="8"/>
      <c r="K93" s="8">
        <v>34816428</v>
      </c>
      <c r="L93" s="8"/>
      <c r="M93" s="8">
        <v>440922103028</v>
      </c>
      <c r="N93" s="8"/>
      <c r="O93" s="8">
        <v>405724227040</v>
      </c>
      <c r="P93" s="8"/>
      <c r="Q93" s="8">
        <f t="shared" si="3"/>
        <v>35197875988</v>
      </c>
    </row>
    <row r="94" spans="1:17" x14ac:dyDescent="0.55000000000000004">
      <c r="A94" s="3" t="s">
        <v>55</v>
      </c>
      <c r="C94" s="8">
        <v>144733985</v>
      </c>
      <c r="D94" s="8"/>
      <c r="E94" s="8">
        <v>292061820112</v>
      </c>
      <c r="F94" s="8"/>
      <c r="G94" s="8">
        <v>310621413606</v>
      </c>
      <c r="H94" s="8"/>
      <c r="I94" s="8">
        <f t="shared" si="2"/>
        <v>-18559593494</v>
      </c>
      <c r="J94" s="8"/>
      <c r="K94" s="8">
        <v>144733985</v>
      </c>
      <c r="L94" s="8"/>
      <c r="M94" s="8">
        <v>292061820112</v>
      </c>
      <c r="N94" s="8"/>
      <c r="O94" s="8">
        <v>243027950992</v>
      </c>
      <c r="P94" s="8"/>
      <c r="Q94" s="8">
        <f t="shared" si="3"/>
        <v>49033869120</v>
      </c>
    </row>
    <row r="95" spans="1:17" x14ac:dyDescent="0.55000000000000004">
      <c r="A95" s="3" t="s">
        <v>32</v>
      </c>
      <c r="C95" s="8">
        <v>13857513</v>
      </c>
      <c r="D95" s="8"/>
      <c r="E95" s="8">
        <v>3364558599826</v>
      </c>
      <c r="F95" s="8"/>
      <c r="G95" s="8">
        <v>2845789810186</v>
      </c>
      <c r="H95" s="8"/>
      <c r="I95" s="8">
        <f t="shared" si="2"/>
        <v>518768789640</v>
      </c>
      <c r="J95" s="8"/>
      <c r="K95" s="8">
        <v>13857513</v>
      </c>
      <c r="L95" s="8"/>
      <c r="M95" s="8">
        <v>3364558599826</v>
      </c>
      <c r="N95" s="8"/>
      <c r="O95" s="8">
        <v>2195919784429</v>
      </c>
      <c r="P95" s="8"/>
      <c r="Q95" s="8">
        <f t="shared" si="3"/>
        <v>1168638815397</v>
      </c>
    </row>
    <row r="96" spans="1:17" x14ac:dyDescent="0.55000000000000004">
      <c r="A96" s="3" t="s">
        <v>57</v>
      </c>
      <c r="C96" s="8">
        <v>11359792</v>
      </c>
      <c r="D96" s="8"/>
      <c r="E96" s="8">
        <v>44671948095</v>
      </c>
      <c r="F96" s="8"/>
      <c r="G96" s="8">
        <v>46365778281</v>
      </c>
      <c r="H96" s="8"/>
      <c r="I96" s="8">
        <f t="shared" si="2"/>
        <v>-1693830186</v>
      </c>
      <c r="J96" s="8"/>
      <c r="K96" s="8">
        <v>11359792</v>
      </c>
      <c r="L96" s="8"/>
      <c r="M96" s="8">
        <v>44671948095</v>
      </c>
      <c r="N96" s="8"/>
      <c r="O96" s="8">
        <v>59284056497</v>
      </c>
      <c r="P96" s="8"/>
      <c r="Q96" s="8">
        <f t="shared" si="3"/>
        <v>-14612108402</v>
      </c>
    </row>
    <row r="97" spans="1:17" x14ac:dyDescent="0.55000000000000004">
      <c r="A97" s="3" t="s">
        <v>61</v>
      </c>
      <c r="C97" s="8">
        <v>152313309</v>
      </c>
      <c r="D97" s="8"/>
      <c r="E97" s="8">
        <v>820626182878</v>
      </c>
      <c r="F97" s="8"/>
      <c r="G97" s="8">
        <v>973308102415</v>
      </c>
      <c r="H97" s="8"/>
      <c r="I97" s="8">
        <f t="shared" si="2"/>
        <v>-152681919537</v>
      </c>
      <c r="J97" s="8"/>
      <c r="K97" s="8">
        <v>152313309</v>
      </c>
      <c r="L97" s="8"/>
      <c r="M97" s="8">
        <v>820626182878</v>
      </c>
      <c r="N97" s="8"/>
      <c r="O97" s="8">
        <v>670011118483</v>
      </c>
      <c r="P97" s="8"/>
      <c r="Q97" s="8">
        <f t="shared" si="3"/>
        <v>150615064395</v>
      </c>
    </row>
    <row r="98" spans="1:17" x14ac:dyDescent="0.55000000000000004">
      <c r="A98" s="3" t="s">
        <v>111</v>
      </c>
      <c r="C98" s="8">
        <v>1650933</v>
      </c>
      <c r="D98" s="8"/>
      <c r="E98" s="8">
        <v>24272016140</v>
      </c>
      <c r="F98" s="8"/>
      <c r="G98" s="8">
        <v>27406536142</v>
      </c>
      <c r="H98" s="8"/>
      <c r="I98" s="8">
        <f t="shared" si="2"/>
        <v>-3134520002</v>
      </c>
      <c r="J98" s="8"/>
      <c r="K98" s="8">
        <v>1650933</v>
      </c>
      <c r="L98" s="8"/>
      <c r="M98" s="8">
        <v>24272016140</v>
      </c>
      <c r="N98" s="8"/>
      <c r="O98" s="8">
        <v>25092571126</v>
      </c>
      <c r="P98" s="8"/>
      <c r="Q98" s="8">
        <f t="shared" si="3"/>
        <v>-820554986</v>
      </c>
    </row>
    <row r="99" spans="1:17" x14ac:dyDescent="0.55000000000000004">
      <c r="A99" s="3" t="s">
        <v>17</v>
      </c>
      <c r="C99" s="8">
        <v>142831714</v>
      </c>
      <c r="D99" s="8"/>
      <c r="E99" s="8">
        <v>242079080339</v>
      </c>
      <c r="F99" s="8"/>
      <c r="G99" s="8">
        <v>258123031118</v>
      </c>
      <c r="H99" s="8"/>
      <c r="I99" s="8">
        <f t="shared" si="2"/>
        <v>-16043950779</v>
      </c>
      <c r="J99" s="8"/>
      <c r="K99" s="8">
        <v>142831714</v>
      </c>
      <c r="L99" s="8"/>
      <c r="M99" s="8">
        <v>242079080339</v>
      </c>
      <c r="N99" s="8"/>
      <c r="O99" s="8">
        <v>200749663547</v>
      </c>
      <c r="P99" s="8"/>
      <c r="Q99" s="8">
        <f t="shared" si="3"/>
        <v>41329416792</v>
      </c>
    </row>
    <row r="100" spans="1:17" x14ac:dyDescent="0.55000000000000004">
      <c r="A100" s="3" t="s">
        <v>106</v>
      </c>
      <c r="C100" s="8">
        <v>22062979</v>
      </c>
      <c r="D100" s="8"/>
      <c r="E100" s="8">
        <v>62395698662</v>
      </c>
      <c r="F100" s="8"/>
      <c r="G100" s="8">
        <v>76100475853</v>
      </c>
      <c r="H100" s="8"/>
      <c r="I100" s="8">
        <f t="shared" si="2"/>
        <v>-13704777191</v>
      </c>
      <c r="J100" s="8"/>
      <c r="K100" s="8">
        <v>22062979</v>
      </c>
      <c r="L100" s="8"/>
      <c r="M100" s="8">
        <v>62395698662</v>
      </c>
      <c r="N100" s="8"/>
      <c r="O100" s="8">
        <v>80030281929</v>
      </c>
      <c r="P100" s="8"/>
      <c r="Q100" s="8">
        <f t="shared" si="3"/>
        <v>-17634583267</v>
      </c>
    </row>
    <row r="101" spans="1:17" x14ac:dyDescent="0.55000000000000004">
      <c r="A101" s="3" t="s">
        <v>39</v>
      </c>
      <c r="C101" s="8">
        <v>31529466</v>
      </c>
      <c r="D101" s="8"/>
      <c r="E101" s="8">
        <v>1144604934534</v>
      </c>
      <c r="F101" s="8"/>
      <c r="G101" s="8">
        <v>1219101090298</v>
      </c>
      <c r="H101" s="8"/>
      <c r="I101" s="8">
        <f t="shared" si="2"/>
        <v>-74496155764</v>
      </c>
      <c r="J101" s="8"/>
      <c r="K101" s="8">
        <v>31529466</v>
      </c>
      <c r="L101" s="8"/>
      <c r="M101" s="8">
        <v>1144604934534</v>
      </c>
      <c r="N101" s="8"/>
      <c r="O101" s="8">
        <v>820530043433</v>
      </c>
      <c r="P101" s="8"/>
      <c r="Q101" s="8">
        <f t="shared" si="3"/>
        <v>324074891101</v>
      </c>
    </row>
    <row r="102" spans="1:17" x14ac:dyDescent="0.55000000000000004">
      <c r="A102" s="3" t="s">
        <v>19</v>
      </c>
      <c r="C102" s="8">
        <v>194253512</v>
      </c>
      <c r="D102" s="8"/>
      <c r="E102" s="8">
        <v>356265263148</v>
      </c>
      <c r="F102" s="8"/>
      <c r="G102" s="8">
        <v>374223349583</v>
      </c>
      <c r="H102" s="8"/>
      <c r="I102" s="8">
        <f t="shared" si="2"/>
        <v>-17958086435</v>
      </c>
      <c r="J102" s="8"/>
      <c r="K102" s="8">
        <v>194253512</v>
      </c>
      <c r="L102" s="8"/>
      <c r="M102" s="8">
        <v>356265263148</v>
      </c>
      <c r="N102" s="8"/>
      <c r="O102" s="8">
        <v>248569407227</v>
      </c>
      <c r="P102" s="8"/>
      <c r="Q102" s="8">
        <f t="shared" si="3"/>
        <v>107695855921</v>
      </c>
    </row>
    <row r="103" spans="1:17" x14ac:dyDescent="0.55000000000000004">
      <c r="A103" s="3" t="s">
        <v>46</v>
      </c>
      <c r="C103" s="8">
        <v>571500</v>
      </c>
      <c r="D103" s="8"/>
      <c r="E103" s="8">
        <v>29683202793</v>
      </c>
      <c r="F103" s="8"/>
      <c r="G103" s="8">
        <v>26956324833</v>
      </c>
      <c r="H103" s="8"/>
      <c r="I103" s="8">
        <f t="shared" si="2"/>
        <v>2726877960</v>
      </c>
      <c r="J103" s="8"/>
      <c r="K103" s="8">
        <v>571500</v>
      </c>
      <c r="L103" s="8"/>
      <c r="M103" s="8">
        <v>29683202793</v>
      </c>
      <c r="N103" s="8"/>
      <c r="O103" s="8">
        <v>23802279353</v>
      </c>
      <c r="P103" s="8"/>
      <c r="Q103" s="8">
        <f t="shared" si="3"/>
        <v>5880923440</v>
      </c>
    </row>
    <row r="104" spans="1:17" x14ac:dyDescent="0.55000000000000004">
      <c r="A104" s="3" t="s">
        <v>93</v>
      </c>
      <c r="C104" s="8">
        <v>5231149</v>
      </c>
      <c r="D104" s="8"/>
      <c r="E104" s="8">
        <v>81692371752</v>
      </c>
      <c r="F104" s="8"/>
      <c r="G104" s="8">
        <v>74418222899</v>
      </c>
      <c r="H104" s="8"/>
      <c r="I104" s="8">
        <f t="shared" si="2"/>
        <v>7274148853</v>
      </c>
      <c r="J104" s="8"/>
      <c r="K104" s="8">
        <v>5231149</v>
      </c>
      <c r="L104" s="8"/>
      <c r="M104" s="8">
        <v>81692371752</v>
      </c>
      <c r="N104" s="8"/>
      <c r="O104" s="8">
        <v>64709751825</v>
      </c>
      <c r="P104" s="8"/>
      <c r="Q104" s="8">
        <f t="shared" si="3"/>
        <v>16982619927</v>
      </c>
    </row>
    <row r="105" spans="1:17" x14ac:dyDescent="0.55000000000000004">
      <c r="A105" s="3" t="s">
        <v>75</v>
      </c>
      <c r="C105" s="8">
        <v>10348616</v>
      </c>
      <c r="D105" s="8"/>
      <c r="E105" s="8">
        <v>1020680280926</v>
      </c>
      <c r="F105" s="8"/>
      <c r="G105" s="8">
        <v>1001237772048</v>
      </c>
      <c r="H105" s="8"/>
      <c r="I105" s="8">
        <f t="shared" si="2"/>
        <v>19442508878</v>
      </c>
      <c r="J105" s="8"/>
      <c r="K105" s="8">
        <v>10348616</v>
      </c>
      <c r="L105" s="8"/>
      <c r="M105" s="8">
        <v>1020680280926</v>
      </c>
      <c r="N105" s="8"/>
      <c r="O105" s="8">
        <v>717315420252</v>
      </c>
      <c r="P105" s="8"/>
      <c r="Q105" s="8">
        <f t="shared" si="3"/>
        <v>303364860674</v>
      </c>
    </row>
    <row r="106" spans="1:17" x14ac:dyDescent="0.55000000000000004">
      <c r="A106" s="3" t="s">
        <v>70</v>
      </c>
      <c r="C106" s="8">
        <v>112991797</v>
      </c>
      <c r="D106" s="8"/>
      <c r="E106" s="8">
        <v>882831237049</v>
      </c>
      <c r="F106" s="8"/>
      <c r="G106" s="8">
        <v>1001889902606</v>
      </c>
      <c r="H106" s="8"/>
      <c r="I106" s="8">
        <f t="shared" si="2"/>
        <v>-119058665557</v>
      </c>
      <c r="J106" s="8"/>
      <c r="K106" s="8">
        <v>112991797</v>
      </c>
      <c r="L106" s="8"/>
      <c r="M106" s="8">
        <v>882831237049</v>
      </c>
      <c r="N106" s="8"/>
      <c r="O106" s="8">
        <v>669265421811</v>
      </c>
      <c r="P106" s="8"/>
      <c r="Q106" s="8">
        <f t="shared" si="3"/>
        <v>213565815238</v>
      </c>
    </row>
    <row r="107" spans="1:17" x14ac:dyDescent="0.55000000000000004">
      <c r="A107" s="3" t="s">
        <v>101</v>
      </c>
      <c r="C107" s="8">
        <v>39000000</v>
      </c>
      <c r="D107" s="8"/>
      <c r="E107" s="8">
        <v>434201040000</v>
      </c>
      <c r="F107" s="8"/>
      <c r="G107" s="8">
        <v>412020266061</v>
      </c>
      <c r="H107" s="8"/>
      <c r="I107" s="8">
        <f t="shared" si="2"/>
        <v>22180773939</v>
      </c>
      <c r="J107" s="8"/>
      <c r="K107" s="8">
        <v>39000000</v>
      </c>
      <c r="L107" s="8"/>
      <c r="M107" s="8">
        <v>434201040000</v>
      </c>
      <c r="N107" s="8"/>
      <c r="O107" s="8">
        <v>291461210498</v>
      </c>
      <c r="P107" s="8"/>
      <c r="Q107" s="8">
        <f t="shared" si="3"/>
        <v>142739829502</v>
      </c>
    </row>
    <row r="108" spans="1:17" x14ac:dyDescent="0.55000000000000004">
      <c r="A108" s="3" t="s">
        <v>18</v>
      </c>
      <c r="C108" s="8">
        <v>42810935</v>
      </c>
      <c r="D108" s="8"/>
      <c r="E108" s="8">
        <v>127540961180</v>
      </c>
      <c r="F108" s="8"/>
      <c r="G108" s="8">
        <v>133966948880</v>
      </c>
      <c r="H108" s="8"/>
      <c r="I108" s="8">
        <f t="shared" si="2"/>
        <v>-6425987700</v>
      </c>
      <c r="J108" s="8"/>
      <c r="K108" s="8">
        <v>42810935</v>
      </c>
      <c r="L108" s="8"/>
      <c r="M108" s="8">
        <v>127540961180</v>
      </c>
      <c r="N108" s="8"/>
      <c r="O108" s="8">
        <v>97226755437</v>
      </c>
      <c r="P108" s="8"/>
      <c r="Q108" s="8">
        <f t="shared" si="3"/>
        <v>30314205743</v>
      </c>
    </row>
    <row r="109" spans="1:17" x14ac:dyDescent="0.55000000000000004">
      <c r="A109" s="3" t="s">
        <v>112</v>
      </c>
      <c r="C109" s="8">
        <v>5729954</v>
      </c>
      <c r="D109" s="8"/>
      <c r="E109" s="8">
        <v>50180533416</v>
      </c>
      <c r="F109" s="8"/>
      <c r="G109" s="8">
        <v>57042575574</v>
      </c>
      <c r="H109" s="8"/>
      <c r="I109" s="8">
        <f t="shared" si="2"/>
        <v>-6862042158</v>
      </c>
      <c r="J109" s="8"/>
      <c r="K109" s="8">
        <v>5729954</v>
      </c>
      <c r="L109" s="8"/>
      <c r="M109" s="8">
        <v>50180533416</v>
      </c>
      <c r="N109" s="8"/>
      <c r="O109" s="8">
        <v>54044428232</v>
      </c>
      <c r="P109" s="8"/>
      <c r="Q109" s="8">
        <f t="shared" si="3"/>
        <v>-3863894816</v>
      </c>
    </row>
    <row r="110" spans="1:17" x14ac:dyDescent="0.55000000000000004">
      <c r="A110" s="3" t="s">
        <v>44</v>
      </c>
      <c r="C110" s="8">
        <v>4300</v>
      </c>
      <c r="D110" s="8"/>
      <c r="E110" s="8">
        <v>32521447212</v>
      </c>
      <c r="F110" s="8"/>
      <c r="G110" s="8">
        <v>24126928394</v>
      </c>
      <c r="H110" s="8"/>
      <c r="I110" s="8">
        <f t="shared" si="2"/>
        <v>8394518818</v>
      </c>
      <c r="J110" s="8"/>
      <c r="K110" s="8">
        <v>4300</v>
      </c>
      <c r="L110" s="8"/>
      <c r="M110" s="8">
        <v>32521447212</v>
      </c>
      <c r="N110" s="8"/>
      <c r="O110" s="8">
        <v>19023964781</v>
      </c>
      <c r="P110" s="8"/>
      <c r="Q110" s="8">
        <f t="shared" si="3"/>
        <v>13497482431</v>
      </c>
    </row>
    <row r="111" spans="1:17" x14ac:dyDescent="0.55000000000000004">
      <c r="A111" s="3" t="s">
        <v>33</v>
      </c>
      <c r="C111" s="8">
        <v>14000000</v>
      </c>
      <c r="D111" s="8"/>
      <c r="E111" s="8">
        <v>136801161000</v>
      </c>
      <c r="F111" s="8"/>
      <c r="G111" s="8">
        <v>152006406794</v>
      </c>
      <c r="H111" s="8"/>
      <c r="I111" s="8">
        <f t="shared" si="2"/>
        <v>-15205245794</v>
      </c>
      <c r="J111" s="8"/>
      <c r="K111" s="8">
        <v>14000000</v>
      </c>
      <c r="L111" s="8"/>
      <c r="M111" s="8">
        <v>136801161000</v>
      </c>
      <c r="N111" s="8"/>
      <c r="O111" s="8">
        <v>246882258147</v>
      </c>
      <c r="P111" s="8"/>
      <c r="Q111" s="8">
        <f t="shared" si="3"/>
        <v>-110081097147</v>
      </c>
    </row>
    <row r="112" spans="1:17" ht="24.75" thickBot="1" x14ac:dyDescent="0.6">
      <c r="A112" s="3" t="s">
        <v>118</v>
      </c>
      <c r="C112" s="8" t="s">
        <v>118</v>
      </c>
      <c r="D112" s="8"/>
      <c r="E112" s="16">
        <f>SUM(E8:E111)</f>
        <v>53689391011670</v>
      </c>
      <c r="F112" s="8"/>
      <c r="G112" s="16">
        <f>SUM(G8:G111)</f>
        <v>53721158618002</v>
      </c>
      <c r="H112" s="8"/>
      <c r="I112" s="16">
        <f>SUM(I8:I111)</f>
        <v>-31767606332</v>
      </c>
      <c r="J112" s="8"/>
      <c r="K112" s="8" t="s">
        <v>118</v>
      </c>
      <c r="L112" s="8"/>
      <c r="M112" s="16">
        <f>SUM(M8:M111)</f>
        <v>53689391011670</v>
      </c>
      <c r="N112" s="8"/>
      <c r="O112" s="16">
        <f>SUM(O8:O111)</f>
        <v>44520464608206</v>
      </c>
      <c r="P112" s="8"/>
      <c r="Q112" s="16">
        <f>SUM(Q8:Q111)</f>
        <v>9168926403464</v>
      </c>
    </row>
    <row r="113" ht="24.75" thickTop="1" x14ac:dyDescent="0.55000000000000004"/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S100"/>
  <sheetViews>
    <sheetView rightToLeft="1" tabSelected="1" workbookViewId="0">
      <selection activeCell="I97" sqref="I97:S103"/>
    </sheetView>
  </sheetViews>
  <sheetFormatPr defaultRowHeight="24" x14ac:dyDescent="0.55000000000000004"/>
  <cols>
    <col min="1" max="1" width="44.5703125" style="3" bestFit="1" customWidth="1"/>
    <col min="2" max="2" width="1" style="3" customWidth="1"/>
    <col min="3" max="3" width="18" style="3" customWidth="1"/>
    <col min="4" max="4" width="1" style="3" customWidth="1"/>
    <col min="5" max="5" width="22" style="3" customWidth="1"/>
    <col min="6" max="6" width="1" style="3" customWidth="1"/>
    <col min="7" max="7" width="22" style="3" customWidth="1"/>
    <col min="8" max="8" width="1" style="3" customWidth="1"/>
    <col min="9" max="9" width="28" style="3" customWidth="1"/>
    <col min="10" max="10" width="1" style="3" customWidth="1"/>
    <col min="11" max="11" width="19" style="3" customWidth="1"/>
    <col min="12" max="12" width="1" style="3" customWidth="1"/>
    <col min="13" max="13" width="23" style="3" customWidth="1"/>
    <col min="14" max="14" width="1" style="3" customWidth="1"/>
    <col min="15" max="15" width="23" style="3" customWidth="1"/>
    <col min="16" max="16" width="1" style="3" customWidth="1"/>
    <col min="17" max="17" width="28" style="3" customWidth="1"/>
    <col min="18" max="18" width="1" style="3" customWidth="1"/>
    <col min="19" max="19" width="16.5703125" style="3" bestFit="1" customWidth="1"/>
    <col min="20" max="16384" width="9.140625" style="3"/>
  </cols>
  <sheetData>
    <row r="2" spans="1:17" ht="24.75" x14ac:dyDescent="0.55000000000000004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  <c r="M2" s="1" t="s">
        <v>0</v>
      </c>
      <c r="N2" s="1" t="s">
        <v>0</v>
      </c>
      <c r="O2" s="1" t="s">
        <v>0</v>
      </c>
      <c r="P2" s="1" t="s">
        <v>0</v>
      </c>
      <c r="Q2" s="1" t="s">
        <v>0</v>
      </c>
    </row>
    <row r="3" spans="1:17" ht="24.75" x14ac:dyDescent="0.55000000000000004">
      <c r="A3" s="1" t="s">
        <v>143</v>
      </c>
      <c r="B3" s="1" t="s">
        <v>143</v>
      </c>
      <c r="C3" s="1" t="s">
        <v>143</v>
      </c>
      <c r="D3" s="1" t="s">
        <v>143</v>
      </c>
      <c r="E3" s="1" t="s">
        <v>143</v>
      </c>
      <c r="F3" s="1" t="s">
        <v>143</v>
      </c>
      <c r="G3" s="1" t="s">
        <v>143</v>
      </c>
      <c r="H3" s="1" t="s">
        <v>143</v>
      </c>
      <c r="I3" s="1" t="s">
        <v>143</v>
      </c>
      <c r="J3" s="1" t="s">
        <v>143</v>
      </c>
      <c r="K3" s="1" t="s">
        <v>143</v>
      </c>
      <c r="L3" s="1" t="s">
        <v>143</v>
      </c>
      <c r="M3" s="1" t="s">
        <v>143</v>
      </c>
      <c r="N3" s="1" t="s">
        <v>143</v>
      </c>
      <c r="O3" s="1" t="s">
        <v>143</v>
      </c>
      <c r="P3" s="1" t="s">
        <v>143</v>
      </c>
      <c r="Q3" s="1" t="s">
        <v>143</v>
      </c>
    </row>
    <row r="4" spans="1:17" ht="24.75" x14ac:dyDescent="0.55000000000000004">
      <c r="A4" s="1" t="s">
        <v>2</v>
      </c>
      <c r="B4" s="1" t="s">
        <v>2</v>
      </c>
      <c r="C4" s="1" t="s">
        <v>2</v>
      </c>
      <c r="D4" s="1" t="s">
        <v>2</v>
      </c>
      <c r="E4" s="1" t="s">
        <v>2</v>
      </c>
      <c r="F4" s="1" t="s">
        <v>2</v>
      </c>
      <c r="G4" s="1" t="s">
        <v>2</v>
      </c>
      <c r="H4" s="1" t="s">
        <v>2</v>
      </c>
      <c r="I4" s="1" t="s">
        <v>2</v>
      </c>
      <c r="J4" s="1" t="s">
        <v>2</v>
      </c>
      <c r="K4" s="1" t="s">
        <v>2</v>
      </c>
      <c r="L4" s="1" t="s">
        <v>2</v>
      </c>
      <c r="M4" s="1" t="s">
        <v>2</v>
      </c>
      <c r="N4" s="1" t="s">
        <v>2</v>
      </c>
      <c r="O4" s="1" t="s">
        <v>2</v>
      </c>
      <c r="P4" s="1" t="s">
        <v>2</v>
      </c>
      <c r="Q4" s="1" t="s">
        <v>2</v>
      </c>
    </row>
    <row r="6" spans="1:17" ht="24.75" x14ac:dyDescent="0.55000000000000004">
      <c r="A6" s="2" t="s">
        <v>3</v>
      </c>
      <c r="C6" s="2" t="s">
        <v>145</v>
      </c>
      <c r="D6" s="2" t="s">
        <v>145</v>
      </c>
      <c r="E6" s="2" t="s">
        <v>145</v>
      </c>
      <c r="F6" s="2" t="s">
        <v>145</v>
      </c>
      <c r="G6" s="2" t="s">
        <v>145</v>
      </c>
      <c r="H6" s="2" t="s">
        <v>145</v>
      </c>
      <c r="I6" s="2" t="s">
        <v>145</v>
      </c>
      <c r="K6" s="2" t="s">
        <v>146</v>
      </c>
      <c r="L6" s="2" t="s">
        <v>146</v>
      </c>
      <c r="M6" s="2" t="s">
        <v>146</v>
      </c>
      <c r="N6" s="2" t="s">
        <v>146</v>
      </c>
      <c r="O6" s="2" t="s">
        <v>146</v>
      </c>
      <c r="P6" s="2" t="s">
        <v>146</v>
      </c>
      <c r="Q6" s="2" t="s">
        <v>146</v>
      </c>
    </row>
    <row r="7" spans="1:17" ht="24.75" x14ac:dyDescent="0.55000000000000004">
      <c r="A7" s="2" t="s">
        <v>3</v>
      </c>
      <c r="C7" s="2" t="s">
        <v>7</v>
      </c>
      <c r="E7" s="2" t="s">
        <v>210</v>
      </c>
      <c r="G7" s="2" t="s">
        <v>211</v>
      </c>
      <c r="I7" s="2" t="s">
        <v>213</v>
      </c>
      <c r="K7" s="2" t="s">
        <v>7</v>
      </c>
      <c r="M7" s="2" t="s">
        <v>210</v>
      </c>
      <c r="O7" s="2" t="s">
        <v>211</v>
      </c>
      <c r="Q7" s="2" t="s">
        <v>213</v>
      </c>
    </row>
    <row r="8" spans="1:17" x14ac:dyDescent="0.55000000000000004">
      <c r="A8" s="3" t="s">
        <v>94</v>
      </c>
      <c r="C8" s="8">
        <v>1930583</v>
      </c>
      <c r="D8" s="8"/>
      <c r="E8" s="8">
        <v>6755942987</v>
      </c>
      <c r="F8" s="8"/>
      <c r="G8" s="8">
        <v>10038433074</v>
      </c>
      <c r="H8" s="8"/>
      <c r="I8" s="8">
        <f>E8-G8</f>
        <v>-3282490087</v>
      </c>
      <c r="J8" s="8"/>
      <c r="K8" s="8">
        <v>1930583</v>
      </c>
      <c r="L8" s="8"/>
      <c r="M8" s="8">
        <v>6755942987</v>
      </c>
      <c r="N8" s="8"/>
      <c r="O8" s="8">
        <v>10038433074</v>
      </c>
      <c r="P8" s="8"/>
      <c r="Q8" s="8">
        <f>M8-O8</f>
        <v>-3282490087</v>
      </c>
    </row>
    <row r="9" spans="1:17" x14ac:dyDescent="0.55000000000000004">
      <c r="A9" s="3" t="s">
        <v>82</v>
      </c>
      <c r="C9" s="8">
        <v>520061</v>
      </c>
      <c r="D9" s="8"/>
      <c r="E9" s="8">
        <v>2221618490</v>
      </c>
      <c r="F9" s="8"/>
      <c r="G9" s="8">
        <v>1993254233</v>
      </c>
      <c r="H9" s="8"/>
      <c r="I9" s="8">
        <f t="shared" ref="I9:I72" si="0">E9-G9</f>
        <v>228364257</v>
      </c>
      <c r="J9" s="8"/>
      <c r="K9" s="8">
        <v>520061</v>
      </c>
      <c r="L9" s="8"/>
      <c r="M9" s="8">
        <v>2221618490</v>
      </c>
      <c r="N9" s="8"/>
      <c r="O9" s="8">
        <v>1993254233</v>
      </c>
      <c r="P9" s="8"/>
      <c r="Q9" s="8">
        <f t="shared" ref="Q9:Q72" si="1">M9-O9</f>
        <v>228364257</v>
      </c>
    </row>
    <row r="10" spans="1:17" x14ac:dyDescent="0.55000000000000004">
      <c r="A10" s="3" t="s">
        <v>38</v>
      </c>
      <c r="C10" s="8">
        <v>228433</v>
      </c>
      <c r="D10" s="8"/>
      <c r="E10" s="8">
        <v>20059411523</v>
      </c>
      <c r="F10" s="8"/>
      <c r="G10" s="8">
        <v>11240154283</v>
      </c>
      <c r="H10" s="8"/>
      <c r="I10" s="8">
        <f t="shared" si="0"/>
        <v>8819257240</v>
      </c>
      <c r="J10" s="8"/>
      <c r="K10" s="8">
        <v>428433</v>
      </c>
      <c r="L10" s="8"/>
      <c r="M10" s="8">
        <v>38493074759</v>
      </c>
      <c r="N10" s="8"/>
      <c r="O10" s="8">
        <v>21081249286</v>
      </c>
      <c r="P10" s="8"/>
      <c r="Q10" s="8">
        <f t="shared" si="1"/>
        <v>17411825473</v>
      </c>
    </row>
    <row r="11" spans="1:17" x14ac:dyDescent="0.55000000000000004">
      <c r="A11" s="3" t="s">
        <v>106</v>
      </c>
      <c r="C11" s="8">
        <v>1600000</v>
      </c>
      <c r="D11" s="8"/>
      <c r="E11" s="8">
        <v>5175421963</v>
      </c>
      <c r="F11" s="8"/>
      <c r="G11" s="8">
        <v>5803769792</v>
      </c>
      <c r="H11" s="8"/>
      <c r="I11" s="8">
        <f t="shared" si="0"/>
        <v>-628347829</v>
      </c>
      <c r="J11" s="8"/>
      <c r="K11" s="8">
        <v>7018997</v>
      </c>
      <c r="L11" s="8"/>
      <c r="M11" s="8">
        <v>24903123922</v>
      </c>
      <c r="N11" s="8"/>
      <c r="O11" s="8">
        <v>25400775017</v>
      </c>
      <c r="P11" s="8"/>
      <c r="Q11" s="8">
        <f t="shared" si="1"/>
        <v>-497651095</v>
      </c>
    </row>
    <row r="12" spans="1:17" x14ac:dyDescent="0.55000000000000004">
      <c r="A12" s="3" t="s">
        <v>39</v>
      </c>
      <c r="C12" s="8">
        <v>17091</v>
      </c>
      <c r="D12" s="8"/>
      <c r="E12" s="8">
        <v>664951624</v>
      </c>
      <c r="F12" s="8"/>
      <c r="G12" s="8">
        <v>444780101</v>
      </c>
      <c r="H12" s="8"/>
      <c r="I12" s="8">
        <f t="shared" si="0"/>
        <v>220171523</v>
      </c>
      <c r="J12" s="8"/>
      <c r="K12" s="8">
        <v>89841</v>
      </c>
      <c r="L12" s="8"/>
      <c r="M12" s="8">
        <v>2416619322</v>
      </c>
      <c r="N12" s="8"/>
      <c r="O12" s="8">
        <v>2338042756</v>
      </c>
      <c r="P12" s="8"/>
      <c r="Q12" s="8">
        <f t="shared" si="1"/>
        <v>78576566</v>
      </c>
    </row>
    <row r="13" spans="1:17" x14ac:dyDescent="0.55000000000000004">
      <c r="A13" s="3" t="s">
        <v>83</v>
      </c>
      <c r="C13" s="8">
        <v>521358</v>
      </c>
      <c r="D13" s="8"/>
      <c r="E13" s="8">
        <v>13672814011</v>
      </c>
      <c r="F13" s="8"/>
      <c r="G13" s="8">
        <v>10297745164</v>
      </c>
      <c r="H13" s="8"/>
      <c r="I13" s="8">
        <f t="shared" si="0"/>
        <v>3375068847</v>
      </c>
      <c r="J13" s="8"/>
      <c r="K13" s="8">
        <v>1549478</v>
      </c>
      <c r="L13" s="8"/>
      <c r="M13" s="8">
        <v>34946436293</v>
      </c>
      <c r="N13" s="8"/>
      <c r="O13" s="8">
        <v>30604938528</v>
      </c>
      <c r="P13" s="8"/>
      <c r="Q13" s="8">
        <f t="shared" si="1"/>
        <v>4341497765</v>
      </c>
    </row>
    <row r="14" spans="1:17" x14ac:dyDescent="0.55000000000000004">
      <c r="A14" s="3" t="s">
        <v>92</v>
      </c>
      <c r="C14" s="8">
        <v>10165568</v>
      </c>
      <c r="D14" s="8"/>
      <c r="E14" s="8">
        <v>26604093375</v>
      </c>
      <c r="F14" s="8"/>
      <c r="G14" s="8">
        <v>39418483154</v>
      </c>
      <c r="H14" s="8"/>
      <c r="I14" s="8">
        <f t="shared" si="0"/>
        <v>-12814389779</v>
      </c>
      <c r="J14" s="8"/>
      <c r="K14" s="8">
        <v>45564986</v>
      </c>
      <c r="L14" s="8"/>
      <c r="M14" s="8">
        <v>129535510349</v>
      </c>
      <c r="N14" s="8"/>
      <c r="O14" s="8">
        <v>177358545660</v>
      </c>
      <c r="P14" s="8"/>
      <c r="Q14" s="8">
        <f t="shared" si="1"/>
        <v>-47823035311</v>
      </c>
    </row>
    <row r="15" spans="1:17" x14ac:dyDescent="0.55000000000000004">
      <c r="A15" s="3" t="s">
        <v>112</v>
      </c>
      <c r="C15" s="8">
        <v>282618</v>
      </c>
      <c r="D15" s="8"/>
      <c r="E15" s="8">
        <v>2727547107</v>
      </c>
      <c r="F15" s="8"/>
      <c r="G15" s="8">
        <v>2665628420</v>
      </c>
      <c r="H15" s="8"/>
      <c r="I15" s="8">
        <f t="shared" si="0"/>
        <v>61918687</v>
      </c>
      <c r="J15" s="8"/>
      <c r="K15" s="8">
        <v>311137</v>
      </c>
      <c r="L15" s="8"/>
      <c r="M15" s="8">
        <v>3036554612</v>
      </c>
      <c r="N15" s="8"/>
      <c r="O15" s="8">
        <v>2934617150</v>
      </c>
      <c r="P15" s="8"/>
      <c r="Q15" s="8">
        <f t="shared" si="1"/>
        <v>101937462</v>
      </c>
    </row>
    <row r="16" spans="1:17" x14ac:dyDescent="0.55000000000000004">
      <c r="A16" s="3" t="s">
        <v>33</v>
      </c>
      <c r="C16" s="8">
        <v>661097</v>
      </c>
      <c r="D16" s="8"/>
      <c r="E16" s="8">
        <v>7951678039</v>
      </c>
      <c r="F16" s="8"/>
      <c r="G16" s="8">
        <v>11658080006</v>
      </c>
      <c r="H16" s="8"/>
      <c r="I16" s="8">
        <f t="shared" si="0"/>
        <v>-3706401967</v>
      </c>
      <c r="J16" s="8"/>
      <c r="K16" s="8">
        <v>8604504</v>
      </c>
      <c r="L16" s="8"/>
      <c r="M16" s="8">
        <v>128574169918</v>
      </c>
      <c r="N16" s="8"/>
      <c r="O16" s="8">
        <v>151735669602</v>
      </c>
      <c r="P16" s="8"/>
      <c r="Q16" s="8">
        <f t="shared" si="1"/>
        <v>-23161499684</v>
      </c>
    </row>
    <row r="17" spans="1:17" x14ac:dyDescent="0.55000000000000004">
      <c r="A17" s="3" t="s">
        <v>77</v>
      </c>
      <c r="C17" s="8">
        <v>600000</v>
      </c>
      <c r="D17" s="8"/>
      <c r="E17" s="8">
        <v>11650266157</v>
      </c>
      <c r="F17" s="8"/>
      <c r="G17" s="8">
        <v>15566822954</v>
      </c>
      <c r="H17" s="8"/>
      <c r="I17" s="8">
        <f t="shared" si="0"/>
        <v>-3916556797</v>
      </c>
      <c r="J17" s="8"/>
      <c r="K17" s="8">
        <v>1753130</v>
      </c>
      <c r="L17" s="8"/>
      <c r="M17" s="8">
        <v>35567144541</v>
      </c>
      <c r="N17" s="8"/>
      <c r="O17" s="8">
        <v>45484440533</v>
      </c>
      <c r="P17" s="8"/>
      <c r="Q17" s="8">
        <f t="shared" si="1"/>
        <v>-9917295992</v>
      </c>
    </row>
    <row r="18" spans="1:17" x14ac:dyDescent="0.55000000000000004">
      <c r="A18" s="3" t="s">
        <v>62</v>
      </c>
      <c r="C18" s="8">
        <v>6683217</v>
      </c>
      <c r="D18" s="8"/>
      <c r="E18" s="8">
        <v>45785285881</v>
      </c>
      <c r="F18" s="8"/>
      <c r="G18" s="8">
        <v>28453904320</v>
      </c>
      <c r="H18" s="8"/>
      <c r="I18" s="8">
        <f t="shared" si="0"/>
        <v>17331381561</v>
      </c>
      <c r="J18" s="8"/>
      <c r="K18" s="8">
        <v>6683217</v>
      </c>
      <c r="L18" s="8"/>
      <c r="M18" s="8">
        <v>45785285881</v>
      </c>
      <c r="N18" s="8"/>
      <c r="O18" s="8">
        <v>28453904320</v>
      </c>
      <c r="P18" s="8"/>
      <c r="Q18" s="8">
        <f t="shared" si="1"/>
        <v>17331381561</v>
      </c>
    </row>
    <row r="19" spans="1:17" x14ac:dyDescent="0.55000000000000004">
      <c r="A19" s="3" t="s">
        <v>98</v>
      </c>
      <c r="C19" s="8">
        <v>3136135</v>
      </c>
      <c r="D19" s="8"/>
      <c r="E19" s="8">
        <v>11990722046</v>
      </c>
      <c r="F19" s="8"/>
      <c r="G19" s="8">
        <v>9351908792</v>
      </c>
      <c r="H19" s="8"/>
      <c r="I19" s="8">
        <f t="shared" si="0"/>
        <v>2638813254</v>
      </c>
      <c r="J19" s="8"/>
      <c r="K19" s="8">
        <v>13796985</v>
      </c>
      <c r="L19" s="8"/>
      <c r="M19" s="8">
        <v>52902367506</v>
      </c>
      <c r="N19" s="8"/>
      <c r="O19" s="8">
        <v>41142407896</v>
      </c>
      <c r="P19" s="8"/>
      <c r="Q19" s="8">
        <f t="shared" si="1"/>
        <v>11759959610</v>
      </c>
    </row>
    <row r="20" spans="1:17" x14ac:dyDescent="0.55000000000000004">
      <c r="A20" s="3" t="s">
        <v>49</v>
      </c>
      <c r="C20" s="8">
        <v>800000</v>
      </c>
      <c r="D20" s="8"/>
      <c r="E20" s="8">
        <v>3554722828</v>
      </c>
      <c r="F20" s="8"/>
      <c r="G20" s="8">
        <v>2776892789</v>
      </c>
      <c r="H20" s="8"/>
      <c r="I20" s="8">
        <f t="shared" si="0"/>
        <v>777830039</v>
      </c>
      <c r="J20" s="8"/>
      <c r="K20" s="8">
        <v>2371859</v>
      </c>
      <c r="L20" s="8"/>
      <c r="M20" s="8">
        <v>9429865516</v>
      </c>
      <c r="N20" s="8"/>
      <c r="O20" s="8">
        <v>10119110511</v>
      </c>
      <c r="P20" s="8"/>
      <c r="Q20" s="8">
        <f t="shared" si="1"/>
        <v>-689244995</v>
      </c>
    </row>
    <row r="21" spans="1:17" x14ac:dyDescent="0.55000000000000004">
      <c r="A21" s="3" t="s">
        <v>101</v>
      </c>
      <c r="C21" s="8">
        <v>1536300</v>
      </c>
      <c r="D21" s="8"/>
      <c r="E21" s="8">
        <v>17317983267</v>
      </c>
      <c r="F21" s="8"/>
      <c r="G21" s="8">
        <v>11481329686</v>
      </c>
      <c r="H21" s="8"/>
      <c r="I21" s="8">
        <f t="shared" si="0"/>
        <v>5836653581</v>
      </c>
      <c r="J21" s="8"/>
      <c r="K21" s="8">
        <v>2769783</v>
      </c>
      <c r="L21" s="8"/>
      <c r="M21" s="8">
        <v>27732109522</v>
      </c>
      <c r="N21" s="8"/>
      <c r="O21" s="8">
        <v>20520541940</v>
      </c>
      <c r="P21" s="8"/>
      <c r="Q21" s="8">
        <f t="shared" si="1"/>
        <v>7211567582</v>
      </c>
    </row>
    <row r="22" spans="1:17" x14ac:dyDescent="0.55000000000000004">
      <c r="A22" s="3" t="s">
        <v>21</v>
      </c>
      <c r="C22" s="8">
        <v>1</v>
      </c>
      <c r="D22" s="8"/>
      <c r="E22" s="8">
        <v>1</v>
      </c>
      <c r="F22" s="8"/>
      <c r="G22" s="8">
        <v>542</v>
      </c>
      <c r="H22" s="8"/>
      <c r="I22" s="8">
        <f t="shared" si="0"/>
        <v>-541</v>
      </c>
      <c r="J22" s="8"/>
      <c r="K22" s="8">
        <v>1</v>
      </c>
      <c r="L22" s="8"/>
      <c r="M22" s="8">
        <v>1</v>
      </c>
      <c r="N22" s="8"/>
      <c r="O22" s="8">
        <v>542</v>
      </c>
      <c r="P22" s="8"/>
      <c r="Q22" s="8">
        <f t="shared" si="1"/>
        <v>-541</v>
      </c>
    </row>
    <row r="23" spans="1:17" x14ac:dyDescent="0.55000000000000004">
      <c r="A23" s="3" t="s">
        <v>95</v>
      </c>
      <c r="C23" s="8">
        <v>5800000</v>
      </c>
      <c r="D23" s="8"/>
      <c r="E23" s="8">
        <v>32744007347</v>
      </c>
      <c r="F23" s="8"/>
      <c r="G23" s="8">
        <v>29167474131</v>
      </c>
      <c r="H23" s="8"/>
      <c r="I23" s="8">
        <f t="shared" si="0"/>
        <v>3576533216</v>
      </c>
      <c r="J23" s="8"/>
      <c r="K23" s="8">
        <v>14069638</v>
      </c>
      <c r="L23" s="8"/>
      <c r="M23" s="8">
        <v>69443081986</v>
      </c>
      <c r="N23" s="8"/>
      <c r="O23" s="8">
        <v>70752304303</v>
      </c>
      <c r="P23" s="8"/>
      <c r="Q23" s="8">
        <f t="shared" si="1"/>
        <v>-1309222317</v>
      </c>
    </row>
    <row r="24" spans="1:17" x14ac:dyDescent="0.55000000000000004">
      <c r="A24" s="3" t="s">
        <v>20</v>
      </c>
      <c r="C24" s="8">
        <v>2000000</v>
      </c>
      <c r="D24" s="8"/>
      <c r="E24" s="8">
        <v>6071657425</v>
      </c>
      <c r="F24" s="8"/>
      <c r="G24" s="8">
        <v>4329226545</v>
      </c>
      <c r="H24" s="8"/>
      <c r="I24" s="8">
        <f t="shared" si="0"/>
        <v>1742430880</v>
      </c>
      <c r="J24" s="8"/>
      <c r="K24" s="8">
        <v>2211648</v>
      </c>
      <c r="L24" s="8"/>
      <c r="M24" s="8">
        <v>6631712135</v>
      </c>
      <c r="N24" s="8"/>
      <c r="O24" s="8">
        <v>4769068054</v>
      </c>
      <c r="P24" s="8"/>
      <c r="Q24" s="8">
        <f t="shared" si="1"/>
        <v>1862644081</v>
      </c>
    </row>
    <row r="25" spans="1:17" x14ac:dyDescent="0.55000000000000004">
      <c r="A25" s="3" t="s">
        <v>51</v>
      </c>
      <c r="C25" s="8">
        <v>579715</v>
      </c>
      <c r="D25" s="8"/>
      <c r="E25" s="8">
        <v>20172750453</v>
      </c>
      <c r="F25" s="8"/>
      <c r="G25" s="8">
        <v>11459761482</v>
      </c>
      <c r="H25" s="8"/>
      <c r="I25" s="8">
        <f t="shared" si="0"/>
        <v>8712988971</v>
      </c>
      <c r="J25" s="8"/>
      <c r="K25" s="8">
        <v>579715</v>
      </c>
      <c r="L25" s="8"/>
      <c r="M25" s="8">
        <v>20172750453</v>
      </c>
      <c r="N25" s="8"/>
      <c r="O25" s="8">
        <v>11459761482</v>
      </c>
      <c r="P25" s="8"/>
      <c r="Q25" s="8">
        <f t="shared" si="1"/>
        <v>8712988971</v>
      </c>
    </row>
    <row r="26" spans="1:17" x14ac:dyDescent="0.55000000000000004">
      <c r="A26" s="3" t="s">
        <v>52</v>
      </c>
      <c r="C26" s="8">
        <v>1956285</v>
      </c>
      <c r="D26" s="8"/>
      <c r="E26" s="8">
        <v>80721548283</v>
      </c>
      <c r="F26" s="8"/>
      <c r="G26" s="8">
        <v>41323708446</v>
      </c>
      <c r="H26" s="8"/>
      <c r="I26" s="8">
        <f t="shared" si="0"/>
        <v>39397839837</v>
      </c>
      <c r="J26" s="8"/>
      <c r="K26" s="8">
        <v>2014608</v>
      </c>
      <c r="L26" s="8"/>
      <c r="M26" s="8">
        <v>82272142990</v>
      </c>
      <c r="N26" s="8"/>
      <c r="O26" s="8">
        <v>42555697983</v>
      </c>
      <c r="P26" s="8"/>
      <c r="Q26" s="8">
        <f t="shared" si="1"/>
        <v>39716445007</v>
      </c>
    </row>
    <row r="27" spans="1:17" x14ac:dyDescent="0.55000000000000004">
      <c r="A27" s="3" t="s">
        <v>78</v>
      </c>
      <c r="C27" s="8">
        <v>2605945</v>
      </c>
      <c r="D27" s="8"/>
      <c r="E27" s="8">
        <v>12381588414</v>
      </c>
      <c r="F27" s="8"/>
      <c r="G27" s="8">
        <v>10649934424</v>
      </c>
      <c r="H27" s="8"/>
      <c r="I27" s="8">
        <f t="shared" si="0"/>
        <v>1731653990</v>
      </c>
      <c r="J27" s="8"/>
      <c r="K27" s="8">
        <v>2605945</v>
      </c>
      <c r="L27" s="8"/>
      <c r="M27" s="8">
        <v>12381588414</v>
      </c>
      <c r="N27" s="8"/>
      <c r="O27" s="8">
        <v>10649934424</v>
      </c>
      <c r="P27" s="8"/>
      <c r="Q27" s="8">
        <f t="shared" si="1"/>
        <v>1731653990</v>
      </c>
    </row>
    <row r="28" spans="1:17" x14ac:dyDescent="0.55000000000000004">
      <c r="A28" s="3" t="s">
        <v>84</v>
      </c>
      <c r="C28" s="8">
        <v>1000000</v>
      </c>
      <c r="D28" s="8"/>
      <c r="E28" s="8">
        <v>1327454446</v>
      </c>
      <c r="F28" s="8"/>
      <c r="G28" s="8">
        <v>2154106348</v>
      </c>
      <c r="H28" s="8"/>
      <c r="I28" s="8">
        <f t="shared" si="0"/>
        <v>-826651902</v>
      </c>
      <c r="J28" s="8"/>
      <c r="K28" s="8">
        <v>1000000</v>
      </c>
      <c r="L28" s="8"/>
      <c r="M28" s="8">
        <v>1327454446</v>
      </c>
      <c r="N28" s="8"/>
      <c r="O28" s="8">
        <v>2154106348</v>
      </c>
      <c r="P28" s="8"/>
      <c r="Q28" s="8">
        <f t="shared" si="1"/>
        <v>-826651902</v>
      </c>
    </row>
    <row r="29" spans="1:17" x14ac:dyDescent="0.55000000000000004">
      <c r="A29" s="3" t="s">
        <v>25</v>
      </c>
      <c r="C29" s="8">
        <v>35658</v>
      </c>
      <c r="D29" s="8"/>
      <c r="E29" s="8">
        <v>156870293</v>
      </c>
      <c r="F29" s="8"/>
      <c r="G29" s="8">
        <v>190803608</v>
      </c>
      <c r="H29" s="8"/>
      <c r="I29" s="8">
        <f t="shared" si="0"/>
        <v>-33933315</v>
      </c>
      <c r="J29" s="8"/>
      <c r="K29" s="8">
        <v>12041197</v>
      </c>
      <c r="L29" s="8"/>
      <c r="M29" s="8">
        <v>163713670548</v>
      </c>
      <c r="N29" s="8"/>
      <c r="O29" s="8">
        <v>163305683155</v>
      </c>
      <c r="P29" s="8"/>
      <c r="Q29" s="8">
        <f t="shared" si="1"/>
        <v>407987393</v>
      </c>
    </row>
    <row r="30" spans="1:17" x14ac:dyDescent="0.55000000000000004">
      <c r="A30" s="3" t="s">
        <v>85</v>
      </c>
      <c r="C30" s="8">
        <v>259847</v>
      </c>
      <c r="D30" s="8"/>
      <c r="E30" s="8">
        <v>1103461498</v>
      </c>
      <c r="F30" s="8"/>
      <c r="G30" s="8">
        <v>932854464</v>
      </c>
      <c r="H30" s="8"/>
      <c r="I30" s="8">
        <f t="shared" si="0"/>
        <v>170607034</v>
      </c>
      <c r="J30" s="8"/>
      <c r="K30" s="8">
        <v>4604448</v>
      </c>
      <c r="L30" s="8"/>
      <c r="M30" s="8">
        <v>20498240915</v>
      </c>
      <c r="N30" s="8"/>
      <c r="O30" s="8">
        <v>17028629336</v>
      </c>
      <c r="P30" s="8"/>
      <c r="Q30" s="8">
        <f t="shared" si="1"/>
        <v>3469611579</v>
      </c>
    </row>
    <row r="31" spans="1:17" x14ac:dyDescent="0.55000000000000004">
      <c r="A31" s="3" t="s">
        <v>100</v>
      </c>
      <c r="C31" s="8">
        <v>452441</v>
      </c>
      <c r="D31" s="8"/>
      <c r="E31" s="8">
        <v>25933403962</v>
      </c>
      <c r="F31" s="8"/>
      <c r="G31" s="8">
        <v>16068755177</v>
      </c>
      <c r="H31" s="8"/>
      <c r="I31" s="8">
        <f t="shared" si="0"/>
        <v>9864648785</v>
      </c>
      <c r="J31" s="8"/>
      <c r="K31" s="8">
        <v>1569636</v>
      </c>
      <c r="L31" s="8"/>
      <c r="M31" s="8">
        <v>64289399754</v>
      </c>
      <c r="N31" s="8"/>
      <c r="O31" s="8">
        <v>55582139503</v>
      </c>
      <c r="P31" s="8"/>
      <c r="Q31" s="8">
        <f t="shared" si="1"/>
        <v>8707260251</v>
      </c>
    </row>
    <row r="32" spans="1:17" x14ac:dyDescent="0.55000000000000004">
      <c r="A32" s="3" t="s">
        <v>96</v>
      </c>
      <c r="C32" s="8">
        <v>318747</v>
      </c>
      <c r="D32" s="8"/>
      <c r="E32" s="8">
        <v>2515109513</v>
      </c>
      <c r="F32" s="8"/>
      <c r="G32" s="8">
        <v>3665557140</v>
      </c>
      <c r="H32" s="8"/>
      <c r="I32" s="8">
        <f t="shared" si="0"/>
        <v>-1150447627</v>
      </c>
      <c r="J32" s="8"/>
      <c r="K32" s="8">
        <v>1474131</v>
      </c>
      <c r="L32" s="8"/>
      <c r="M32" s="8">
        <v>14136146359</v>
      </c>
      <c r="N32" s="8"/>
      <c r="O32" s="8">
        <v>16969616117</v>
      </c>
      <c r="P32" s="8"/>
      <c r="Q32" s="8">
        <f t="shared" si="1"/>
        <v>-2833469758</v>
      </c>
    </row>
    <row r="33" spans="1:17" x14ac:dyDescent="0.55000000000000004">
      <c r="A33" s="3" t="s">
        <v>54</v>
      </c>
      <c r="C33" s="8">
        <v>379305</v>
      </c>
      <c r="D33" s="8"/>
      <c r="E33" s="8">
        <v>6681292966</v>
      </c>
      <c r="F33" s="8"/>
      <c r="G33" s="8">
        <v>8540140264</v>
      </c>
      <c r="H33" s="8"/>
      <c r="I33" s="8">
        <f t="shared" si="0"/>
        <v>-1858847298</v>
      </c>
      <c r="J33" s="8"/>
      <c r="K33" s="8">
        <v>379305</v>
      </c>
      <c r="L33" s="8"/>
      <c r="M33" s="8">
        <v>6681292966</v>
      </c>
      <c r="N33" s="8"/>
      <c r="O33" s="8">
        <v>8540140264</v>
      </c>
      <c r="P33" s="8"/>
      <c r="Q33" s="8">
        <f t="shared" si="1"/>
        <v>-1858847298</v>
      </c>
    </row>
    <row r="34" spans="1:17" x14ac:dyDescent="0.55000000000000004">
      <c r="A34" s="3" t="s">
        <v>69</v>
      </c>
      <c r="C34" s="8">
        <v>400000</v>
      </c>
      <c r="D34" s="8"/>
      <c r="E34" s="8">
        <v>25368156000</v>
      </c>
      <c r="F34" s="8"/>
      <c r="G34" s="8">
        <v>20473453800</v>
      </c>
      <c r="H34" s="8"/>
      <c r="I34" s="8">
        <f t="shared" si="0"/>
        <v>4894702200</v>
      </c>
      <c r="J34" s="8"/>
      <c r="K34" s="8">
        <v>690017</v>
      </c>
      <c r="L34" s="8"/>
      <c r="M34" s="8">
        <v>36780781457</v>
      </c>
      <c r="N34" s="8"/>
      <c r="O34" s="8">
        <v>35317577926</v>
      </c>
      <c r="P34" s="8"/>
      <c r="Q34" s="8">
        <f t="shared" si="1"/>
        <v>1463203531</v>
      </c>
    </row>
    <row r="35" spans="1:17" x14ac:dyDescent="0.55000000000000004">
      <c r="A35" s="3" t="s">
        <v>105</v>
      </c>
      <c r="C35" s="8">
        <v>23433</v>
      </c>
      <c r="D35" s="8"/>
      <c r="E35" s="8">
        <v>386895170</v>
      </c>
      <c r="F35" s="8"/>
      <c r="G35" s="8">
        <v>312199883</v>
      </c>
      <c r="H35" s="8"/>
      <c r="I35" s="8">
        <f t="shared" si="0"/>
        <v>74695287</v>
      </c>
      <c r="J35" s="8"/>
      <c r="K35" s="8">
        <v>23433</v>
      </c>
      <c r="L35" s="8"/>
      <c r="M35" s="8">
        <v>386895170</v>
      </c>
      <c r="N35" s="8"/>
      <c r="O35" s="8">
        <v>312199883</v>
      </c>
      <c r="P35" s="8"/>
      <c r="Q35" s="8">
        <f t="shared" si="1"/>
        <v>74695287</v>
      </c>
    </row>
    <row r="36" spans="1:17" x14ac:dyDescent="0.55000000000000004">
      <c r="A36" s="3" t="s">
        <v>107</v>
      </c>
      <c r="C36" s="8">
        <v>6034612</v>
      </c>
      <c r="D36" s="8"/>
      <c r="E36" s="8">
        <v>21466457366</v>
      </c>
      <c r="F36" s="8"/>
      <c r="G36" s="8">
        <v>24410582100</v>
      </c>
      <c r="H36" s="8"/>
      <c r="I36" s="8">
        <f t="shared" si="0"/>
        <v>-2944124734</v>
      </c>
      <c r="J36" s="8"/>
      <c r="K36" s="8">
        <v>6034612</v>
      </c>
      <c r="L36" s="8"/>
      <c r="M36" s="8">
        <v>21466457366</v>
      </c>
      <c r="N36" s="8"/>
      <c r="O36" s="8">
        <v>24410582100</v>
      </c>
      <c r="P36" s="8"/>
      <c r="Q36" s="8">
        <f t="shared" si="1"/>
        <v>-2944124734</v>
      </c>
    </row>
    <row r="37" spans="1:17" x14ac:dyDescent="0.55000000000000004">
      <c r="A37" s="3" t="s">
        <v>30</v>
      </c>
      <c r="C37" s="8">
        <v>0</v>
      </c>
      <c r="D37" s="8"/>
      <c r="E37" s="8">
        <v>0</v>
      </c>
      <c r="F37" s="8"/>
      <c r="G37" s="8">
        <v>0</v>
      </c>
      <c r="H37" s="8"/>
      <c r="I37" s="8">
        <f t="shared" si="0"/>
        <v>0</v>
      </c>
      <c r="J37" s="8"/>
      <c r="K37" s="8">
        <v>105994</v>
      </c>
      <c r="L37" s="8"/>
      <c r="M37" s="8">
        <v>1314599918</v>
      </c>
      <c r="N37" s="8"/>
      <c r="O37" s="8">
        <v>1340221627</v>
      </c>
      <c r="P37" s="8"/>
      <c r="Q37" s="8">
        <f t="shared" si="1"/>
        <v>-25621709</v>
      </c>
    </row>
    <row r="38" spans="1:17" x14ac:dyDescent="0.55000000000000004">
      <c r="A38" s="3" t="s">
        <v>97</v>
      </c>
      <c r="C38" s="8">
        <v>0</v>
      </c>
      <c r="D38" s="8"/>
      <c r="E38" s="8">
        <v>0</v>
      </c>
      <c r="F38" s="8"/>
      <c r="G38" s="8">
        <v>0</v>
      </c>
      <c r="H38" s="8"/>
      <c r="I38" s="8">
        <f t="shared" si="0"/>
        <v>0</v>
      </c>
      <c r="J38" s="8"/>
      <c r="K38" s="8">
        <v>3000000</v>
      </c>
      <c r="L38" s="8"/>
      <c r="M38" s="8">
        <v>17684149608</v>
      </c>
      <c r="N38" s="8"/>
      <c r="O38" s="8">
        <v>16214563702</v>
      </c>
      <c r="P38" s="8"/>
      <c r="Q38" s="8">
        <f t="shared" si="1"/>
        <v>1469585906</v>
      </c>
    </row>
    <row r="39" spans="1:17" x14ac:dyDescent="0.55000000000000004">
      <c r="A39" s="3" t="s">
        <v>60</v>
      </c>
      <c r="C39" s="8">
        <v>0</v>
      </c>
      <c r="D39" s="8"/>
      <c r="E39" s="8">
        <v>0</v>
      </c>
      <c r="F39" s="8"/>
      <c r="G39" s="8">
        <v>0</v>
      </c>
      <c r="H39" s="8"/>
      <c r="I39" s="8">
        <f t="shared" si="0"/>
        <v>0</v>
      </c>
      <c r="J39" s="8"/>
      <c r="K39" s="8">
        <v>2000000</v>
      </c>
      <c r="L39" s="8"/>
      <c r="M39" s="8">
        <v>11650266026</v>
      </c>
      <c r="N39" s="8"/>
      <c r="O39" s="8">
        <v>8325397425</v>
      </c>
      <c r="P39" s="8"/>
      <c r="Q39" s="8">
        <f t="shared" si="1"/>
        <v>3324868601</v>
      </c>
    </row>
    <row r="40" spans="1:17" x14ac:dyDescent="0.55000000000000004">
      <c r="A40" s="3" t="s">
        <v>214</v>
      </c>
      <c r="C40" s="8">
        <v>0</v>
      </c>
      <c r="D40" s="8"/>
      <c r="E40" s="8">
        <v>0</v>
      </c>
      <c r="F40" s="8"/>
      <c r="G40" s="8">
        <v>0</v>
      </c>
      <c r="H40" s="8"/>
      <c r="I40" s="8">
        <f t="shared" si="0"/>
        <v>0</v>
      </c>
      <c r="J40" s="8"/>
      <c r="K40" s="8">
        <v>200000</v>
      </c>
      <c r="L40" s="8"/>
      <c r="M40" s="8">
        <v>1349919908</v>
      </c>
      <c r="N40" s="8"/>
      <c r="O40" s="8">
        <v>1301206395</v>
      </c>
      <c r="P40" s="8"/>
      <c r="Q40" s="8">
        <f t="shared" si="1"/>
        <v>48713513</v>
      </c>
    </row>
    <row r="41" spans="1:17" x14ac:dyDescent="0.55000000000000004">
      <c r="A41" s="3" t="s">
        <v>55</v>
      </c>
      <c r="C41" s="8">
        <v>0</v>
      </c>
      <c r="D41" s="8"/>
      <c r="E41" s="8">
        <v>0</v>
      </c>
      <c r="F41" s="8"/>
      <c r="G41" s="8">
        <v>0</v>
      </c>
      <c r="H41" s="8"/>
      <c r="I41" s="8">
        <f t="shared" si="0"/>
        <v>0</v>
      </c>
      <c r="J41" s="8"/>
      <c r="K41" s="8">
        <v>527250</v>
      </c>
      <c r="L41" s="8"/>
      <c r="M41" s="8">
        <v>854327381</v>
      </c>
      <c r="N41" s="8"/>
      <c r="O41" s="8">
        <v>880509609</v>
      </c>
      <c r="P41" s="8"/>
      <c r="Q41" s="8">
        <f t="shared" si="1"/>
        <v>-26182228</v>
      </c>
    </row>
    <row r="42" spans="1:17" x14ac:dyDescent="0.55000000000000004">
      <c r="A42" s="3" t="s">
        <v>32</v>
      </c>
      <c r="C42" s="8">
        <v>0</v>
      </c>
      <c r="D42" s="8"/>
      <c r="E42" s="8">
        <v>0</v>
      </c>
      <c r="F42" s="8"/>
      <c r="G42" s="8">
        <v>0</v>
      </c>
      <c r="H42" s="8"/>
      <c r="I42" s="8">
        <f t="shared" si="0"/>
        <v>0</v>
      </c>
      <c r="J42" s="8"/>
      <c r="K42" s="8">
        <v>150000</v>
      </c>
      <c r="L42" s="8"/>
      <c r="M42" s="8">
        <v>29702711075</v>
      </c>
      <c r="N42" s="8"/>
      <c r="O42" s="8">
        <v>23412859654</v>
      </c>
      <c r="P42" s="8"/>
      <c r="Q42" s="8">
        <f t="shared" si="1"/>
        <v>6289851421</v>
      </c>
    </row>
    <row r="43" spans="1:17" x14ac:dyDescent="0.55000000000000004">
      <c r="A43" s="3" t="s">
        <v>111</v>
      </c>
      <c r="C43" s="8">
        <v>0</v>
      </c>
      <c r="D43" s="8"/>
      <c r="E43" s="8">
        <v>0</v>
      </c>
      <c r="F43" s="8"/>
      <c r="G43" s="8">
        <v>0</v>
      </c>
      <c r="H43" s="8"/>
      <c r="I43" s="8">
        <f t="shared" si="0"/>
        <v>0</v>
      </c>
      <c r="J43" s="8"/>
      <c r="K43" s="8">
        <v>1000000</v>
      </c>
      <c r="L43" s="8"/>
      <c r="M43" s="8">
        <v>13684092441</v>
      </c>
      <c r="N43" s="8"/>
      <c r="O43" s="8">
        <v>15199024488</v>
      </c>
      <c r="P43" s="8"/>
      <c r="Q43" s="8">
        <f t="shared" si="1"/>
        <v>-1514932047</v>
      </c>
    </row>
    <row r="44" spans="1:17" x14ac:dyDescent="0.55000000000000004">
      <c r="A44" s="3" t="s">
        <v>19</v>
      </c>
      <c r="C44" s="8">
        <v>0</v>
      </c>
      <c r="D44" s="8"/>
      <c r="E44" s="8">
        <v>0</v>
      </c>
      <c r="F44" s="8"/>
      <c r="G44" s="8">
        <v>0</v>
      </c>
      <c r="H44" s="8"/>
      <c r="I44" s="8">
        <f t="shared" si="0"/>
        <v>0</v>
      </c>
      <c r="J44" s="8"/>
      <c r="K44" s="8">
        <v>1</v>
      </c>
      <c r="L44" s="8"/>
      <c r="M44" s="8">
        <v>1</v>
      </c>
      <c r="N44" s="8"/>
      <c r="O44" s="8">
        <v>1280</v>
      </c>
      <c r="P44" s="8"/>
      <c r="Q44" s="8">
        <f t="shared" si="1"/>
        <v>-1279</v>
      </c>
    </row>
    <row r="45" spans="1:17" x14ac:dyDescent="0.55000000000000004">
      <c r="A45" s="3" t="s">
        <v>215</v>
      </c>
      <c r="C45" s="8">
        <v>0</v>
      </c>
      <c r="D45" s="8"/>
      <c r="E45" s="8">
        <v>0</v>
      </c>
      <c r="F45" s="8"/>
      <c r="G45" s="8">
        <v>0</v>
      </c>
      <c r="H45" s="8"/>
      <c r="I45" s="8">
        <f t="shared" si="0"/>
        <v>0</v>
      </c>
      <c r="J45" s="8"/>
      <c r="K45" s="8">
        <v>200000</v>
      </c>
      <c r="L45" s="8"/>
      <c r="M45" s="8">
        <v>1749528005</v>
      </c>
      <c r="N45" s="8"/>
      <c r="O45" s="8">
        <v>1711586875</v>
      </c>
      <c r="P45" s="8"/>
      <c r="Q45" s="8">
        <f t="shared" si="1"/>
        <v>37941130</v>
      </c>
    </row>
    <row r="46" spans="1:17" x14ac:dyDescent="0.55000000000000004">
      <c r="A46" s="3" t="s">
        <v>36</v>
      </c>
      <c r="C46" s="8">
        <v>0</v>
      </c>
      <c r="D46" s="8"/>
      <c r="E46" s="8">
        <v>0</v>
      </c>
      <c r="F46" s="8"/>
      <c r="G46" s="8">
        <v>0</v>
      </c>
      <c r="H46" s="8"/>
      <c r="I46" s="8">
        <f t="shared" si="0"/>
        <v>0</v>
      </c>
      <c r="J46" s="8"/>
      <c r="K46" s="8">
        <v>1301110</v>
      </c>
      <c r="L46" s="8"/>
      <c r="M46" s="8">
        <v>36901261913</v>
      </c>
      <c r="N46" s="8"/>
      <c r="O46" s="8">
        <v>39965083413</v>
      </c>
      <c r="P46" s="8"/>
      <c r="Q46" s="8">
        <f t="shared" si="1"/>
        <v>-3063821500</v>
      </c>
    </row>
    <row r="47" spans="1:17" x14ac:dyDescent="0.55000000000000004">
      <c r="A47" s="3" t="s">
        <v>99</v>
      </c>
      <c r="C47" s="8">
        <v>0</v>
      </c>
      <c r="D47" s="8"/>
      <c r="E47" s="8">
        <v>0</v>
      </c>
      <c r="F47" s="8"/>
      <c r="G47" s="8">
        <v>0</v>
      </c>
      <c r="H47" s="8"/>
      <c r="I47" s="8">
        <f t="shared" si="0"/>
        <v>0</v>
      </c>
      <c r="J47" s="8"/>
      <c r="K47" s="8">
        <v>8487080</v>
      </c>
      <c r="L47" s="8"/>
      <c r="M47" s="8">
        <v>14882423252</v>
      </c>
      <c r="N47" s="8"/>
      <c r="O47" s="8">
        <v>12874223677</v>
      </c>
      <c r="P47" s="8"/>
      <c r="Q47" s="8">
        <f t="shared" si="1"/>
        <v>2008199575</v>
      </c>
    </row>
    <row r="48" spans="1:17" x14ac:dyDescent="0.55000000000000004">
      <c r="A48" s="3" t="s">
        <v>34</v>
      </c>
      <c r="C48" s="8">
        <v>0</v>
      </c>
      <c r="D48" s="8"/>
      <c r="E48" s="8">
        <v>0</v>
      </c>
      <c r="F48" s="8"/>
      <c r="G48" s="8">
        <v>0</v>
      </c>
      <c r="H48" s="8"/>
      <c r="I48" s="8">
        <f t="shared" si="0"/>
        <v>0</v>
      </c>
      <c r="J48" s="8"/>
      <c r="K48" s="8">
        <v>435665</v>
      </c>
      <c r="L48" s="8"/>
      <c r="M48" s="8">
        <v>70898645337</v>
      </c>
      <c r="N48" s="8"/>
      <c r="O48" s="8">
        <v>78316882976</v>
      </c>
      <c r="P48" s="8"/>
      <c r="Q48" s="8">
        <f t="shared" si="1"/>
        <v>-7418237639</v>
      </c>
    </row>
    <row r="49" spans="1:17" x14ac:dyDescent="0.55000000000000004">
      <c r="A49" s="3" t="s">
        <v>24</v>
      </c>
      <c r="C49" s="8">
        <v>0</v>
      </c>
      <c r="D49" s="8"/>
      <c r="E49" s="8">
        <v>0</v>
      </c>
      <c r="F49" s="8"/>
      <c r="G49" s="8">
        <v>0</v>
      </c>
      <c r="H49" s="8"/>
      <c r="I49" s="8">
        <f t="shared" si="0"/>
        <v>0</v>
      </c>
      <c r="J49" s="8"/>
      <c r="K49" s="8">
        <v>500000</v>
      </c>
      <c r="L49" s="8"/>
      <c r="M49" s="8">
        <v>1751516160</v>
      </c>
      <c r="N49" s="8"/>
      <c r="O49" s="8">
        <v>1306181694</v>
      </c>
      <c r="P49" s="8"/>
      <c r="Q49" s="8">
        <f t="shared" si="1"/>
        <v>445334466</v>
      </c>
    </row>
    <row r="50" spans="1:17" x14ac:dyDescent="0.55000000000000004">
      <c r="A50" s="3" t="s">
        <v>22</v>
      </c>
      <c r="C50" s="8">
        <v>0</v>
      </c>
      <c r="D50" s="8"/>
      <c r="E50" s="8">
        <v>0</v>
      </c>
      <c r="F50" s="8"/>
      <c r="G50" s="8">
        <v>0</v>
      </c>
      <c r="H50" s="8"/>
      <c r="I50" s="8">
        <f t="shared" si="0"/>
        <v>0</v>
      </c>
      <c r="J50" s="8"/>
      <c r="K50" s="8">
        <v>18363734</v>
      </c>
      <c r="L50" s="8"/>
      <c r="M50" s="8">
        <v>72284130456</v>
      </c>
      <c r="N50" s="8"/>
      <c r="O50" s="8">
        <v>54945954038</v>
      </c>
      <c r="P50" s="8"/>
      <c r="Q50" s="8">
        <f t="shared" si="1"/>
        <v>17338176418</v>
      </c>
    </row>
    <row r="51" spans="1:17" x14ac:dyDescent="0.55000000000000004">
      <c r="A51" s="3" t="s">
        <v>68</v>
      </c>
      <c r="C51" s="8">
        <v>0</v>
      </c>
      <c r="D51" s="8"/>
      <c r="E51" s="8">
        <v>0</v>
      </c>
      <c r="F51" s="8"/>
      <c r="G51" s="8">
        <v>0</v>
      </c>
      <c r="H51" s="8"/>
      <c r="I51" s="8">
        <f t="shared" si="0"/>
        <v>0</v>
      </c>
      <c r="J51" s="8"/>
      <c r="K51" s="8">
        <v>318782</v>
      </c>
      <c r="L51" s="8"/>
      <c r="M51" s="8">
        <v>8017590281</v>
      </c>
      <c r="N51" s="8"/>
      <c r="O51" s="8">
        <v>9547752416</v>
      </c>
      <c r="P51" s="8"/>
      <c r="Q51" s="8">
        <f t="shared" si="1"/>
        <v>-1530162135</v>
      </c>
    </row>
    <row r="52" spans="1:17" x14ac:dyDescent="0.55000000000000004">
      <c r="A52" s="3" t="s">
        <v>114</v>
      </c>
      <c r="C52" s="8">
        <v>0</v>
      </c>
      <c r="D52" s="8"/>
      <c r="E52" s="8">
        <v>0</v>
      </c>
      <c r="F52" s="8"/>
      <c r="G52" s="8">
        <v>0</v>
      </c>
      <c r="H52" s="8"/>
      <c r="I52" s="8">
        <f t="shared" si="0"/>
        <v>0</v>
      </c>
      <c r="J52" s="8"/>
      <c r="K52" s="8">
        <v>100000</v>
      </c>
      <c r="L52" s="8"/>
      <c r="M52" s="8">
        <v>1133217005</v>
      </c>
      <c r="N52" s="8"/>
      <c r="O52" s="8">
        <v>1024865551</v>
      </c>
      <c r="P52" s="8"/>
      <c r="Q52" s="8">
        <f t="shared" si="1"/>
        <v>108351454</v>
      </c>
    </row>
    <row r="53" spans="1:17" x14ac:dyDescent="0.55000000000000004">
      <c r="A53" s="3" t="s">
        <v>15</v>
      </c>
      <c r="C53" s="8">
        <v>0</v>
      </c>
      <c r="D53" s="8"/>
      <c r="E53" s="8">
        <v>0</v>
      </c>
      <c r="F53" s="8"/>
      <c r="G53" s="8">
        <v>0</v>
      </c>
      <c r="H53" s="8"/>
      <c r="I53" s="8">
        <f t="shared" si="0"/>
        <v>0</v>
      </c>
      <c r="J53" s="8"/>
      <c r="K53" s="8">
        <v>30384832</v>
      </c>
      <c r="L53" s="8"/>
      <c r="M53" s="8">
        <v>247326362883</v>
      </c>
      <c r="N53" s="8"/>
      <c r="O53" s="8">
        <v>266097612047</v>
      </c>
      <c r="P53" s="8"/>
      <c r="Q53" s="8">
        <f t="shared" si="1"/>
        <v>-18771249164</v>
      </c>
    </row>
    <row r="54" spans="1:17" x14ac:dyDescent="0.55000000000000004">
      <c r="A54" s="3" t="s">
        <v>66</v>
      </c>
      <c r="C54" s="8">
        <v>0</v>
      </c>
      <c r="D54" s="8"/>
      <c r="E54" s="8">
        <v>0</v>
      </c>
      <c r="F54" s="8"/>
      <c r="G54" s="8">
        <v>0</v>
      </c>
      <c r="H54" s="8"/>
      <c r="I54" s="8">
        <f t="shared" si="0"/>
        <v>0</v>
      </c>
      <c r="J54" s="8"/>
      <c r="K54" s="8">
        <v>2225826</v>
      </c>
      <c r="L54" s="8"/>
      <c r="M54" s="8">
        <v>38015823342</v>
      </c>
      <c r="N54" s="8"/>
      <c r="O54" s="8">
        <v>40291124237</v>
      </c>
      <c r="P54" s="8"/>
      <c r="Q54" s="8">
        <f t="shared" si="1"/>
        <v>-2275300895</v>
      </c>
    </row>
    <row r="55" spans="1:17" x14ac:dyDescent="0.55000000000000004">
      <c r="A55" s="3" t="s">
        <v>75</v>
      </c>
      <c r="C55" s="8">
        <v>0</v>
      </c>
      <c r="D55" s="8"/>
      <c r="E55" s="8">
        <v>0</v>
      </c>
      <c r="F55" s="8"/>
      <c r="G55" s="8">
        <v>0</v>
      </c>
      <c r="H55" s="8"/>
      <c r="I55" s="8">
        <f t="shared" si="0"/>
        <v>0</v>
      </c>
      <c r="J55" s="8"/>
      <c r="K55" s="8">
        <v>1132605</v>
      </c>
      <c r="L55" s="8"/>
      <c r="M55" s="8">
        <v>66698065559</v>
      </c>
      <c r="N55" s="8"/>
      <c r="O55" s="8">
        <v>78506636113</v>
      </c>
      <c r="P55" s="8"/>
      <c r="Q55" s="8">
        <f t="shared" si="1"/>
        <v>-11808570554</v>
      </c>
    </row>
    <row r="56" spans="1:17" x14ac:dyDescent="0.55000000000000004">
      <c r="A56" s="3" t="s">
        <v>176</v>
      </c>
      <c r="C56" s="8">
        <v>0</v>
      </c>
      <c r="D56" s="8"/>
      <c r="E56" s="8">
        <v>0</v>
      </c>
      <c r="F56" s="8"/>
      <c r="G56" s="8">
        <v>0</v>
      </c>
      <c r="H56" s="8"/>
      <c r="I56" s="8">
        <f t="shared" si="0"/>
        <v>0</v>
      </c>
      <c r="J56" s="8"/>
      <c r="K56" s="8">
        <v>8831842</v>
      </c>
      <c r="L56" s="8"/>
      <c r="M56" s="8">
        <v>45689959230</v>
      </c>
      <c r="N56" s="8"/>
      <c r="O56" s="8">
        <v>37338331173</v>
      </c>
      <c r="P56" s="8"/>
      <c r="Q56" s="8">
        <f t="shared" si="1"/>
        <v>8351628057</v>
      </c>
    </row>
    <row r="57" spans="1:17" x14ac:dyDescent="0.55000000000000004">
      <c r="A57" s="3" t="s">
        <v>70</v>
      </c>
      <c r="C57" s="8">
        <v>0</v>
      </c>
      <c r="D57" s="8"/>
      <c r="E57" s="8">
        <v>0</v>
      </c>
      <c r="F57" s="8"/>
      <c r="G57" s="8">
        <v>0</v>
      </c>
      <c r="H57" s="8"/>
      <c r="I57" s="8">
        <f t="shared" si="0"/>
        <v>0</v>
      </c>
      <c r="J57" s="8"/>
      <c r="K57" s="8">
        <v>81998</v>
      </c>
      <c r="L57" s="8"/>
      <c r="M57" s="8">
        <v>13018540712</v>
      </c>
      <c r="N57" s="8"/>
      <c r="O57" s="8">
        <v>12837691965</v>
      </c>
      <c r="P57" s="8"/>
      <c r="Q57" s="8">
        <f t="shared" si="1"/>
        <v>180848747</v>
      </c>
    </row>
    <row r="58" spans="1:17" x14ac:dyDescent="0.55000000000000004">
      <c r="A58" s="3" t="s">
        <v>18</v>
      </c>
      <c r="C58" s="8">
        <v>0</v>
      </c>
      <c r="D58" s="8"/>
      <c r="E58" s="8">
        <v>0</v>
      </c>
      <c r="F58" s="8"/>
      <c r="G58" s="8">
        <v>0</v>
      </c>
      <c r="H58" s="8"/>
      <c r="I58" s="8">
        <f t="shared" si="0"/>
        <v>0</v>
      </c>
      <c r="J58" s="8"/>
      <c r="K58" s="8">
        <v>60818</v>
      </c>
      <c r="L58" s="8"/>
      <c r="M58" s="8">
        <v>169760833</v>
      </c>
      <c r="N58" s="8"/>
      <c r="O58" s="8">
        <v>138122112</v>
      </c>
      <c r="P58" s="8"/>
      <c r="Q58" s="8">
        <f t="shared" si="1"/>
        <v>31638721</v>
      </c>
    </row>
    <row r="59" spans="1:17" x14ac:dyDescent="0.55000000000000004">
      <c r="A59" s="3" t="s">
        <v>207</v>
      </c>
      <c r="C59" s="8">
        <v>0</v>
      </c>
      <c r="D59" s="8"/>
      <c r="E59" s="8">
        <v>0</v>
      </c>
      <c r="F59" s="8"/>
      <c r="G59" s="8">
        <v>0</v>
      </c>
      <c r="H59" s="8"/>
      <c r="I59" s="8">
        <f t="shared" si="0"/>
        <v>0</v>
      </c>
      <c r="J59" s="8"/>
      <c r="K59" s="8">
        <v>572500</v>
      </c>
      <c r="L59" s="8"/>
      <c r="M59" s="8">
        <v>6941219026</v>
      </c>
      <c r="N59" s="8"/>
      <c r="O59" s="8">
        <v>9065661446</v>
      </c>
      <c r="P59" s="8"/>
      <c r="Q59" s="8">
        <f t="shared" si="1"/>
        <v>-2124442420</v>
      </c>
    </row>
    <row r="60" spans="1:17" x14ac:dyDescent="0.55000000000000004">
      <c r="A60" s="3" t="s">
        <v>216</v>
      </c>
      <c r="C60" s="8">
        <v>0</v>
      </c>
      <c r="D60" s="8"/>
      <c r="E60" s="8">
        <v>0</v>
      </c>
      <c r="F60" s="8"/>
      <c r="G60" s="8">
        <v>0</v>
      </c>
      <c r="H60" s="8"/>
      <c r="I60" s="8">
        <f t="shared" si="0"/>
        <v>0</v>
      </c>
      <c r="J60" s="8"/>
      <c r="K60" s="8">
        <v>282423</v>
      </c>
      <c r="L60" s="8"/>
      <c r="M60" s="8">
        <v>2536752956</v>
      </c>
      <c r="N60" s="8"/>
      <c r="O60" s="8">
        <v>2405650086</v>
      </c>
      <c r="P60" s="8"/>
      <c r="Q60" s="8">
        <f t="shared" si="1"/>
        <v>131102870</v>
      </c>
    </row>
    <row r="61" spans="1:17" x14ac:dyDescent="0.55000000000000004">
      <c r="A61" s="3" t="s">
        <v>109</v>
      </c>
      <c r="C61" s="8">
        <v>0</v>
      </c>
      <c r="D61" s="8"/>
      <c r="E61" s="8">
        <v>0</v>
      </c>
      <c r="F61" s="8"/>
      <c r="G61" s="8">
        <v>0</v>
      </c>
      <c r="H61" s="8"/>
      <c r="I61" s="8">
        <f t="shared" si="0"/>
        <v>0</v>
      </c>
      <c r="J61" s="8"/>
      <c r="K61" s="8">
        <v>1646212</v>
      </c>
      <c r="L61" s="8"/>
      <c r="M61" s="8">
        <v>122330288442</v>
      </c>
      <c r="N61" s="8"/>
      <c r="O61" s="8">
        <v>130422437646</v>
      </c>
      <c r="P61" s="8"/>
      <c r="Q61" s="8">
        <f t="shared" si="1"/>
        <v>-8092149204</v>
      </c>
    </row>
    <row r="62" spans="1:17" x14ac:dyDescent="0.55000000000000004">
      <c r="A62" s="3" t="s">
        <v>28</v>
      </c>
      <c r="C62" s="8">
        <v>0</v>
      </c>
      <c r="D62" s="8"/>
      <c r="E62" s="8">
        <v>0</v>
      </c>
      <c r="F62" s="8"/>
      <c r="G62" s="8">
        <v>0</v>
      </c>
      <c r="H62" s="8"/>
      <c r="I62" s="8">
        <f t="shared" si="0"/>
        <v>0</v>
      </c>
      <c r="J62" s="8"/>
      <c r="K62" s="8">
        <v>600000</v>
      </c>
      <c r="L62" s="8"/>
      <c r="M62" s="8">
        <v>9225463080</v>
      </c>
      <c r="N62" s="8"/>
      <c r="O62" s="8">
        <v>7557048192</v>
      </c>
      <c r="P62" s="8"/>
      <c r="Q62" s="8">
        <f t="shared" si="1"/>
        <v>1668414888</v>
      </c>
    </row>
    <row r="63" spans="1:17" x14ac:dyDescent="0.55000000000000004">
      <c r="A63" s="3" t="s">
        <v>217</v>
      </c>
      <c r="C63" s="8">
        <v>0</v>
      </c>
      <c r="D63" s="8"/>
      <c r="E63" s="8">
        <v>0</v>
      </c>
      <c r="F63" s="8"/>
      <c r="G63" s="8">
        <v>0</v>
      </c>
      <c r="H63" s="8"/>
      <c r="I63" s="8">
        <f t="shared" si="0"/>
        <v>0</v>
      </c>
      <c r="J63" s="8"/>
      <c r="K63" s="8">
        <v>17667741</v>
      </c>
      <c r="L63" s="8"/>
      <c r="M63" s="8">
        <v>164463876736</v>
      </c>
      <c r="N63" s="8"/>
      <c r="O63" s="8">
        <v>152267897548</v>
      </c>
      <c r="P63" s="8"/>
      <c r="Q63" s="8">
        <f t="shared" si="1"/>
        <v>12195979188</v>
      </c>
    </row>
    <row r="64" spans="1:17" x14ac:dyDescent="0.55000000000000004">
      <c r="A64" s="3" t="s">
        <v>218</v>
      </c>
      <c r="C64" s="8">
        <v>0</v>
      </c>
      <c r="D64" s="8"/>
      <c r="E64" s="8">
        <v>0</v>
      </c>
      <c r="F64" s="8"/>
      <c r="G64" s="8">
        <v>0</v>
      </c>
      <c r="H64" s="8"/>
      <c r="I64" s="8">
        <f t="shared" si="0"/>
        <v>0</v>
      </c>
      <c r="J64" s="8"/>
      <c r="K64" s="8">
        <v>2140332</v>
      </c>
      <c r="L64" s="8"/>
      <c r="M64" s="8">
        <v>11177457106</v>
      </c>
      <c r="N64" s="8"/>
      <c r="O64" s="8">
        <v>9729334721</v>
      </c>
      <c r="P64" s="8"/>
      <c r="Q64" s="8">
        <f t="shared" si="1"/>
        <v>1448122385</v>
      </c>
    </row>
    <row r="65" spans="1:17" x14ac:dyDescent="0.55000000000000004">
      <c r="A65" s="3" t="s">
        <v>219</v>
      </c>
      <c r="C65" s="8">
        <v>0</v>
      </c>
      <c r="D65" s="8"/>
      <c r="E65" s="8">
        <v>0</v>
      </c>
      <c r="F65" s="8"/>
      <c r="G65" s="8">
        <v>0</v>
      </c>
      <c r="H65" s="8"/>
      <c r="I65" s="8">
        <f t="shared" si="0"/>
        <v>0</v>
      </c>
      <c r="J65" s="8"/>
      <c r="K65" s="8">
        <v>15857397</v>
      </c>
      <c r="L65" s="8"/>
      <c r="M65" s="8">
        <v>17680996541</v>
      </c>
      <c r="N65" s="8"/>
      <c r="O65" s="8">
        <v>17680997655</v>
      </c>
      <c r="P65" s="8"/>
      <c r="Q65" s="8">
        <f t="shared" si="1"/>
        <v>-1114</v>
      </c>
    </row>
    <row r="66" spans="1:17" x14ac:dyDescent="0.55000000000000004">
      <c r="A66" s="3" t="s">
        <v>115</v>
      </c>
      <c r="C66" s="8">
        <v>0</v>
      </c>
      <c r="D66" s="8"/>
      <c r="E66" s="8">
        <v>0</v>
      </c>
      <c r="F66" s="8"/>
      <c r="G66" s="8">
        <v>0</v>
      </c>
      <c r="H66" s="8"/>
      <c r="I66" s="8">
        <f t="shared" si="0"/>
        <v>0</v>
      </c>
      <c r="J66" s="8"/>
      <c r="K66" s="8">
        <v>5226811</v>
      </c>
      <c r="L66" s="8"/>
      <c r="M66" s="8">
        <v>16085036361</v>
      </c>
      <c r="N66" s="8"/>
      <c r="O66" s="8">
        <v>22866326194</v>
      </c>
      <c r="P66" s="8"/>
      <c r="Q66" s="8">
        <f t="shared" si="1"/>
        <v>-6781289833</v>
      </c>
    </row>
    <row r="67" spans="1:17" x14ac:dyDescent="0.55000000000000004">
      <c r="A67" s="3" t="s">
        <v>42</v>
      </c>
      <c r="C67" s="8">
        <v>0</v>
      </c>
      <c r="D67" s="8"/>
      <c r="E67" s="8">
        <v>0</v>
      </c>
      <c r="F67" s="8"/>
      <c r="G67" s="8">
        <v>0</v>
      </c>
      <c r="H67" s="8"/>
      <c r="I67" s="8">
        <f t="shared" si="0"/>
        <v>0</v>
      </c>
      <c r="J67" s="8"/>
      <c r="K67" s="8">
        <v>4819330</v>
      </c>
      <c r="L67" s="8"/>
      <c r="M67" s="8">
        <v>59214198785</v>
      </c>
      <c r="N67" s="8"/>
      <c r="O67" s="8">
        <v>43978212766</v>
      </c>
      <c r="P67" s="8"/>
      <c r="Q67" s="8">
        <f t="shared" si="1"/>
        <v>15235986019</v>
      </c>
    </row>
    <row r="68" spans="1:17" x14ac:dyDescent="0.55000000000000004">
      <c r="A68" s="3" t="s">
        <v>58</v>
      </c>
      <c r="C68" s="8">
        <v>0</v>
      </c>
      <c r="D68" s="8"/>
      <c r="E68" s="8">
        <v>0</v>
      </c>
      <c r="F68" s="8"/>
      <c r="G68" s="8">
        <v>0</v>
      </c>
      <c r="H68" s="8"/>
      <c r="I68" s="8">
        <f t="shared" si="0"/>
        <v>0</v>
      </c>
      <c r="J68" s="8"/>
      <c r="K68" s="8">
        <v>108201451</v>
      </c>
      <c r="L68" s="8"/>
      <c r="M68" s="8">
        <v>150904809994</v>
      </c>
      <c r="N68" s="8"/>
      <c r="O68" s="8">
        <v>119874430999</v>
      </c>
      <c r="P68" s="8"/>
      <c r="Q68" s="8">
        <f t="shared" si="1"/>
        <v>31030378995</v>
      </c>
    </row>
    <row r="69" spans="1:17" x14ac:dyDescent="0.55000000000000004">
      <c r="A69" s="3" t="s">
        <v>71</v>
      </c>
      <c r="C69" s="8">
        <v>0</v>
      </c>
      <c r="D69" s="8"/>
      <c r="E69" s="8">
        <v>0</v>
      </c>
      <c r="F69" s="8"/>
      <c r="G69" s="8">
        <v>0</v>
      </c>
      <c r="H69" s="8"/>
      <c r="I69" s="8">
        <f t="shared" si="0"/>
        <v>0</v>
      </c>
      <c r="J69" s="8"/>
      <c r="K69" s="8">
        <v>75620</v>
      </c>
      <c r="L69" s="8"/>
      <c r="M69" s="8">
        <v>3128340924</v>
      </c>
      <c r="N69" s="8"/>
      <c r="O69" s="8">
        <v>2803843248</v>
      </c>
      <c r="P69" s="8"/>
      <c r="Q69" s="8">
        <f t="shared" si="1"/>
        <v>324497676</v>
      </c>
    </row>
    <row r="70" spans="1:17" x14ac:dyDescent="0.55000000000000004">
      <c r="A70" s="3" t="s">
        <v>53</v>
      </c>
      <c r="C70" s="8">
        <v>0</v>
      </c>
      <c r="D70" s="8"/>
      <c r="E70" s="8">
        <v>0</v>
      </c>
      <c r="F70" s="8"/>
      <c r="G70" s="8">
        <v>0</v>
      </c>
      <c r="H70" s="8"/>
      <c r="I70" s="8">
        <f t="shared" si="0"/>
        <v>0</v>
      </c>
      <c r="J70" s="8"/>
      <c r="K70" s="8">
        <v>500000</v>
      </c>
      <c r="L70" s="8"/>
      <c r="M70" s="8">
        <v>6481206035</v>
      </c>
      <c r="N70" s="8"/>
      <c r="O70" s="8">
        <v>6307247252</v>
      </c>
      <c r="P70" s="8"/>
      <c r="Q70" s="8">
        <f t="shared" si="1"/>
        <v>173958783</v>
      </c>
    </row>
    <row r="71" spans="1:17" x14ac:dyDescent="0.55000000000000004">
      <c r="A71" s="3" t="s">
        <v>79</v>
      </c>
      <c r="C71" s="8">
        <v>0</v>
      </c>
      <c r="D71" s="8"/>
      <c r="E71" s="8">
        <v>0</v>
      </c>
      <c r="F71" s="8"/>
      <c r="G71" s="8">
        <v>0</v>
      </c>
      <c r="H71" s="8"/>
      <c r="I71" s="8">
        <f t="shared" si="0"/>
        <v>0</v>
      </c>
      <c r="J71" s="8"/>
      <c r="K71" s="8">
        <v>43261</v>
      </c>
      <c r="L71" s="8"/>
      <c r="M71" s="8">
        <v>300742180635</v>
      </c>
      <c r="N71" s="8"/>
      <c r="O71" s="8">
        <v>223220985877</v>
      </c>
      <c r="P71" s="8"/>
      <c r="Q71" s="8">
        <f t="shared" si="1"/>
        <v>77521194758</v>
      </c>
    </row>
    <row r="72" spans="1:17" x14ac:dyDescent="0.55000000000000004">
      <c r="A72" s="3" t="s">
        <v>16</v>
      </c>
      <c r="C72" s="8">
        <v>0</v>
      </c>
      <c r="D72" s="8"/>
      <c r="E72" s="8">
        <v>0</v>
      </c>
      <c r="F72" s="8"/>
      <c r="G72" s="8">
        <v>0</v>
      </c>
      <c r="H72" s="8"/>
      <c r="I72" s="8">
        <f t="shared" si="0"/>
        <v>0</v>
      </c>
      <c r="J72" s="8"/>
      <c r="K72" s="8">
        <v>2954440</v>
      </c>
      <c r="L72" s="8"/>
      <c r="M72" s="8">
        <v>8115911279</v>
      </c>
      <c r="N72" s="8"/>
      <c r="O72" s="8">
        <v>6675317344</v>
      </c>
      <c r="P72" s="8"/>
      <c r="Q72" s="8">
        <f t="shared" si="1"/>
        <v>1440593935</v>
      </c>
    </row>
    <row r="73" spans="1:17" x14ac:dyDescent="0.55000000000000004">
      <c r="A73" s="3" t="s">
        <v>72</v>
      </c>
      <c r="C73" s="8">
        <v>0</v>
      </c>
      <c r="D73" s="8"/>
      <c r="E73" s="8">
        <v>0</v>
      </c>
      <c r="F73" s="8"/>
      <c r="G73" s="8">
        <v>0</v>
      </c>
      <c r="H73" s="8"/>
      <c r="I73" s="8">
        <f t="shared" ref="I73:I95" si="2">E73-G73</f>
        <v>0</v>
      </c>
      <c r="J73" s="8"/>
      <c r="K73" s="8">
        <v>342120</v>
      </c>
      <c r="L73" s="8"/>
      <c r="M73" s="8">
        <v>10237581718</v>
      </c>
      <c r="N73" s="8"/>
      <c r="O73" s="8">
        <v>10508607509</v>
      </c>
      <c r="P73" s="8"/>
      <c r="Q73" s="8">
        <f t="shared" ref="Q73:Q95" si="3">M73-O73</f>
        <v>-271025791</v>
      </c>
    </row>
    <row r="74" spans="1:17" x14ac:dyDescent="0.55000000000000004">
      <c r="A74" s="3" t="s">
        <v>26</v>
      </c>
      <c r="C74" s="8">
        <v>0</v>
      </c>
      <c r="D74" s="8"/>
      <c r="E74" s="8">
        <v>0</v>
      </c>
      <c r="F74" s="8"/>
      <c r="G74" s="8">
        <v>0</v>
      </c>
      <c r="H74" s="8"/>
      <c r="I74" s="8">
        <f t="shared" si="2"/>
        <v>0</v>
      </c>
      <c r="J74" s="8"/>
      <c r="K74" s="8">
        <v>2000000</v>
      </c>
      <c r="L74" s="8"/>
      <c r="M74" s="8">
        <v>8025562180</v>
      </c>
      <c r="N74" s="8"/>
      <c r="O74" s="8">
        <v>11411693976</v>
      </c>
      <c r="P74" s="8"/>
      <c r="Q74" s="8">
        <f t="shared" si="3"/>
        <v>-3386131796</v>
      </c>
    </row>
    <row r="75" spans="1:17" x14ac:dyDescent="0.55000000000000004">
      <c r="A75" s="3" t="s">
        <v>220</v>
      </c>
      <c r="C75" s="8">
        <v>0</v>
      </c>
      <c r="D75" s="8"/>
      <c r="E75" s="8">
        <v>0</v>
      </c>
      <c r="F75" s="8"/>
      <c r="G75" s="8">
        <v>0</v>
      </c>
      <c r="H75" s="8"/>
      <c r="I75" s="8">
        <f t="shared" si="2"/>
        <v>0</v>
      </c>
      <c r="J75" s="8"/>
      <c r="K75" s="8">
        <v>90271</v>
      </c>
      <c r="L75" s="8"/>
      <c r="M75" s="8">
        <v>269470879</v>
      </c>
      <c r="N75" s="8"/>
      <c r="O75" s="8">
        <v>262927095</v>
      </c>
      <c r="P75" s="8"/>
      <c r="Q75" s="8">
        <f t="shared" si="3"/>
        <v>6543784</v>
      </c>
    </row>
    <row r="76" spans="1:17" x14ac:dyDescent="0.55000000000000004">
      <c r="A76" s="3" t="s">
        <v>31</v>
      </c>
      <c r="C76" s="8">
        <v>0</v>
      </c>
      <c r="D76" s="8"/>
      <c r="E76" s="8">
        <v>0</v>
      </c>
      <c r="F76" s="8"/>
      <c r="G76" s="8">
        <v>0</v>
      </c>
      <c r="H76" s="8"/>
      <c r="I76" s="8">
        <f t="shared" si="2"/>
        <v>0</v>
      </c>
      <c r="J76" s="8"/>
      <c r="K76" s="8">
        <v>1670557</v>
      </c>
      <c r="L76" s="8"/>
      <c r="M76" s="8">
        <v>101063692512</v>
      </c>
      <c r="N76" s="8"/>
      <c r="O76" s="8">
        <v>115030951581</v>
      </c>
      <c r="P76" s="8"/>
      <c r="Q76" s="8">
        <f t="shared" si="3"/>
        <v>-13967259069</v>
      </c>
    </row>
    <row r="77" spans="1:17" x14ac:dyDescent="0.55000000000000004">
      <c r="A77" s="3" t="s">
        <v>108</v>
      </c>
      <c r="C77" s="8">
        <v>0</v>
      </c>
      <c r="D77" s="8"/>
      <c r="E77" s="8">
        <v>0</v>
      </c>
      <c r="F77" s="8"/>
      <c r="G77" s="8">
        <v>0</v>
      </c>
      <c r="H77" s="8"/>
      <c r="I77" s="8">
        <f t="shared" si="2"/>
        <v>0</v>
      </c>
      <c r="J77" s="8"/>
      <c r="K77" s="8">
        <v>56877204</v>
      </c>
      <c r="L77" s="8"/>
      <c r="M77" s="8">
        <v>380412676197</v>
      </c>
      <c r="N77" s="8"/>
      <c r="O77" s="8">
        <v>404253168341</v>
      </c>
      <c r="P77" s="8"/>
      <c r="Q77" s="8">
        <f t="shared" si="3"/>
        <v>-23840492144</v>
      </c>
    </row>
    <row r="78" spans="1:17" x14ac:dyDescent="0.55000000000000004">
      <c r="A78" s="3" t="s">
        <v>221</v>
      </c>
      <c r="C78" s="8">
        <v>0</v>
      </c>
      <c r="D78" s="8"/>
      <c r="E78" s="8">
        <v>0</v>
      </c>
      <c r="F78" s="8"/>
      <c r="G78" s="8">
        <v>0</v>
      </c>
      <c r="H78" s="8"/>
      <c r="I78" s="8">
        <f t="shared" si="2"/>
        <v>0</v>
      </c>
      <c r="J78" s="8"/>
      <c r="K78" s="8">
        <v>4500</v>
      </c>
      <c r="L78" s="8"/>
      <c r="M78" s="8">
        <v>17644500000</v>
      </c>
      <c r="N78" s="8"/>
      <c r="O78" s="8">
        <v>20174867353</v>
      </c>
      <c r="P78" s="8"/>
      <c r="Q78" s="8">
        <f t="shared" si="3"/>
        <v>-2530367353</v>
      </c>
    </row>
    <row r="79" spans="1:17" x14ac:dyDescent="0.55000000000000004">
      <c r="A79" s="3" t="s">
        <v>67</v>
      </c>
      <c r="C79" s="8">
        <v>0</v>
      </c>
      <c r="D79" s="8"/>
      <c r="E79" s="8">
        <v>0</v>
      </c>
      <c r="F79" s="8"/>
      <c r="G79" s="8">
        <v>0</v>
      </c>
      <c r="H79" s="8"/>
      <c r="I79" s="8">
        <f t="shared" si="2"/>
        <v>0</v>
      </c>
      <c r="J79" s="8"/>
      <c r="K79" s="8">
        <v>30989697</v>
      </c>
      <c r="L79" s="8"/>
      <c r="M79" s="8">
        <v>405594223259</v>
      </c>
      <c r="N79" s="8"/>
      <c r="O79" s="8">
        <v>402228901427</v>
      </c>
      <c r="P79" s="8"/>
      <c r="Q79" s="8">
        <f t="shared" si="3"/>
        <v>3365321832</v>
      </c>
    </row>
    <row r="80" spans="1:17" x14ac:dyDescent="0.55000000000000004">
      <c r="A80" s="3" t="s">
        <v>222</v>
      </c>
      <c r="C80" s="8">
        <v>0</v>
      </c>
      <c r="D80" s="8"/>
      <c r="E80" s="8">
        <v>0</v>
      </c>
      <c r="F80" s="8"/>
      <c r="G80" s="8">
        <v>0</v>
      </c>
      <c r="H80" s="8"/>
      <c r="I80" s="8">
        <f t="shared" si="2"/>
        <v>0</v>
      </c>
      <c r="J80" s="8"/>
      <c r="K80" s="8">
        <v>21762428</v>
      </c>
      <c r="L80" s="8"/>
      <c r="M80" s="8">
        <v>21218367300</v>
      </c>
      <c r="N80" s="8"/>
      <c r="O80" s="8">
        <v>21218367300</v>
      </c>
      <c r="P80" s="8"/>
      <c r="Q80" s="8">
        <f t="shared" si="3"/>
        <v>0</v>
      </c>
    </row>
    <row r="81" spans="1:19" x14ac:dyDescent="0.55000000000000004">
      <c r="A81" s="3" t="s">
        <v>223</v>
      </c>
      <c r="C81" s="8">
        <v>0</v>
      </c>
      <c r="D81" s="8"/>
      <c r="E81" s="8">
        <v>0</v>
      </c>
      <c r="F81" s="8"/>
      <c r="G81" s="8">
        <v>0</v>
      </c>
      <c r="H81" s="8"/>
      <c r="I81" s="8">
        <f t="shared" si="2"/>
        <v>0</v>
      </c>
      <c r="J81" s="8"/>
      <c r="K81" s="8">
        <v>1443033</v>
      </c>
      <c r="L81" s="8"/>
      <c r="M81" s="8">
        <v>8360933202</v>
      </c>
      <c r="N81" s="8"/>
      <c r="O81" s="8">
        <v>8360933202</v>
      </c>
      <c r="P81" s="8"/>
      <c r="Q81" s="8">
        <f t="shared" si="3"/>
        <v>0</v>
      </c>
    </row>
    <row r="82" spans="1:19" x14ac:dyDescent="0.55000000000000004">
      <c r="A82" s="3" t="s">
        <v>74</v>
      </c>
      <c r="C82" s="8">
        <v>0</v>
      </c>
      <c r="D82" s="8"/>
      <c r="E82" s="8">
        <v>0</v>
      </c>
      <c r="F82" s="8"/>
      <c r="G82" s="8">
        <v>0</v>
      </c>
      <c r="H82" s="8"/>
      <c r="I82" s="8">
        <f t="shared" si="2"/>
        <v>0</v>
      </c>
      <c r="J82" s="8"/>
      <c r="K82" s="8">
        <v>500000</v>
      </c>
      <c r="L82" s="8"/>
      <c r="M82" s="8">
        <v>13993241921</v>
      </c>
      <c r="N82" s="8"/>
      <c r="O82" s="8">
        <v>11222824505</v>
      </c>
      <c r="P82" s="8"/>
      <c r="Q82" s="8">
        <f t="shared" si="3"/>
        <v>2770417416</v>
      </c>
    </row>
    <row r="83" spans="1:19" x14ac:dyDescent="0.55000000000000004">
      <c r="A83" s="3" t="s">
        <v>59</v>
      </c>
      <c r="C83" s="8">
        <v>0</v>
      </c>
      <c r="D83" s="8"/>
      <c r="E83" s="8">
        <v>0</v>
      </c>
      <c r="F83" s="8"/>
      <c r="G83" s="8">
        <v>0</v>
      </c>
      <c r="H83" s="8"/>
      <c r="I83" s="8">
        <f t="shared" si="2"/>
        <v>0</v>
      </c>
      <c r="J83" s="8"/>
      <c r="K83" s="8">
        <v>4854</v>
      </c>
      <c r="L83" s="8"/>
      <c r="M83" s="8">
        <v>127672650</v>
      </c>
      <c r="N83" s="8"/>
      <c r="O83" s="8">
        <v>136213098</v>
      </c>
      <c r="P83" s="8"/>
      <c r="Q83" s="8">
        <f t="shared" si="3"/>
        <v>-8540448</v>
      </c>
    </row>
    <row r="84" spans="1:19" x14ac:dyDescent="0.55000000000000004">
      <c r="A84" s="3" t="s">
        <v>224</v>
      </c>
      <c r="C84" s="8">
        <v>0</v>
      </c>
      <c r="D84" s="8"/>
      <c r="E84" s="8">
        <v>0</v>
      </c>
      <c r="F84" s="8"/>
      <c r="G84" s="8">
        <v>0</v>
      </c>
      <c r="H84" s="8"/>
      <c r="I84" s="8">
        <f t="shared" si="2"/>
        <v>0</v>
      </c>
      <c r="J84" s="8"/>
      <c r="K84" s="8">
        <v>1121015</v>
      </c>
      <c r="L84" s="8"/>
      <c r="M84" s="8">
        <v>9215632878</v>
      </c>
      <c r="N84" s="8"/>
      <c r="O84" s="8">
        <v>8345290460</v>
      </c>
      <c r="P84" s="8"/>
      <c r="Q84" s="8">
        <f t="shared" si="3"/>
        <v>870342418</v>
      </c>
    </row>
    <row r="85" spans="1:19" x14ac:dyDescent="0.55000000000000004">
      <c r="A85" s="3" t="s">
        <v>23</v>
      </c>
      <c r="C85" s="8">
        <v>0</v>
      </c>
      <c r="D85" s="8"/>
      <c r="E85" s="8">
        <v>0</v>
      </c>
      <c r="F85" s="8"/>
      <c r="G85" s="8">
        <v>0</v>
      </c>
      <c r="H85" s="8"/>
      <c r="I85" s="8">
        <f t="shared" si="2"/>
        <v>0</v>
      </c>
      <c r="J85" s="8"/>
      <c r="K85" s="8">
        <v>800000</v>
      </c>
      <c r="L85" s="8"/>
      <c r="M85" s="8">
        <v>2273591182</v>
      </c>
      <c r="N85" s="8"/>
      <c r="O85" s="8">
        <v>2449732244</v>
      </c>
      <c r="P85" s="8"/>
      <c r="Q85" s="8">
        <f t="shared" si="3"/>
        <v>-176141062</v>
      </c>
    </row>
    <row r="86" spans="1:19" x14ac:dyDescent="0.55000000000000004">
      <c r="A86" s="3" t="s">
        <v>47</v>
      </c>
      <c r="C86" s="8">
        <v>0</v>
      </c>
      <c r="D86" s="8"/>
      <c r="E86" s="8">
        <v>0</v>
      </c>
      <c r="F86" s="8"/>
      <c r="G86" s="8">
        <v>0</v>
      </c>
      <c r="H86" s="8"/>
      <c r="I86" s="8">
        <f t="shared" si="2"/>
        <v>0</v>
      </c>
      <c r="J86" s="8"/>
      <c r="K86" s="8">
        <v>2238540</v>
      </c>
      <c r="L86" s="8"/>
      <c r="M86" s="8">
        <v>8501788431</v>
      </c>
      <c r="N86" s="8"/>
      <c r="O86" s="8">
        <v>7331040947</v>
      </c>
      <c r="P86" s="8"/>
      <c r="Q86" s="8">
        <f t="shared" si="3"/>
        <v>1170747484</v>
      </c>
    </row>
    <row r="87" spans="1:19" x14ac:dyDescent="0.55000000000000004">
      <c r="A87" s="3" t="s">
        <v>86</v>
      </c>
      <c r="C87" s="8">
        <v>0</v>
      </c>
      <c r="D87" s="8"/>
      <c r="E87" s="8">
        <v>0</v>
      </c>
      <c r="F87" s="8"/>
      <c r="G87" s="8">
        <v>0</v>
      </c>
      <c r="H87" s="8"/>
      <c r="I87" s="8">
        <f t="shared" si="2"/>
        <v>0</v>
      </c>
      <c r="J87" s="8"/>
      <c r="K87" s="8">
        <v>4491786</v>
      </c>
      <c r="L87" s="8"/>
      <c r="M87" s="8">
        <v>96786475938</v>
      </c>
      <c r="N87" s="8"/>
      <c r="O87" s="8">
        <v>100195942760</v>
      </c>
      <c r="P87" s="8"/>
      <c r="Q87" s="8">
        <f t="shared" si="3"/>
        <v>-3409466822</v>
      </c>
    </row>
    <row r="88" spans="1:19" x14ac:dyDescent="0.55000000000000004">
      <c r="A88" s="3" t="s">
        <v>225</v>
      </c>
      <c r="C88" s="8">
        <v>0</v>
      </c>
      <c r="D88" s="8"/>
      <c r="E88" s="8">
        <v>0</v>
      </c>
      <c r="F88" s="8"/>
      <c r="G88" s="8">
        <v>0</v>
      </c>
      <c r="H88" s="8"/>
      <c r="I88" s="8">
        <f t="shared" si="2"/>
        <v>0</v>
      </c>
      <c r="J88" s="8"/>
      <c r="K88" s="8">
        <v>375100</v>
      </c>
      <c r="L88" s="8"/>
      <c r="M88" s="8">
        <v>2121328536800</v>
      </c>
      <c r="N88" s="8"/>
      <c r="O88" s="8">
        <v>1665105353624</v>
      </c>
      <c r="P88" s="8"/>
      <c r="Q88" s="8">
        <f t="shared" si="3"/>
        <v>456223183176</v>
      </c>
    </row>
    <row r="89" spans="1:19" x14ac:dyDescent="0.55000000000000004">
      <c r="A89" s="3" t="s">
        <v>27</v>
      </c>
      <c r="C89" s="8">
        <v>0</v>
      </c>
      <c r="D89" s="8"/>
      <c r="E89" s="8">
        <v>0</v>
      </c>
      <c r="F89" s="8"/>
      <c r="G89" s="8">
        <v>0</v>
      </c>
      <c r="H89" s="8"/>
      <c r="I89" s="8">
        <f t="shared" si="2"/>
        <v>0</v>
      </c>
      <c r="J89" s="8"/>
      <c r="K89" s="8">
        <v>1043308</v>
      </c>
      <c r="L89" s="8"/>
      <c r="M89" s="8">
        <v>8415702487</v>
      </c>
      <c r="N89" s="8"/>
      <c r="O89" s="8">
        <v>11169570421</v>
      </c>
      <c r="P89" s="8"/>
      <c r="Q89" s="8">
        <f t="shared" si="3"/>
        <v>-2753867934</v>
      </c>
    </row>
    <row r="90" spans="1:19" x14ac:dyDescent="0.55000000000000004">
      <c r="A90" s="3" t="s">
        <v>37</v>
      </c>
      <c r="C90" s="8">
        <v>0</v>
      </c>
      <c r="D90" s="8"/>
      <c r="E90" s="8">
        <v>0</v>
      </c>
      <c r="F90" s="8"/>
      <c r="G90" s="8">
        <v>0</v>
      </c>
      <c r="H90" s="8"/>
      <c r="I90" s="8">
        <f t="shared" si="2"/>
        <v>0</v>
      </c>
      <c r="J90" s="8"/>
      <c r="K90" s="8">
        <v>2357586</v>
      </c>
      <c r="L90" s="8"/>
      <c r="M90" s="8">
        <v>404639281845</v>
      </c>
      <c r="N90" s="8"/>
      <c r="O90" s="8">
        <v>408552528438</v>
      </c>
      <c r="P90" s="8"/>
      <c r="Q90" s="8">
        <f t="shared" si="3"/>
        <v>-3913246593</v>
      </c>
    </row>
    <row r="91" spans="1:19" x14ac:dyDescent="0.55000000000000004">
      <c r="A91" s="3" t="s">
        <v>48</v>
      </c>
      <c r="C91" s="8">
        <v>0</v>
      </c>
      <c r="D91" s="8"/>
      <c r="E91" s="8">
        <v>0</v>
      </c>
      <c r="F91" s="8"/>
      <c r="G91" s="8">
        <v>0</v>
      </c>
      <c r="H91" s="8"/>
      <c r="I91" s="8">
        <f t="shared" si="2"/>
        <v>0</v>
      </c>
      <c r="J91" s="8"/>
      <c r="K91" s="8">
        <v>1553000</v>
      </c>
      <c r="L91" s="8"/>
      <c r="M91" s="8">
        <v>6076238005</v>
      </c>
      <c r="N91" s="8"/>
      <c r="O91" s="8">
        <v>5364564780</v>
      </c>
      <c r="P91" s="8"/>
      <c r="Q91" s="8">
        <f t="shared" si="3"/>
        <v>711673225</v>
      </c>
    </row>
    <row r="92" spans="1:19" x14ac:dyDescent="0.55000000000000004">
      <c r="A92" s="3" t="s">
        <v>226</v>
      </c>
      <c r="C92" s="8">
        <v>0</v>
      </c>
      <c r="D92" s="8"/>
      <c r="E92" s="8">
        <v>0</v>
      </c>
      <c r="F92" s="8"/>
      <c r="G92" s="8">
        <v>0</v>
      </c>
      <c r="H92" s="8"/>
      <c r="I92" s="8">
        <f t="shared" si="2"/>
        <v>0</v>
      </c>
      <c r="J92" s="8"/>
      <c r="K92" s="8">
        <v>17408214</v>
      </c>
      <c r="L92" s="8"/>
      <c r="M92" s="8">
        <v>76126119822</v>
      </c>
      <c r="N92" s="8"/>
      <c r="O92" s="8">
        <v>76126119822</v>
      </c>
      <c r="P92" s="8"/>
      <c r="Q92" s="8">
        <f t="shared" si="3"/>
        <v>0</v>
      </c>
    </row>
    <row r="93" spans="1:19" x14ac:dyDescent="0.55000000000000004">
      <c r="A93" s="3" t="s">
        <v>41</v>
      </c>
      <c r="C93" s="8">
        <v>0</v>
      </c>
      <c r="D93" s="8"/>
      <c r="E93" s="8">
        <v>0</v>
      </c>
      <c r="F93" s="8"/>
      <c r="G93" s="8">
        <v>0</v>
      </c>
      <c r="H93" s="8"/>
      <c r="I93" s="8">
        <f t="shared" si="2"/>
        <v>0</v>
      </c>
      <c r="J93" s="8"/>
      <c r="K93" s="8">
        <v>17996926</v>
      </c>
      <c r="L93" s="8"/>
      <c r="M93" s="8">
        <v>123031090870</v>
      </c>
      <c r="N93" s="8"/>
      <c r="O93" s="8">
        <v>104834485820</v>
      </c>
      <c r="P93" s="8"/>
      <c r="Q93" s="8">
        <f t="shared" si="3"/>
        <v>18196605050</v>
      </c>
    </row>
    <row r="94" spans="1:19" x14ac:dyDescent="0.55000000000000004">
      <c r="A94" s="3" t="s">
        <v>151</v>
      </c>
      <c r="C94" s="8">
        <v>0</v>
      </c>
      <c r="D94" s="8"/>
      <c r="E94" s="8">
        <v>0</v>
      </c>
      <c r="F94" s="8"/>
      <c r="G94" s="8">
        <v>0</v>
      </c>
      <c r="H94" s="8"/>
      <c r="I94" s="8">
        <f t="shared" si="2"/>
        <v>0</v>
      </c>
      <c r="J94" s="8"/>
      <c r="K94" s="8">
        <v>53116</v>
      </c>
      <c r="L94" s="8"/>
      <c r="M94" s="8">
        <v>46495941209</v>
      </c>
      <c r="N94" s="8"/>
      <c r="O94" s="8">
        <v>47505243593</v>
      </c>
      <c r="P94" s="8"/>
      <c r="Q94" s="8">
        <f t="shared" si="3"/>
        <v>-1009302384</v>
      </c>
    </row>
    <row r="95" spans="1:19" x14ac:dyDescent="0.55000000000000004">
      <c r="A95" s="3" t="s">
        <v>227</v>
      </c>
      <c r="C95" s="8">
        <v>0</v>
      </c>
      <c r="D95" s="8"/>
      <c r="E95" s="8">
        <v>0</v>
      </c>
      <c r="F95" s="8"/>
      <c r="G95" s="8">
        <v>0</v>
      </c>
      <c r="H95" s="8"/>
      <c r="I95" s="8">
        <f t="shared" si="2"/>
        <v>0</v>
      </c>
      <c r="J95" s="8"/>
      <c r="K95" s="8">
        <v>100000</v>
      </c>
      <c r="L95" s="8"/>
      <c r="M95" s="8">
        <v>87337467221</v>
      </c>
      <c r="N95" s="8"/>
      <c r="O95" s="8">
        <v>87054219968</v>
      </c>
      <c r="P95" s="8"/>
      <c r="Q95" s="8">
        <f t="shared" si="3"/>
        <v>283247253</v>
      </c>
    </row>
    <row r="96" spans="1:19" ht="24.75" x14ac:dyDescent="0.6">
      <c r="A96" s="4" t="s">
        <v>118</v>
      </c>
      <c r="C96" s="3" t="s">
        <v>118</v>
      </c>
      <c r="E96" s="12">
        <f>SUM(E8:E95)</f>
        <v>413163112435</v>
      </c>
      <c r="F96" s="13"/>
      <c r="G96" s="12">
        <f>SUM(G8:G95)</f>
        <v>334869745122</v>
      </c>
      <c r="H96" s="13"/>
      <c r="I96" s="12">
        <f>SUM(I8:I95)</f>
        <v>78293367313</v>
      </c>
      <c r="J96" s="13"/>
      <c r="K96" s="13" t="s">
        <v>118</v>
      </c>
      <c r="L96" s="13"/>
      <c r="M96" s="12">
        <f>SUM(M8:M95)</f>
        <v>6593461856310</v>
      </c>
      <c r="N96" s="13"/>
      <c r="O96" s="12">
        <f>SUM(O8:O95)</f>
        <v>6018288143631</v>
      </c>
      <c r="P96" s="13"/>
      <c r="Q96" s="12">
        <f>SUM(Q8:Q95)</f>
        <v>575173712679</v>
      </c>
      <c r="S96" s="5"/>
    </row>
    <row r="97" spans="9:19" x14ac:dyDescent="0.55000000000000004">
      <c r="I97" s="17"/>
      <c r="J97" s="17"/>
      <c r="K97" s="17"/>
      <c r="L97" s="17"/>
      <c r="M97" s="17"/>
      <c r="N97" s="17"/>
      <c r="O97" s="17"/>
      <c r="P97" s="17"/>
      <c r="Q97" s="17"/>
      <c r="S97" s="5"/>
    </row>
    <row r="98" spans="9:19" x14ac:dyDescent="0.55000000000000004">
      <c r="S98" s="5"/>
    </row>
    <row r="99" spans="9:19" x14ac:dyDescent="0.55000000000000004">
      <c r="S99" s="5"/>
    </row>
    <row r="100" spans="9:19" x14ac:dyDescent="0.55000000000000004">
      <c r="I100" s="17"/>
      <c r="J100" s="17"/>
      <c r="K100" s="17"/>
      <c r="L100" s="17"/>
      <c r="M100" s="17"/>
      <c r="N100" s="17"/>
      <c r="O100" s="17"/>
      <c r="P100" s="17"/>
      <c r="Q100" s="17"/>
      <c r="S100" s="5"/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K21"/>
  <sheetViews>
    <sheetView rightToLeft="1" topLeftCell="A4" workbookViewId="0">
      <selection activeCell="C9" sqref="C9"/>
    </sheetView>
  </sheetViews>
  <sheetFormatPr defaultRowHeight="24" x14ac:dyDescent="0.55000000000000004"/>
  <cols>
    <col min="1" max="1" width="30.140625" style="3" customWidth="1"/>
    <col min="2" max="2" width="1" style="3" customWidth="1"/>
    <col min="3" max="3" width="23" style="3" customWidth="1"/>
    <col min="4" max="4" width="1" style="3" customWidth="1"/>
    <col min="5" max="5" width="23" style="3" customWidth="1"/>
    <col min="6" max="6" width="1" style="3" customWidth="1"/>
    <col min="7" max="7" width="23" style="3" customWidth="1"/>
    <col min="8" max="8" width="1" style="3" customWidth="1"/>
    <col min="9" max="9" width="23" style="3" customWidth="1"/>
    <col min="10" max="10" width="1" style="3" customWidth="1"/>
    <col min="11" max="11" width="25" style="3" customWidth="1"/>
    <col min="12" max="12" width="1" style="3" customWidth="1"/>
    <col min="13" max="13" width="9.140625" style="3" customWidth="1"/>
    <col min="14" max="16384" width="9.140625" style="3"/>
  </cols>
  <sheetData>
    <row r="2" spans="1:11" ht="24.75" x14ac:dyDescent="0.55000000000000004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</row>
    <row r="3" spans="1:11" ht="24.75" x14ac:dyDescent="0.55000000000000004">
      <c r="A3" s="1" t="s">
        <v>1</v>
      </c>
      <c r="B3" s="1" t="s">
        <v>1</v>
      </c>
      <c r="C3" s="1" t="s">
        <v>1</v>
      </c>
      <c r="D3" s="1" t="s">
        <v>1</v>
      </c>
      <c r="E3" s="1" t="s">
        <v>1</v>
      </c>
      <c r="F3" s="1" t="s">
        <v>1</v>
      </c>
      <c r="G3" s="1" t="s">
        <v>1</v>
      </c>
      <c r="H3" s="1" t="s">
        <v>1</v>
      </c>
      <c r="I3" s="1" t="s">
        <v>1</v>
      </c>
      <c r="J3" s="1" t="s">
        <v>1</v>
      </c>
      <c r="K3" s="1" t="s">
        <v>1</v>
      </c>
    </row>
    <row r="4" spans="1:11" ht="24.75" x14ac:dyDescent="0.55000000000000004">
      <c r="A4" s="1" t="s">
        <v>2</v>
      </c>
      <c r="B4" s="1" t="s">
        <v>2</v>
      </c>
      <c r="C4" s="1" t="s">
        <v>2</v>
      </c>
      <c r="D4" s="1" t="s">
        <v>2</v>
      </c>
      <c r="E4" s="1" t="s">
        <v>2</v>
      </c>
      <c r="F4" s="1" t="s">
        <v>2</v>
      </c>
      <c r="G4" s="1" t="s">
        <v>2</v>
      </c>
      <c r="H4" s="1" t="s">
        <v>2</v>
      </c>
      <c r="I4" s="1" t="s">
        <v>2</v>
      </c>
      <c r="J4" s="1" t="s">
        <v>2</v>
      </c>
      <c r="K4" s="1" t="s">
        <v>2</v>
      </c>
    </row>
    <row r="6" spans="1:11" ht="25.5" thickBot="1" x14ac:dyDescent="0.6">
      <c r="A6" s="2" t="s">
        <v>120</v>
      </c>
      <c r="C6" s="2" t="s">
        <v>6</v>
      </c>
      <c r="E6" s="2" t="s">
        <v>5</v>
      </c>
      <c r="F6" s="2" t="s">
        <v>5</v>
      </c>
      <c r="G6" s="2" t="s">
        <v>5</v>
      </c>
      <c r="I6" s="2" t="s">
        <v>6</v>
      </c>
      <c r="J6" s="2" t="s">
        <v>6</v>
      </c>
      <c r="K6" s="2" t="s">
        <v>6</v>
      </c>
    </row>
    <row r="7" spans="1:11" ht="25.5" thickBot="1" x14ac:dyDescent="0.6">
      <c r="A7" s="2" t="s">
        <v>120</v>
      </c>
      <c r="C7" s="2" t="s">
        <v>122</v>
      </c>
      <c r="E7" s="2" t="s">
        <v>123</v>
      </c>
      <c r="G7" s="2" t="s">
        <v>124</v>
      </c>
      <c r="I7" s="2" t="s">
        <v>122</v>
      </c>
      <c r="K7" s="2" t="s">
        <v>119</v>
      </c>
    </row>
    <row r="8" spans="1:11" x14ac:dyDescent="0.55000000000000004">
      <c r="A8" s="3" t="s">
        <v>125</v>
      </c>
      <c r="C8" s="8">
        <v>1454434064</v>
      </c>
      <c r="D8" s="8"/>
      <c r="E8" s="8">
        <v>20057926</v>
      </c>
      <c r="F8" s="8"/>
      <c r="G8" s="8">
        <v>1440300000</v>
      </c>
      <c r="H8" s="8"/>
      <c r="I8" s="8">
        <v>34191990</v>
      </c>
      <c r="K8" s="14">
        <v>6.0343032369222656E-7</v>
      </c>
    </row>
    <row r="9" spans="1:11" x14ac:dyDescent="0.55000000000000004">
      <c r="A9" s="3" t="s">
        <v>127</v>
      </c>
      <c r="C9" s="8">
        <v>13476066</v>
      </c>
      <c r="D9" s="8"/>
      <c r="E9" s="8">
        <v>1056054794518</v>
      </c>
      <c r="F9" s="8"/>
      <c r="G9" s="8">
        <v>1056053904000</v>
      </c>
      <c r="H9" s="8"/>
      <c r="I9" s="8">
        <v>14366584</v>
      </c>
      <c r="K9" s="14">
        <v>2.5354571153862534E-7</v>
      </c>
    </row>
    <row r="10" spans="1:11" x14ac:dyDescent="0.55000000000000004">
      <c r="A10" s="3" t="s">
        <v>129</v>
      </c>
      <c r="C10" s="8">
        <v>66421848189</v>
      </c>
      <c r="D10" s="8"/>
      <c r="E10" s="8">
        <v>2623130654137</v>
      </c>
      <c r="F10" s="8"/>
      <c r="G10" s="8">
        <v>2634342104099</v>
      </c>
      <c r="H10" s="8"/>
      <c r="I10" s="8">
        <v>55210398227</v>
      </c>
      <c r="K10" s="14">
        <v>9.7436939099757979E-4</v>
      </c>
    </row>
    <row r="11" spans="1:11" x14ac:dyDescent="0.55000000000000004">
      <c r="A11" s="3" t="s">
        <v>127</v>
      </c>
      <c r="C11" s="8">
        <v>300000000000</v>
      </c>
      <c r="D11" s="8"/>
      <c r="E11" s="8">
        <v>0</v>
      </c>
      <c r="F11" s="8"/>
      <c r="G11" s="8">
        <v>300000000000</v>
      </c>
      <c r="H11" s="8"/>
      <c r="I11" s="8">
        <v>0</v>
      </c>
      <c r="K11" s="14">
        <v>0</v>
      </c>
    </row>
    <row r="12" spans="1:11" x14ac:dyDescent="0.55000000000000004">
      <c r="A12" s="3" t="s">
        <v>132</v>
      </c>
      <c r="C12" s="8">
        <v>18452795824</v>
      </c>
      <c r="D12" s="8"/>
      <c r="E12" s="8">
        <v>934098360653</v>
      </c>
      <c r="F12" s="8"/>
      <c r="G12" s="8">
        <v>931596770098</v>
      </c>
      <c r="H12" s="8"/>
      <c r="I12" s="8">
        <v>20954386379</v>
      </c>
      <c r="K12" s="14">
        <v>3.6980919085001935E-4</v>
      </c>
    </row>
    <row r="13" spans="1:11" x14ac:dyDescent="0.55000000000000004">
      <c r="A13" s="3" t="s">
        <v>132</v>
      </c>
      <c r="C13" s="8">
        <v>500000000000</v>
      </c>
      <c r="D13" s="8"/>
      <c r="E13" s="8">
        <v>0</v>
      </c>
      <c r="F13" s="8"/>
      <c r="G13" s="8">
        <v>500000000000</v>
      </c>
      <c r="H13" s="8"/>
      <c r="I13" s="8">
        <v>0</v>
      </c>
      <c r="K13" s="14">
        <v>0</v>
      </c>
    </row>
    <row r="14" spans="1:11" x14ac:dyDescent="0.55000000000000004">
      <c r="A14" s="3" t="s">
        <v>127</v>
      </c>
      <c r="C14" s="8">
        <v>300000000000</v>
      </c>
      <c r="D14" s="8"/>
      <c r="E14" s="8">
        <v>0</v>
      </c>
      <c r="F14" s="8"/>
      <c r="G14" s="8">
        <v>300000000000</v>
      </c>
      <c r="H14" s="8"/>
      <c r="I14" s="8">
        <v>0</v>
      </c>
      <c r="K14" s="14">
        <v>0</v>
      </c>
    </row>
    <row r="15" spans="1:11" x14ac:dyDescent="0.55000000000000004">
      <c r="A15" s="3" t="s">
        <v>136</v>
      </c>
      <c r="C15" s="8">
        <v>400000000000</v>
      </c>
      <c r="D15" s="8"/>
      <c r="E15" s="8">
        <v>0</v>
      </c>
      <c r="F15" s="8"/>
      <c r="G15" s="8">
        <v>400000000000</v>
      </c>
      <c r="H15" s="8"/>
      <c r="I15" s="8">
        <v>0</v>
      </c>
      <c r="K15" s="14">
        <v>0</v>
      </c>
    </row>
    <row r="16" spans="1:11" x14ac:dyDescent="0.55000000000000004">
      <c r="A16" s="3" t="s">
        <v>138</v>
      </c>
      <c r="C16" s="8">
        <v>750000000000</v>
      </c>
      <c r="D16" s="8"/>
      <c r="E16" s="8">
        <v>0</v>
      </c>
      <c r="F16" s="8"/>
      <c r="G16" s="8">
        <v>400000000000</v>
      </c>
      <c r="H16" s="8"/>
      <c r="I16" s="8">
        <v>350000000000</v>
      </c>
      <c r="K16" s="14">
        <v>6.1769032247692892E-3</v>
      </c>
    </row>
    <row r="17" spans="1:11" x14ac:dyDescent="0.55000000000000004">
      <c r="A17" s="3" t="s">
        <v>140</v>
      </c>
      <c r="C17" s="8">
        <v>1000000000000</v>
      </c>
      <c r="D17" s="8"/>
      <c r="E17" s="8">
        <v>0</v>
      </c>
      <c r="F17" s="8"/>
      <c r="G17" s="8">
        <v>0</v>
      </c>
      <c r="H17" s="8"/>
      <c r="I17" s="8">
        <v>1000000000000</v>
      </c>
      <c r="K17" s="14">
        <v>1.7648294927912256E-2</v>
      </c>
    </row>
    <row r="18" spans="1:11" x14ac:dyDescent="0.55000000000000004">
      <c r="A18" s="3" t="s">
        <v>127</v>
      </c>
      <c r="C18" s="8">
        <v>1100000000000</v>
      </c>
      <c r="D18" s="8"/>
      <c r="E18" s="8">
        <v>0</v>
      </c>
      <c r="F18" s="8"/>
      <c r="G18" s="8">
        <v>0</v>
      </c>
      <c r="H18" s="8"/>
      <c r="I18" s="8">
        <v>1100000000000</v>
      </c>
      <c r="K18" s="14">
        <v>1.9413124420703479E-2</v>
      </c>
    </row>
    <row r="19" spans="1:11" ht="24.75" thickBot="1" x14ac:dyDescent="0.6">
      <c r="A19" s="3" t="s">
        <v>132</v>
      </c>
      <c r="C19" s="8">
        <v>0</v>
      </c>
      <c r="D19" s="8"/>
      <c r="E19" s="8">
        <v>260000000000</v>
      </c>
      <c r="F19" s="8"/>
      <c r="G19" s="8">
        <v>0</v>
      </c>
      <c r="H19" s="8"/>
      <c r="I19" s="8">
        <v>260000000000</v>
      </c>
      <c r="K19" s="14">
        <v>4.5885566812571858E-3</v>
      </c>
    </row>
    <row r="20" spans="1:11" ht="24.75" thickBot="1" x14ac:dyDescent="0.6">
      <c r="A20" s="3" t="s">
        <v>118</v>
      </c>
      <c r="C20" s="12">
        <f>SUM(C8:C19)</f>
        <v>4436342554143</v>
      </c>
      <c r="D20" s="13"/>
      <c r="E20" s="12">
        <f>SUM(E8:E19)</f>
        <v>4873303867234</v>
      </c>
      <c r="F20" s="13"/>
      <c r="G20" s="12">
        <f>SUM(G8:G19)</f>
        <v>6523433078197</v>
      </c>
      <c r="H20" s="13"/>
      <c r="I20" s="12">
        <f>SUM(I8:I19)</f>
        <v>2786213343180</v>
      </c>
      <c r="K20" s="10">
        <f>SUM(K8:K19)</f>
        <v>4.9171914812525037E-2</v>
      </c>
    </row>
    <row r="21" spans="1:11" ht="24.75" thickTop="1" x14ac:dyDescent="0.55000000000000004"/>
  </sheetData>
  <mergeCells count="12">
    <mergeCell ref="I7"/>
    <mergeCell ref="K7"/>
    <mergeCell ref="I6:K6"/>
    <mergeCell ref="A2:K2"/>
    <mergeCell ref="A3:K3"/>
    <mergeCell ref="A4:K4"/>
    <mergeCell ref="C7"/>
    <mergeCell ref="C6"/>
    <mergeCell ref="E7"/>
    <mergeCell ref="G7"/>
    <mergeCell ref="E6:G6"/>
    <mergeCell ref="A6:A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I10"/>
  <sheetViews>
    <sheetView rightToLeft="1" workbookViewId="0">
      <selection activeCell="A7" sqref="A7"/>
    </sheetView>
  </sheetViews>
  <sheetFormatPr defaultRowHeight="24" x14ac:dyDescent="0.55000000000000004"/>
  <cols>
    <col min="1" max="1" width="19.7109375" style="3" bestFit="1" customWidth="1"/>
    <col min="2" max="2" width="1" style="3" customWidth="1"/>
    <col min="3" max="3" width="22" style="3" customWidth="1"/>
    <col min="4" max="4" width="1" style="3" customWidth="1"/>
    <col min="5" max="5" width="23" style="3" customWidth="1"/>
    <col min="6" max="6" width="1" style="3" customWidth="1"/>
    <col min="7" max="7" width="32" style="3" customWidth="1"/>
    <col min="8" max="8" width="1" style="3" customWidth="1"/>
    <col min="9" max="9" width="16.5703125" style="3" bestFit="1" customWidth="1"/>
    <col min="10" max="16384" width="9.140625" style="3"/>
  </cols>
  <sheetData>
    <row r="2" spans="1:9" ht="24.75" x14ac:dyDescent="0.55000000000000004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</row>
    <row r="3" spans="1:9" ht="24.75" x14ac:dyDescent="0.55000000000000004">
      <c r="A3" s="1" t="s">
        <v>143</v>
      </c>
      <c r="B3" s="1" t="s">
        <v>143</v>
      </c>
      <c r="C3" s="1" t="s">
        <v>143</v>
      </c>
      <c r="D3" s="1" t="s">
        <v>143</v>
      </c>
      <c r="E3" s="1" t="s">
        <v>143</v>
      </c>
      <c r="F3" s="1" t="s">
        <v>143</v>
      </c>
      <c r="G3" s="1" t="s">
        <v>143</v>
      </c>
    </row>
    <row r="4" spans="1:9" ht="24.75" x14ac:dyDescent="0.55000000000000004">
      <c r="A4" s="1" t="s">
        <v>2</v>
      </c>
      <c r="B4" s="1" t="s">
        <v>2</v>
      </c>
      <c r="C4" s="1" t="s">
        <v>2</v>
      </c>
      <c r="D4" s="1" t="s">
        <v>2</v>
      </c>
      <c r="E4" s="1" t="s">
        <v>2</v>
      </c>
      <c r="F4" s="1" t="s">
        <v>2</v>
      </c>
      <c r="G4" s="1" t="s">
        <v>2</v>
      </c>
    </row>
    <row r="6" spans="1:9" ht="24.75" x14ac:dyDescent="0.55000000000000004">
      <c r="A6" s="2" t="s">
        <v>147</v>
      </c>
      <c r="C6" s="2" t="s">
        <v>122</v>
      </c>
      <c r="E6" s="2" t="s">
        <v>231</v>
      </c>
      <c r="G6" s="2" t="s">
        <v>13</v>
      </c>
    </row>
    <row r="7" spans="1:9" x14ac:dyDescent="0.55000000000000004">
      <c r="A7" s="3" t="s">
        <v>243</v>
      </c>
      <c r="C7" s="15">
        <v>98728799400</v>
      </c>
      <c r="E7" s="14">
        <f>C7/$C$9</f>
        <v>0.47020492480689324</v>
      </c>
      <c r="G7" s="20">
        <v>1.7423949696898863E-3</v>
      </c>
      <c r="I7" s="8"/>
    </row>
    <row r="8" spans="1:9" x14ac:dyDescent="0.55000000000000004">
      <c r="A8" s="3" t="s">
        <v>244</v>
      </c>
      <c r="C8" s="15">
        <v>111240926971</v>
      </c>
      <c r="E8" s="14">
        <f>C8/$C$9</f>
        <v>0.52979507519310676</v>
      </c>
      <c r="G8" s="20">
        <v>1.9632126872385566E-3</v>
      </c>
      <c r="I8" s="8"/>
    </row>
    <row r="9" spans="1:9" x14ac:dyDescent="0.55000000000000004">
      <c r="A9" s="3" t="s">
        <v>118</v>
      </c>
      <c r="C9" s="12">
        <f>SUM(C7:C8)</f>
        <v>209969726371</v>
      </c>
      <c r="E9" s="10">
        <f>SUM(E7:E8)</f>
        <v>1</v>
      </c>
      <c r="G9" s="21">
        <v>3.7056076569284427E-3</v>
      </c>
      <c r="I9" s="8"/>
    </row>
    <row r="10" spans="1:9" x14ac:dyDescent="0.55000000000000004">
      <c r="C10" s="13"/>
      <c r="E10" s="13"/>
      <c r="G10" s="13"/>
      <c r="I10" s="8"/>
    </row>
  </sheetData>
  <mergeCells count="7">
    <mergeCell ref="A6"/>
    <mergeCell ref="C6"/>
    <mergeCell ref="E6"/>
    <mergeCell ref="G6"/>
    <mergeCell ref="A2:G2"/>
    <mergeCell ref="A3:G3"/>
    <mergeCell ref="A4:G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125"/>
  <sheetViews>
    <sheetView rightToLeft="1" workbookViewId="0">
      <selection activeCell="G47" sqref="A47:G48"/>
    </sheetView>
  </sheetViews>
  <sheetFormatPr defaultRowHeight="24" x14ac:dyDescent="0.55000000000000004"/>
  <cols>
    <col min="1" max="1" width="44.5703125" style="3" bestFit="1" customWidth="1"/>
    <col min="2" max="2" width="1" style="3" customWidth="1"/>
    <col min="3" max="3" width="23" style="3" customWidth="1"/>
    <col min="4" max="4" width="1" style="3" customWidth="1"/>
    <col min="5" max="5" width="23" style="3" customWidth="1"/>
    <col min="6" max="6" width="1" style="3" customWidth="1"/>
    <col min="7" max="7" width="23" style="3" customWidth="1"/>
    <col min="8" max="8" width="1" style="3" customWidth="1"/>
    <col min="9" max="9" width="23" style="3" customWidth="1"/>
    <col min="10" max="10" width="1" style="3" customWidth="1"/>
    <col min="11" max="11" width="23" style="3" customWidth="1"/>
    <col min="12" max="12" width="1" style="3" customWidth="1"/>
    <col min="13" max="13" width="23" style="3" customWidth="1"/>
    <col min="14" max="14" width="1" style="3" customWidth="1"/>
    <col min="15" max="15" width="23" style="3" customWidth="1"/>
    <col min="16" max="16" width="1" style="3" customWidth="1"/>
    <col min="17" max="17" width="23" style="3" customWidth="1"/>
    <col min="18" max="18" width="1" style="3" customWidth="1"/>
    <col min="19" max="19" width="23" style="3" customWidth="1"/>
    <col min="20" max="20" width="1" style="3" customWidth="1"/>
    <col min="21" max="21" width="23" style="3" customWidth="1"/>
    <col min="22" max="22" width="1" style="3" customWidth="1"/>
    <col min="23" max="23" width="9.140625" style="3" customWidth="1"/>
    <col min="24" max="16384" width="9.140625" style="3"/>
  </cols>
  <sheetData>
    <row r="2" spans="1:21" ht="24.75" x14ac:dyDescent="0.55000000000000004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  <c r="M2" s="1" t="s">
        <v>0</v>
      </c>
      <c r="N2" s="1" t="s">
        <v>0</v>
      </c>
      <c r="O2" s="1" t="s">
        <v>0</v>
      </c>
      <c r="P2" s="1" t="s">
        <v>0</v>
      </c>
      <c r="Q2" s="1" t="s">
        <v>0</v>
      </c>
      <c r="R2" s="1" t="s">
        <v>0</v>
      </c>
      <c r="S2" s="1" t="s">
        <v>0</v>
      </c>
      <c r="T2" s="1" t="s">
        <v>0</v>
      </c>
      <c r="U2" s="1" t="s">
        <v>0</v>
      </c>
    </row>
    <row r="3" spans="1:21" ht="24.75" x14ac:dyDescent="0.55000000000000004">
      <c r="A3" s="1" t="s">
        <v>143</v>
      </c>
      <c r="B3" s="1" t="s">
        <v>143</v>
      </c>
      <c r="C3" s="1" t="s">
        <v>143</v>
      </c>
      <c r="D3" s="1" t="s">
        <v>143</v>
      </c>
      <c r="E3" s="1" t="s">
        <v>143</v>
      </c>
      <c r="F3" s="1" t="s">
        <v>143</v>
      </c>
      <c r="G3" s="1" t="s">
        <v>143</v>
      </c>
      <c r="H3" s="1" t="s">
        <v>143</v>
      </c>
      <c r="I3" s="1" t="s">
        <v>143</v>
      </c>
      <c r="J3" s="1" t="s">
        <v>143</v>
      </c>
      <c r="K3" s="1" t="s">
        <v>143</v>
      </c>
      <c r="L3" s="1" t="s">
        <v>143</v>
      </c>
      <c r="M3" s="1" t="s">
        <v>143</v>
      </c>
      <c r="N3" s="1" t="s">
        <v>143</v>
      </c>
      <c r="O3" s="1" t="s">
        <v>143</v>
      </c>
      <c r="P3" s="1" t="s">
        <v>143</v>
      </c>
      <c r="Q3" s="1" t="s">
        <v>143</v>
      </c>
      <c r="R3" s="1" t="s">
        <v>143</v>
      </c>
      <c r="S3" s="1" t="s">
        <v>143</v>
      </c>
      <c r="T3" s="1" t="s">
        <v>143</v>
      </c>
      <c r="U3" s="1" t="s">
        <v>143</v>
      </c>
    </row>
    <row r="4" spans="1:21" ht="24.75" x14ac:dyDescent="0.55000000000000004">
      <c r="A4" s="1" t="s">
        <v>2</v>
      </c>
      <c r="B4" s="1" t="s">
        <v>2</v>
      </c>
      <c r="C4" s="1" t="s">
        <v>2</v>
      </c>
      <c r="D4" s="1" t="s">
        <v>2</v>
      </c>
      <c r="E4" s="1" t="s">
        <v>2</v>
      </c>
      <c r="F4" s="1" t="s">
        <v>2</v>
      </c>
      <c r="G4" s="1" t="s">
        <v>2</v>
      </c>
      <c r="H4" s="1" t="s">
        <v>2</v>
      </c>
      <c r="I4" s="1" t="s">
        <v>2</v>
      </c>
      <c r="J4" s="1" t="s">
        <v>2</v>
      </c>
      <c r="K4" s="1" t="s">
        <v>2</v>
      </c>
      <c r="L4" s="1" t="s">
        <v>2</v>
      </c>
      <c r="M4" s="1" t="s">
        <v>2</v>
      </c>
      <c r="N4" s="1" t="s">
        <v>2</v>
      </c>
      <c r="O4" s="1" t="s">
        <v>2</v>
      </c>
      <c r="P4" s="1" t="s">
        <v>2</v>
      </c>
      <c r="Q4" s="1" t="s">
        <v>2</v>
      </c>
      <c r="R4" s="1" t="s">
        <v>2</v>
      </c>
      <c r="S4" s="1" t="s">
        <v>2</v>
      </c>
      <c r="T4" s="1" t="s">
        <v>2</v>
      </c>
      <c r="U4" s="1" t="s">
        <v>2</v>
      </c>
    </row>
    <row r="6" spans="1:21" ht="24.75" x14ac:dyDescent="0.55000000000000004">
      <c r="A6" s="2" t="s">
        <v>3</v>
      </c>
      <c r="C6" s="2" t="s">
        <v>145</v>
      </c>
      <c r="D6" s="2" t="s">
        <v>145</v>
      </c>
      <c r="E6" s="2" t="s">
        <v>145</v>
      </c>
      <c r="F6" s="2" t="s">
        <v>145</v>
      </c>
      <c r="G6" s="2" t="s">
        <v>145</v>
      </c>
      <c r="H6" s="2" t="s">
        <v>145</v>
      </c>
      <c r="I6" s="2" t="s">
        <v>145</v>
      </c>
      <c r="J6" s="2" t="s">
        <v>145</v>
      </c>
      <c r="K6" s="2" t="s">
        <v>145</v>
      </c>
      <c r="M6" s="2" t="s">
        <v>146</v>
      </c>
      <c r="N6" s="2" t="s">
        <v>146</v>
      </c>
      <c r="O6" s="2" t="s">
        <v>146</v>
      </c>
      <c r="P6" s="2" t="s">
        <v>146</v>
      </c>
      <c r="Q6" s="2" t="s">
        <v>146</v>
      </c>
      <c r="R6" s="2" t="s">
        <v>146</v>
      </c>
      <c r="S6" s="2" t="s">
        <v>146</v>
      </c>
      <c r="T6" s="2" t="s">
        <v>146</v>
      </c>
      <c r="U6" s="2" t="s">
        <v>146</v>
      </c>
    </row>
    <row r="7" spans="1:21" ht="25.5" thickBot="1" x14ac:dyDescent="0.6">
      <c r="A7" s="2" t="s">
        <v>3</v>
      </c>
      <c r="C7" s="2" t="s">
        <v>228</v>
      </c>
      <c r="E7" s="2" t="s">
        <v>229</v>
      </c>
      <c r="G7" s="2" t="s">
        <v>230</v>
      </c>
      <c r="I7" s="2" t="s">
        <v>122</v>
      </c>
      <c r="K7" s="2" t="s">
        <v>231</v>
      </c>
      <c r="M7" s="2" t="s">
        <v>228</v>
      </c>
      <c r="O7" s="2" t="s">
        <v>229</v>
      </c>
      <c r="Q7" s="2" t="s">
        <v>230</v>
      </c>
      <c r="S7" s="2" t="s">
        <v>122</v>
      </c>
      <c r="U7" s="2" t="s">
        <v>231</v>
      </c>
    </row>
    <row r="8" spans="1:21" x14ac:dyDescent="0.55000000000000004">
      <c r="A8" s="3" t="s">
        <v>94</v>
      </c>
      <c r="C8" s="8">
        <v>0</v>
      </c>
      <c r="D8" s="8"/>
      <c r="E8" s="8">
        <v>-198436124494</v>
      </c>
      <c r="F8" s="8"/>
      <c r="G8" s="8">
        <v>-3282490087</v>
      </c>
      <c r="H8" s="8"/>
      <c r="I8" s="8">
        <f>C8+E8+G8</f>
        <v>-201718614581</v>
      </c>
      <c r="J8" s="8"/>
      <c r="K8" s="9">
        <f>I8/$I$124</f>
        <v>-2.0431587926410053</v>
      </c>
      <c r="L8" s="8"/>
      <c r="M8" s="8">
        <v>200486745150</v>
      </c>
      <c r="N8" s="8"/>
      <c r="O8" s="8">
        <v>-485973900774</v>
      </c>
      <c r="P8" s="8"/>
      <c r="Q8" s="8">
        <v>-3282490087</v>
      </c>
      <c r="S8" s="8">
        <f>M8+O8+Q8</f>
        <v>-288769645711</v>
      </c>
      <c r="U8" s="14">
        <f>S8/$S$124</f>
        <v>-2.0549676021847103E-2</v>
      </c>
    </row>
    <row r="9" spans="1:21" x14ac:dyDescent="0.55000000000000004">
      <c r="A9" s="3" t="s">
        <v>82</v>
      </c>
      <c r="C9" s="8">
        <v>0</v>
      </c>
      <c r="D9" s="8"/>
      <c r="E9" s="8">
        <v>-12526493575</v>
      </c>
      <c r="F9" s="8"/>
      <c r="G9" s="8">
        <v>228364257</v>
      </c>
      <c r="H9" s="8"/>
      <c r="I9" s="8">
        <f t="shared" ref="I9:I72" si="0">C9+E9+G9</f>
        <v>-12298129318</v>
      </c>
      <c r="J9" s="8"/>
      <c r="K9" s="9">
        <f>I9/$I$124</f>
        <v>-0.12456476117139939</v>
      </c>
      <c r="L9" s="8"/>
      <c r="M9" s="8">
        <v>0</v>
      </c>
      <c r="N9" s="8"/>
      <c r="O9" s="8">
        <v>7561868013</v>
      </c>
      <c r="P9" s="8"/>
      <c r="Q9" s="8">
        <v>228364257</v>
      </c>
      <c r="S9" s="8">
        <f t="shared" ref="S9:S72" si="1">M9+O9+Q9</f>
        <v>7790232270</v>
      </c>
      <c r="U9" s="14">
        <f>S9/$S$124</f>
        <v>5.5437526644906774E-4</v>
      </c>
    </row>
    <row r="10" spans="1:21" x14ac:dyDescent="0.55000000000000004">
      <c r="A10" s="3" t="s">
        <v>38</v>
      </c>
      <c r="C10" s="8">
        <v>0</v>
      </c>
      <c r="D10" s="8"/>
      <c r="E10" s="8">
        <v>-25350313724</v>
      </c>
      <c r="F10" s="8"/>
      <c r="G10" s="8">
        <v>8819257240</v>
      </c>
      <c r="H10" s="8"/>
      <c r="I10" s="8">
        <f t="shared" si="0"/>
        <v>-16531056484</v>
      </c>
      <c r="J10" s="8"/>
      <c r="K10" s="9">
        <f>I10/$I$124</f>
        <v>-0.16743905106173104</v>
      </c>
      <c r="L10" s="8"/>
      <c r="M10" s="8">
        <v>23729622200</v>
      </c>
      <c r="N10" s="8"/>
      <c r="O10" s="8">
        <v>124566808929</v>
      </c>
      <c r="P10" s="8"/>
      <c r="Q10" s="8">
        <v>17411825473</v>
      </c>
      <c r="S10" s="8">
        <f t="shared" si="1"/>
        <v>165708256602</v>
      </c>
      <c r="U10" s="14">
        <f>S10/$S$124</f>
        <v>1.1792274700243854E-2</v>
      </c>
    </row>
    <row r="11" spans="1:21" x14ac:dyDescent="0.55000000000000004">
      <c r="A11" s="3" t="s">
        <v>106</v>
      </c>
      <c r="C11" s="8">
        <v>0</v>
      </c>
      <c r="D11" s="8"/>
      <c r="E11" s="8">
        <v>-13704777190</v>
      </c>
      <c r="F11" s="8"/>
      <c r="G11" s="8">
        <v>-628347829</v>
      </c>
      <c r="H11" s="8"/>
      <c r="I11" s="8">
        <f t="shared" si="0"/>
        <v>-14333125019</v>
      </c>
      <c r="J11" s="8"/>
      <c r="K11" s="9">
        <f>I11/$I$124</f>
        <v>-0.14517673775135567</v>
      </c>
      <c r="L11" s="8"/>
      <c r="M11" s="8">
        <v>0</v>
      </c>
      <c r="N11" s="8"/>
      <c r="O11" s="8">
        <v>-17634583266</v>
      </c>
      <c r="P11" s="8"/>
      <c r="Q11" s="8">
        <v>-497651095</v>
      </c>
      <c r="S11" s="8">
        <f t="shared" si="1"/>
        <v>-18132234361</v>
      </c>
      <c r="U11" s="14">
        <f>S11/$S$124</f>
        <v>-1.2903417904375678E-3</v>
      </c>
    </row>
    <row r="12" spans="1:21" x14ac:dyDescent="0.55000000000000004">
      <c r="A12" s="3" t="s">
        <v>39</v>
      </c>
      <c r="C12" s="8">
        <v>0</v>
      </c>
      <c r="D12" s="8"/>
      <c r="E12" s="8">
        <v>-74496155763</v>
      </c>
      <c r="F12" s="8"/>
      <c r="G12" s="8">
        <v>220171523</v>
      </c>
      <c r="H12" s="8"/>
      <c r="I12" s="8">
        <f t="shared" si="0"/>
        <v>-74275984240</v>
      </c>
      <c r="J12" s="8"/>
      <c r="K12" s="9">
        <f>I12/$I$124</f>
        <v>-0.7523233817426529</v>
      </c>
      <c r="L12" s="8"/>
      <c r="M12" s="8">
        <v>103661986302</v>
      </c>
      <c r="N12" s="8"/>
      <c r="O12" s="8">
        <v>324074891101</v>
      </c>
      <c r="P12" s="8"/>
      <c r="Q12" s="8">
        <v>78576566</v>
      </c>
      <c r="S12" s="8">
        <f t="shared" si="1"/>
        <v>427815453969</v>
      </c>
      <c r="U12" s="14">
        <f>S12/$S$124</f>
        <v>3.0444574444645316E-2</v>
      </c>
    </row>
    <row r="13" spans="1:21" x14ac:dyDescent="0.55000000000000004">
      <c r="A13" s="3" t="s">
        <v>83</v>
      </c>
      <c r="C13" s="8">
        <v>0</v>
      </c>
      <c r="D13" s="8"/>
      <c r="E13" s="8">
        <v>-9137308717</v>
      </c>
      <c r="F13" s="8"/>
      <c r="G13" s="8">
        <v>3375068847</v>
      </c>
      <c r="H13" s="8"/>
      <c r="I13" s="8">
        <f t="shared" si="0"/>
        <v>-5762239870</v>
      </c>
      <c r="J13" s="8"/>
      <c r="K13" s="9">
        <f>I13/$I$124</f>
        <v>-5.8364326366962788E-2</v>
      </c>
      <c r="L13" s="8"/>
      <c r="M13" s="8">
        <v>10076154000</v>
      </c>
      <c r="N13" s="8"/>
      <c r="O13" s="8">
        <v>20598980534</v>
      </c>
      <c r="P13" s="8"/>
      <c r="Q13" s="8">
        <v>4341497765</v>
      </c>
      <c r="S13" s="8">
        <f t="shared" si="1"/>
        <v>35016632299</v>
      </c>
      <c r="U13" s="14">
        <f>S13/$S$124</f>
        <v>2.4918839629036065E-3</v>
      </c>
    </row>
    <row r="14" spans="1:21" x14ac:dyDescent="0.55000000000000004">
      <c r="A14" s="3" t="s">
        <v>92</v>
      </c>
      <c r="C14" s="8">
        <v>0</v>
      </c>
      <c r="D14" s="8"/>
      <c r="E14" s="8">
        <v>-107945981694</v>
      </c>
      <c r="F14" s="8"/>
      <c r="G14" s="8">
        <v>-12814389779</v>
      </c>
      <c r="H14" s="8"/>
      <c r="I14" s="8">
        <f t="shared" si="0"/>
        <v>-120760371473</v>
      </c>
      <c r="J14" s="8"/>
      <c r="K14" s="9">
        <f>I14/$I$124</f>
        <v>-1.2231524358332266</v>
      </c>
      <c r="L14" s="8"/>
      <c r="M14" s="8">
        <v>88331851590</v>
      </c>
      <c r="N14" s="8"/>
      <c r="O14" s="8">
        <v>-446658763829</v>
      </c>
      <c r="P14" s="8"/>
      <c r="Q14" s="8">
        <v>-47823035311</v>
      </c>
      <c r="S14" s="8">
        <f t="shared" si="1"/>
        <v>-406149947550</v>
      </c>
      <c r="U14" s="14">
        <f>S14/$S$124</f>
        <v>-2.8902794883072999E-2</v>
      </c>
    </row>
    <row r="15" spans="1:21" x14ac:dyDescent="0.55000000000000004">
      <c r="A15" s="3" t="s">
        <v>112</v>
      </c>
      <c r="C15" s="8">
        <v>0</v>
      </c>
      <c r="D15" s="8"/>
      <c r="E15" s="8">
        <v>-6862042157</v>
      </c>
      <c r="F15" s="8"/>
      <c r="G15" s="8">
        <v>61918687</v>
      </c>
      <c r="H15" s="8"/>
      <c r="I15" s="8">
        <f t="shared" si="0"/>
        <v>-6800123470</v>
      </c>
      <c r="J15" s="8"/>
      <c r="K15" s="9">
        <f>I15/$I$124</f>
        <v>-6.887679695616758E-2</v>
      </c>
      <c r="L15" s="8"/>
      <c r="M15" s="8">
        <v>4117388100</v>
      </c>
      <c r="N15" s="8"/>
      <c r="O15" s="8">
        <v>-3863894815</v>
      </c>
      <c r="P15" s="8"/>
      <c r="Q15" s="8">
        <v>101937462</v>
      </c>
      <c r="S15" s="8">
        <f t="shared" si="1"/>
        <v>355430747</v>
      </c>
      <c r="U15" s="14">
        <f>S15/$S$124</f>
        <v>2.5293471137069987E-5</v>
      </c>
    </row>
    <row r="16" spans="1:21" x14ac:dyDescent="0.55000000000000004">
      <c r="A16" s="3" t="s">
        <v>33</v>
      </c>
      <c r="C16" s="8">
        <v>0</v>
      </c>
      <c r="D16" s="8"/>
      <c r="E16" s="8">
        <v>-15205245794</v>
      </c>
      <c r="F16" s="8"/>
      <c r="G16" s="8">
        <v>-3706401967</v>
      </c>
      <c r="H16" s="8"/>
      <c r="I16" s="8">
        <f t="shared" si="0"/>
        <v>-18911647761</v>
      </c>
      <c r="J16" s="8"/>
      <c r="K16" s="9">
        <f>I16/$I$124</f>
        <v>-0.19155148118817295</v>
      </c>
      <c r="L16" s="8"/>
      <c r="M16" s="8">
        <v>28426084300</v>
      </c>
      <c r="N16" s="8"/>
      <c r="O16" s="8">
        <v>-110081097147</v>
      </c>
      <c r="P16" s="8"/>
      <c r="Q16" s="8">
        <v>-23161499684</v>
      </c>
      <c r="S16" s="8">
        <f t="shared" si="1"/>
        <v>-104816512531</v>
      </c>
      <c r="U16" s="14">
        <f>S16/$S$124</f>
        <v>-7.4590435880078293E-3</v>
      </c>
    </row>
    <row r="17" spans="1:21" x14ac:dyDescent="0.55000000000000004">
      <c r="A17" s="3" t="s">
        <v>77</v>
      </c>
      <c r="C17" s="8">
        <v>0</v>
      </c>
      <c r="D17" s="8"/>
      <c r="E17" s="8">
        <v>-145257349839</v>
      </c>
      <c r="F17" s="8"/>
      <c r="G17" s="8">
        <v>-3916556797</v>
      </c>
      <c r="H17" s="8"/>
      <c r="I17" s="8">
        <f t="shared" si="0"/>
        <v>-149173906636</v>
      </c>
      <c r="J17" s="8"/>
      <c r="K17" s="9">
        <f>I17/$I$124</f>
        <v>-1.5109462238229143</v>
      </c>
      <c r="L17" s="8"/>
      <c r="M17" s="8">
        <v>178309110560</v>
      </c>
      <c r="N17" s="8"/>
      <c r="O17" s="8">
        <v>-331917220725</v>
      </c>
      <c r="P17" s="8"/>
      <c r="Q17" s="8">
        <v>-9917295992</v>
      </c>
      <c r="S17" s="8">
        <f t="shared" si="1"/>
        <v>-163525406157</v>
      </c>
      <c r="U17" s="14">
        <f>S17/$S$124</f>
        <v>-1.1636936803359126E-2</v>
      </c>
    </row>
    <row r="18" spans="1:21" x14ac:dyDescent="0.55000000000000004">
      <c r="A18" s="3" t="s">
        <v>62</v>
      </c>
      <c r="C18" s="8">
        <v>0</v>
      </c>
      <c r="D18" s="8"/>
      <c r="E18" s="8">
        <v>-141408382219</v>
      </c>
      <c r="F18" s="8"/>
      <c r="G18" s="8">
        <v>17331381561</v>
      </c>
      <c r="H18" s="8"/>
      <c r="I18" s="8">
        <f t="shared" si="0"/>
        <v>-124077000658</v>
      </c>
      <c r="J18" s="8"/>
      <c r="K18" s="9">
        <f>I18/$I$124</f>
        <v>-1.2567457663017019</v>
      </c>
      <c r="L18" s="8"/>
      <c r="M18" s="8">
        <v>0</v>
      </c>
      <c r="N18" s="8"/>
      <c r="O18" s="8">
        <v>273901410816</v>
      </c>
      <c r="P18" s="8"/>
      <c r="Q18" s="8">
        <v>17331381561</v>
      </c>
      <c r="S18" s="8">
        <f t="shared" si="1"/>
        <v>291232792377</v>
      </c>
      <c r="U18" s="14">
        <f>S18/$S$124</f>
        <v>2.0724960601554106E-2</v>
      </c>
    </row>
    <row r="19" spans="1:21" x14ac:dyDescent="0.55000000000000004">
      <c r="A19" s="3" t="s">
        <v>98</v>
      </c>
      <c r="C19" s="8">
        <v>0</v>
      </c>
      <c r="D19" s="8"/>
      <c r="E19" s="8">
        <v>-66879882596</v>
      </c>
      <c r="F19" s="8"/>
      <c r="G19" s="8">
        <v>2638813254</v>
      </c>
      <c r="H19" s="8"/>
      <c r="I19" s="8">
        <f t="shared" si="0"/>
        <v>-64241069342</v>
      </c>
      <c r="J19" s="8"/>
      <c r="K19" s="9">
        <f>I19/$I$124</f>
        <v>-0.65068216905714749</v>
      </c>
      <c r="L19" s="8"/>
      <c r="M19" s="8">
        <v>105765331560</v>
      </c>
      <c r="N19" s="8"/>
      <c r="O19" s="8">
        <v>156985080110</v>
      </c>
      <c r="P19" s="8"/>
      <c r="Q19" s="8">
        <v>11759959610</v>
      </c>
      <c r="S19" s="8">
        <f t="shared" si="1"/>
        <v>274510371280</v>
      </c>
      <c r="U19" s="14">
        <f>S19/$S$124</f>
        <v>1.9534945165554419E-2</v>
      </c>
    </row>
    <row r="20" spans="1:21" x14ac:dyDescent="0.55000000000000004">
      <c r="A20" s="3" t="s">
        <v>49</v>
      </c>
      <c r="C20" s="8">
        <v>0</v>
      </c>
      <c r="D20" s="8"/>
      <c r="E20" s="8">
        <v>36315404446</v>
      </c>
      <c r="F20" s="8"/>
      <c r="G20" s="8">
        <v>777830039</v>
      </c>
      <c r="H20" s="8"/>
      <c r="I20" s="8">
        <f t="shared" si="0"/>
        <v>37093234485</v>
      </c>
      <c r="J20" s="8"/>
      <c r="K20" s="9">
        <f>I20/$I$124</f>
        <v>0.37570835167068789</v>
      </c>
      <c r="L20" s="8"/>
      <c r="M20" s="8">
        <v>3148030130</v>
      </c>
      <c r="N20" s="8"/>
      <c r="O20" s="8">
        <v>53866531144</v>
      </c>
      <c r="P20" s="8"/>
      <c r="Q20" s="8">
        <v>-689244995</v>
      </c>
      <c r="S20" s="8">
        <f t="shared" si="1"/>
        <v>56325316279</v>
      </c>
      <c r="U20" s="14">
        <f>S20/$S$124</f>
        <v>4.0082710165455235E-3</v>
      </c>
    </row>
    <row r="21" spans="1:21" x14ac:dyDescent="0.55000000000000004">
      <c r="A21" s="3" t="s">
        <v>101</v>
      </c>
      <c r="C21" s="8">
        <v>0</v>
      </c>
      <c r="D21" s="8"/>
      <c r="E21" s="8">
        <v>22180773939</v>
      </c>
      <c r="F21" s="8"/>
      <c r="G21" s="8">
        <v>5836653581</v>
      </c>
      <c r="H21" s="8"/>
      <c r="I21" s="8">
        <f t="shared" si="0"/>
        <v>28017427520</v>
      </c>
      <c r="J21" s="8"/>
      <c r="K21" s="9">
        <f>I21/$I$124</f>
        <v>0.28378171000021296</v>
      </c>
      <c r="L21" s="8"/>
      <c r="M21" s="8">
        <v>0</v>
      </c>
      <c r="N21" s="8"/>
      <c r="O21" s="8">
        <v>142739829502</v>
      </c>
      <c r="P21" s="8"/>
      <c r="Q21" s="8">
        <v>7211567582</v>
      </c>
      <c r="S21" s="8">
        <f t="shared" si="1"/>
        <v>149951397084</v>
      </c>
      <c r="U21" s="14">
        <f>S21/$S$124</f>
        <v>1.0670971394907134E-2</v>
      </c>
    </row>
    <row r="22" spans="1:21" x14ac:dyDescent="0.55000000000000004">
      <c r="A22" s="3" t="s">
        <v>21</v>
      </c>
      <c r="C22" s="8">
        <v>0</v>
      </c>
      <c r="D22" s="8"/>
      <c r="E22" s="8">
        <v>-64</v>
      </c>
      <c r="F22" s="8"/>
      <c r="G22" s="8">
        <v>-541</v>
      </c>
      <c r="H22" s="8"/>
      <c r="I22" s="8">
        <f t="shared" si="0"/>
        <v>-605</v>
      </c>
      <c r="J22" s="8"/>
      <c r="K22" s="9">
        <f>I22/$I$124</f>
        <v>-6.1278978745486494E-9</v>
      </c>
      <c r="L22" s="8"/>
      <c r="M22" s="8">
        <v>0</v>
      </c>
      <c r="N22" s="8"/>
      <c r="O22" s="8">
        <v>18963551867</v>
      </c>
      <c r="P22" s="8"/>
      <c r="Q22" s="8">
        <v>-541</v>
      </c>
      <c r="S22" s="8">
        <f t="shared" si="1"/>
        <v>18963551326</v>
      </c>
      <c r="U22" s="14">
        <f>S22/$S$124</f>
        <v>1.3495006894283298E-3</v>
      </c>
    </row>
    <row r="23" spans="1:21" x14ac:dyDescent="0.55000000000000004">
      <c r="A23" s="3" t="s">
        <v>95</v>
      </c>
      <c r="C23" s="8">
        <v>0</v>
      </c>
      <c r="D23" s="8"/>
      <c r="E23" s="8">
        <v>-161896100235</v>
      </c>
      <c r="F23" s="8"/>
      <c r="G23" s="8">
        <v>3576533216</v>
      </c>
      <c r="H23" s="8"/>
      <c r="I23" s="8">
        <f t="shared" si="0"/>
        <v>-158319567019</v>
      </c>
      <c r="J23" s="8"/>
      <c r="K23" s="9">
        <f>I23/$I$124</f>
        <v>-1.6035803937771778</v>
      </c>
      <c r="L23" s="8"/>
      <c r="M23" s="8">
        <v>246259552800</v>
      </c>
      <c r="N23" s="8"/>
      <c r="O23" s="8">
        <v>228706326789</v>
      </c>
      <c r="P23" s="8"/>
      <c r="Q23" s="8">
        <v>-1309222317</v>
      </c>
      <c r="S23" s="8">
        <f t="shared" si="1"/>
        <v>473656657272</v>
      </c>
      <c r="U23" s="14">
        <f>S23/$S$124</f>
        <v>3.3706765919129619E-2</v>
      </c>
    </row>
    <row r="24" spans="1:21" x14ac:dyDescent="0.55000000000000004">
      <c r="A24" s="3" t="s">
        <v>20</v>
      </c>
      <c r="C24" s="8">
        <v>0</v>
      </c>
      <c r="D24" s="8"/>
      <c r="E24" s="8">
        <v>-45084998955</v>
      </c>
      <c r="F24" s="8"/>
      <c r="G24" s="8">
        <v>1742430880</v>
      </c>
      <c r="H24" s="8"/>
      <c r="I24" s="8">
        <f t="shared" si="0"/>
        <v>-43342568075</v>
      </c>
      <c r="J24" s="8"/>
      <c r="K24" s="9">
        <f>I24/$I$124</f>
        <v>-0.43900633187483085</v>
      </c>
      <c r="L24" s="8"/>
      <c r="M24" s="8">
        <v>4406959104</v>
      </c>
      <c r="N24" s="8"/>
      <c r="O24" s="8">
        <v>128891126312</v>
      </c>
      <c r="P24" s="8"/>
      <c r="Q24" s="8">
        <v>1862644081</v>
      </c>
      <c r="S24" s="8">
        <f t="shared" si="1"/>
        <v>135160729497</v>
      </c>
      <c r="U24" s="14">
        <f>S24/$S$124</f>
        <v>9.6184250778892054E-3</v>
      </c>
    </row>
    <row r="25" spans="1:21" x14ac:dyDescent="0.55000000000000004">
      <c r="A25" s="3" t="s">
        <v>51</v>
      </c>
      <c r="C25" s="8">
        <v>0</v>
      </c>
      <c r="D25" s="8"/>
      <c r="E25" s="8">
        <v>-14821495547</v>
      </c>
      <c r="F25" s="8"/>
      <c r="G25" s="8">
        <v>8712988971</v>
      </c>
      <c r="H25" s="8"/>
      <c r="I25" s="8">
        <f t="shared" si="0"/>
        <v>-6108506576</v>
      </c>
      <c r="J25" s="8"/>
      <c r="K25" s="9">
        <f>I25/$I$124</f>
        <v>-6.1871577626011323E-2</v>
      </c>
      <c r="L25" s="8"/>
      <c r="M25" s="8">
        <v>0</v>
      </c>
      <c r="N25" s="8"/>
      <c r="O25" s="8">
        <v>58061026952</v>
      </c>
      <c r="P25" s="8"/>
      <c r="Q25" s="8">
        <v>8712988971</v>
      </c>
      <c r="S25" s="8">
        <f t="shared" si="1"/>
        <v>66774015923</v>
      </c>
      <c r="U25" s="14">
        <f>S25/$S$124</f>
        <v>4.7518304443555986E-3</v>
      </c>
    </row>
    <row r="26" spans="1:21" x14ac:dyDescent="0.55000000000000004">
      <c r="A26" s="3" t="s">
        <v>52</v>
      </c>
      <c r="C26" s="8">
        <v>0</v>
      </c>
      <c r="D26" s="8"/>
      <c r="E26" s="8">
        <v>57172384383</v>
      </c>
      <c r="F26" s="8"/>
      <c r="G26" s="8">
        <v>39397839837</v>
      </c>
      <c r="H26" s="8"/>
      <c r="I26" s="8">
        <f t="shared" si="0"/>
        <v>96570224220</v>
      </c>
      <c r="J26" s="8"/>
      <c r="K26" s="9">
        <f>I26/$I$124</f>
        <v>0.97813631692962733</v>
      </c>
      <c r="L26" s="8"/>
      <c r="M26" s="8">
        <v>49781448400</v>
      </c>
      <c r="N26" s="8"/>
      <c r="O26" s="8">
        <v>373668290679</v>
      </c>
      <c r="P26" s="8"/>
      <c r="Q26" s="8">
        <v>39716445007</v>
      </c>
      <c r="S26" s="8">
        <f t="shared" si="1"/>
        <v>463166184086</v>
      </c>
      <c r="U26" s="14">
        <f>S26/$S$124</f>
        <v>3.2960233766287206E-2</v>
      </c>
    </row>
    <row r="27" spans="1:21" x14ac:dyDescent="0.55000000000000004">
      <c r="A27" s="3" t="s">
        <v>78</v>
      </c>
      <c r="C27" s="8">
        <v>0</v>
      </c>
      <c r="D27" s="8"/>
      <c r="E27" s="8">
        <v>-30518366599</v>
      </c>
      <c r="F27" s="8"/>
      <c r="G27" s="8">
        <v>1731653990</v>
      </c>
      <c r="H27" s="8"/>
      <c r="I27" s="8">
        <f t="shared" si="0"/>
        <v>-28786712609</v>
      </c>
      <c r="J27" s="8"/>
      <c r="K27" s="9">
        <f>I27/$I$124</f>
        <v>-0.29157361158997341</v>
      </c>
      <c r="L27" s="8"/>
      <c r="M27" s="8">
        <v>32026027545</v>
      </c>
      <c r="N27" s="8"/>
      <c r="O27" s="8">
        <v>24634150312</v>
      </c>
      <c r="P27" s="8"/>
      <c r="Q27" s="8">
        <v>1731653990</v>
      </c>
      <c r="S27" s="8">
        <f t="shared" si="1"/>
        <v>58391831847</v>
      </c>
      <c r="U27" s="14">
        <f>S27/$S$124</f>
        <v>4.1553301899982745E-3</v>
      </c>
    </row>
    <row r="28" spans="1:21" x14ac:dyDescent="0.55000000000000004">
      <c r="A28" s="3" t="s">
        <v>84</v>
      </c>
      <c r="C28" s="8">
        <v>0</v>
      </c>
      <c r="D28" s="8"/>
      <c r="E28" s="8">
        <v>-11267637750</v>
      </c>
      <c r="F28" s="8"/>
      <c r="G28" s="8">
        <v>-826651902</v>
      </c>
      <c r="H28" s="8"/>
      <c r="I28" s="8">
        <f t="shared" si="0"/>
        <v>-12094289652</v>
      </c>
      <c r="J28" s="8"/>
      <c r="K28" s="9">
        <f>I28/$I$124</f>
        <v>-0.12250011876473807</v>
      </c>
      <c r="L28" s="8"/>
      <c r="M28" s="8">
        <v>748451664</v>
      </c>
      <c r="N28" s="8"/>
      <c r="O28" s="8">
        <v>-58077535611</v>
      </c>
      <c r="P28" s="8"/>
      <c r="Q28" s="8">
        <v>-826651902</v>
      </c>
      <c r="S28" s="8">
        <f t="shared" si="1"/>
        <v>-58155735849</v>
      </c>
      <c r="U28" s="14">
        <f>S28/$S$124</f>
        <v>-4.1385289217866902E-3</v>
      </c>
    </row>
    <row r="29" spans="1:21" x14ac:dyDescent="0.55000000000000004">
      <c r="A29" s="3" t="s">
        <v>25</v>
      </c>
      <c r="C29" s="8">
        <v>0</v>
      </c>
      <c r="D29" s="8"/>
      <c r="E29" s="8">
        <v>-10528008468</v>
      </c>
      <c r="F29" s="8"/>
      <c r="G29" s="8">
        <v>-33933315</v>
      </c>
      <c r="H29" s="8"/>
      <c r="I29" s="8">
        <f t="shared" si="0"/>
        <v>-10561941783</v>
      </c>
      <c r="J29" s="8"/>
      <c r="K29" s="9">
        <f>I29/$I$124</f>
        <v>-0.10697933983992111</v>
      </c>
      <c r="L29" s="8"/>
      <c r="M29" s="8">
        <v>14310840506</v>
      </c>
      <c r="N29" s="8"/>
      <c r="O29" s="8">
        <v>-35593724565</v>
      </c>
      <c r="P29" s="8"/>
      <c r="Q29" s="8">
        <v>407987393</v>
      </c>
      <c r="S29" s="8">
        <f t="shared" si="1"/>
        <v>-20874896666</v>
      </c>
      <c r="U29" s="14">
        <f>S29/$S$124</f>
        <v>-1.4855175045134447E-3</v>
      </c>
    </row>
    <row r="30" spans="1:21" x14ac:dyDescent="0.55000000000000004">
      <c r="A30" s="3" t="s">
        <v>85</v>
      </c>
      <c r="C30" s="8">
        <v>0</v>
      </c>
      <c r="D30" s="8"/>
      <c r="E30" s="8">
        <v>-1337270456</v>
      </c>
      <c r="F30" s="8"/>
      <c r="G30" s="8">
        <v>170607034</v>
      </c>
      <c r="H30" s="8"/>
      <c r="I30" s="8">
        <f t="shared" si="0"/>
        <v>-1166663422</v>
      </c>
      <c r="J30" s="8"/>
      <c r="K30" s="9">
        <f>I30/$I$124</f>
        <v>-1.1816850089235461E-2</v>
      </c>
      <c r="L30" s="8"/>
      <c r="M30" s="8">
        <v>995586300</v>
      </c>
      <c r="N30" s="8"/>
      <c r="O30" s="8">
        <v>-983857981</v>
      </c>
      <c r="P30" s="8"/>
      <c r="Q30" s="8">
        <v>3469611579</v>
      </c>
      <c r="S30" s="8">
        <f t="shared" si="1"/>
        <v>3481339898</v>
      </c>
      <c r="U30" s="14">
        <f>S30/$S$124</f>
        <v>2.4774212971618117E-4</v>
      </c>
    </row>
    <row r="31" spans="1:21" x14ac:dyDescent="0.55000000000000004">
      <c r="A31" s="3" t="s">
        <v>100</v>
      </c>
      <c r="C31" s="8">
        <v>0</v>
      </c>
      <c r="D31" s="8"/>
      <c r="E31" s="8">
        <v>-353854862269</v>
      </c>
      <c r="F31" s="8"/>
      <c r="G31" s="8">
        <v>9864648785</v>
      </c>
      <c r="H31" s="8"/>
      <c r="I31" s="8">
        <f t="shared" si="0"/>
        <v>-343990213484</v>
      </c>
      <c r="J31" s="8"/>
      <c r="K31" s="9">
        <f>I31/$I$124</f>
        <v>-3.4841932199572558</v>
      </c>
      <c r="L31" s="8"/>
      <c r="M31" s="8">
        <v>338979739440</v>
      </c>
      <c r="N31" s="8"/>
      <c r="O31" s="8">
        <v>872602490860</v>
      </c>
      <c r="P31" s="8"/>
      <c r="Q31" s="8">
        <v>8707260251</v>
      </c>
      <c r="S31" s="8">
        <f t="shared" si="1"/>
        <v>1220289490551</v>
      </c>
      <c r="U31" s="14">
        <f>S31/$S$124</f>
        <v>8.6839299268955922E-2</v>
      </c>
    </row>
    <row r="32" spans="1:21" x14ac:dyDescent="0.55000000000000004">
      <c r="A32" s="3" t="s">
        <v>96</v>
      </c>
      <c r="C32" s="8">
        <v>0</v>
      </c>
      <c r="D32" s="8"/>
      <c r="E32" s="8">
        <v>-25614440732</v>
      </c>
      <c r="F32" s="8"/>
      <c r="G32" s="8">
        <v>-1150447627</v>
      </c>
      <c r="H32" s="8"/>
      <c r="I32" s="8">
        <f t="shared" si="0"/>
        <v>-26764888359</v>
      </c>
      <c r="J32" s="8"/>
      <c r="K32" s="9">
        <f>I32/$I$124</f>
        <v>-0.27109504543412893</v>
      </c>
      <c r="L32" s="8"/>
      <c r="M32" s="8">
        <v>39453524080</v>
      </c>
      <c r="N32" s="8"/>
      <c r="O32" s="8">
        <v>-100271518538</v>
      </c>
      <c r="P32" s="8"/>
      <c r="Q32" s="8">
        <v>-2833469758</v>
      </c>
      <c r="S32" s="8">
        <f t="shared" si="1"/>
        <v>-63651464216</v>
      </c>
      <c r="U32" s="14">
        <f>S32/$S$124</f>
        <v>-4.5296207111188364E-3</v>
      </c>
    </row>
    <row r="33" spans="1:21" x14ac:dyDescent="0.55000000000000004">
      <c r="A33" s="3" t="s">
        <v>54</v>
      </c>
      <c r="C33" s="8">
        <v>0</v>
      </c>
      <c r="D33" s="8"/>
      <c r="E33" s="8">
        <v>-2012952144</v>
      </c>
      <c r="F33" s="8"/>
      <c r="G33" s="8">
        <v>-1858847298</v>
      </c>
      <c r="H33" s="8"/>
      <c r="I33" s="8">
        <f t="shared" si="0"/>
        <v>-3871799442</v>
      </c>
      <c r="J33" s="8"/>
      <c r="K33" s="9">
        <f>I33/$I$124</f>
        <v>-3.9216514993901566E-2</v>
      </c>
      <c r="L33" s="8"/>
      <c r="M33" s="8">
        <v>13176815400</v>
      </c>
      <c r="N33" s="8"/>
      <c r="O33" s="8">
        <v>-40044310199</v>
      </c>
      <c r="P33" s="8"/>
      <c r="Q33" s="8">
        <v>-1858847298</v>
      </c>
      <c r="S33" s="8">
        <f t="shared" si="1"/>
        <v>-28726342097</v>
      </c>
      <c r="U33" s="14">
        <f>S33/$S$124</f>
        <v>-2.0442488750250635E-3</v>
      </c>
    </row>
    <row r="34" spans="1:21" x14ac:dyDescent="0.55000000000000004">
      <c r="A34" s="3" t="s">
        <v>69</v>
      </c>
      <c r="C34" s="8">
        <v>0</v>
      </c>
      <c r="D34" s="8"/>
      <c r="E34" s="8">
        <v>-15391918291</v>
      </c>
      <c r="F34" s="8"/>
      <c r="G34" s="8">
        <v>4894702200</v>
      </c>
      <c r="H34" s="8"/>
      <c r="I34" s="8">
        <f t="shared" si="0"/>
        <v>-10497216091</v>
      </c>
      <c r="J34" s="8"/>
      <c r="K34" s="9">
        <f>I34/$I$124</f>
        <v>-0.10632374904581286</v>
      </c>
      <c r="L34" s="8"/>
      <c r="M34" s="8">
        <v>40990600000</v>
      </c>
      <c r="N34" s="8"/>
      <c r="O34" s="8">
        <v>62643920277</v>
      </c>
      <c r="P34" s="8"/>
      <c r="Q34" s="8">
        <v>1463203531</v>
      </c>
      <c r="S34" s="8">
        <f t="shared" si="1"/>
        <v>105097723808</v>
      </c>
      <c r="U34" s="14">
        <f>S34/$S$124</f>
        <v>7.4790553888389438E-3</v>
      </c>
    </row>
    <row r="35" spans="1:21" x14ac:dyDescent="0.55000000000000004">
      <c r="A35" s="3" t="s">
        <v>105</v>
      </c>
      <c r="C35" s="8">
        <v>0</v>
      </c>
      <c r="D35" s="8"/>
      <c r="E35" s="8">
        <v>-3461161500</v>
      </c>
      <c r="F35" s="8"/>
      <c r="G35" s="8">
        <v>74695287</v>
      </c>
      <c r="H35" s="8"/>
      <c r="I35" s="8">
        <f t="shared" si="0"/>
        <v>-3386466213</v>
      </c>
      <c r="J35" s="8"/>
      <c r="K35" s="9">
        <f>I35/$I$124</f>
        <v>-3.4300692741939691E-2</v>
      </c>
      <c r="L35" s="8"/>
      <c r="M35" s="8">
        <v>0</v>
      </c>
      <c r="N35" s="8"/>
      <c r="O35" s="8">
        <v>2800823479</v>
      </c>
      <c r="P35" s="8"/>
      <c r="Q35" s="8">
        <v>74695287</v>
      </c>
      <c r="S35" s="8">
        <f t="shared" si="1"/>
        <v>2875518766</v>
      </c>
      <c r="U35" s="14">
        <f>S35/$S$124</f>
        <v>2.0463016080014064E-4</v>
      </c>
    </row>
    <row r="36" spans="1:21" x14ac:dyDescent="0.55000000000000004">
      <c r="A36" s="3" t="s">
        <v>107</v>
      </c>
      <c r="C36" s="8">
        <v>0</v>
      </c>
      <c r="D36" s="8"/>
      <c r="E36" s="8">
        <v>-49163132135</v>
      </c>
      <c r="F36" s="8"/>
      <c r="G36" s="8">
        <v>-2944124734</v>
      </c>
      <c r="H36" s="8"/>
      <c r="I36" s="8">
        <f t="shared" si="0"/>
        <v>-52107256869</v>
      </c>
      <c r="J36" s="8"/>
      <c r="K36" s="9">
        <f>I36/$I$124</f>
        <v>-0.52778173324976141</v>
      </c>
      <c r="L36" s="8"/>
      <c r="M36" s="8">
        <v>67061767420</v>
      </c>
      <c r="N36" s="8"/>
      <c r="O36" s="8">
        <v>-94365647283</v>
      </c>
      <c r="P36" s="8"/>
      <c r="Q36" s="8">
        <v>-2944124734</v>
      </c>
      <c r="S36" s="8">
        <f t="shared" si="1"/>
        <v>-30248004597</v>
      </c>
      <c r="U36" s="14">
        <f>S36/$S$124</f>
        <v>-2.1525347418190014E-3</v>
      </c>
    </row>
    <row r="37" spans="1:21" x14ac:dyDescent="0.55000000000000004">
      <c r="A37" s="3" t="s">
        <v>30</v>
      </c>
      <c r="C37" s="8">
        <v>0</v>
      </c>
      <c r="D37" s="8"/>
      <c r="E37" s="8">
        <v>26183994197</v>
      </c>
      <c r="F37" s="8"/>
      <c r="G37" s="8">
        <v>0</v>
      </c>
      <c r="H37" s="8"/>
      <c r="I37" s="8">
        <f t="shared" si="0"/>
        <v>26183994197</v>
      </c>
      <c r="J37" s="8"/>
      <c r="K37" s="9">
        <f>I37/$I$124</f>
        <v>0.26521130973056278</v>
      </c>
      <c r="L37" s="8"/>
      <c r="M37" s="8">
        <v>42239240570</v>
      </c>
      <c r="N37" s="8"/>
      <c r="O37" s="8">
        <v>117712115503</v>
      </c>
      <c r="P37" s="8"/>
      <c r="Q37" s="8">
        <v>-25621709</v>
      </c>
      <c r="S37" s="8">
        <f t="shared" si="1"/>
        <v>159925734364</v>
      </c>
      <c r="U37" s="14">
        <f>S37/$S$124</f>
        <v>1.1380773836683735E-2</v>
      </c>
    </row>
    <row r="38" spans="1:21" x14ac:dyDescent="0.55000000000000004">
      <c r="A38" s="3" t="s">
        <v>97</v>
      </c>
      <c r="C38" s="8">
        <v>0</v>
      </c>
      <c r="D38" s="8"/>
      <c r="E38" s="8">
        <v>-17495280000</v>
      </c>
      <c r="F38" s="8"/>
      <c r="G38" s="8">
        <v>0</v>
      </c>
      <c r="H38" s="8"/>
      <c r="I38" s="8">
        <f t="shared" si="0"/>
        <v>-17495280000</v>
      </c>
      <c r="J38" s="8"/>
      <c r="K38" s="9">
        <f>I38/$I$124</f>
        <v>-0.17720543657294793</v>
      </c>
      <c r="L38" s="8"/>
      <c r="M38" s="8">
        <v>0</v>
      </c>
      <c r="N38" s="8"/>
      <c r="O38" s="8">
        <v>2907302902</v>
      </c>
      <c r="P38" s="8"/>
      <c r="Q38" s="8">
        <v>1469585906</v>
      </c>
      <c r="S38" s="8">
        <f t="shared" si="1"/>
        <v>4376888808</v>
      </c>
      <c r="U38" s="14">
        <f>S38/$S$124</f>
        <v>3.1147195809515222E-4</v>
      </c>
    </row>
    <row r="39" spans="1:21" x14ac:dyDescent="0.55000000000000004">
      <c r="A39" s="3" t="s">
        <v>60</v>
      </c>
      <c r="C39" s="8">
        <v>0</v>
      </c>
      <c r="D39" s="8"/>
      <c r="E39" s="8">
        <v>-10105512300</v>
      </c>
      <c r="F39" s="8"/>
      <c r="G39" s="8">
        <v>0</v>
      </c>
      <c r="H39" s="8"/>
      <c r="I39" s="8">
        <f t="shared" si="0"/>
        <v>-10105512300</v>
      </c>
      <c r="J39" s="8"/>
      <c r="K39" s="9">
        <f>I39/$I$124</f>
        <v>-0.10235627660230617</v>
      </c>
      <c r="L39" s="8"/>
      <c r="M39" s="8">
        <v>0</v>
      </c>
      <c r="N39" s="8"/>
      <c r="O39" s="8">
        <v>14641217825</v>
      </c>
      <c r="P39" s="8"/>
      <c r="Q39" s="8">
        <v>3324868601</v>
      </c>
      <c r="S39" s="8">
        <f t="shared" si="1"/>
        <v>17966086426</v>
      </c>
      <c r="U39" s="14">
        <f>S39/$S$124</f>
        <v>1.2785182269617655E-3</v>
      </c>
    </row>
    <row r="40" spans="1:21" x14ac:dyDescent="0.55000000000000004">
      <c r="A40" s="3" t="s">
        <v>214</v>
      </c>
      <c r="C40" s="8">
        <v>0</v>
      </c>
      <c r="D40" s="8"/>
      <c r="E40" s="8">
        <v>0</v>
      </c>
      <c r="F40" s="8"/>
      <c r="G40" s="8">
        <v>0</v>
      </c>
      <c r="H40" s="8"/>
      <c r="I40" s="8">
        <f t="shared" si="0"/>
        <v>0</v>
      </c>
      <c r="J40" s="8"/>
      <c r="K40" s="9">
        <f>I40/$I$124</f>
        <v>0</v>
      </c>
      <c r="L40" s="8"/>
      <c r="M40" s="8">
        <v>0</v>
      </c>
      <c r="N40" s="8"/>
      <c r="O40" s="8">
        <v>0</v>
      </c>
      <c r="P40" s="8"/>
      <c r="Q40" s="8">
        <v>48713513</v>
      </c>
      <c r="S40" s="8">
        <f t="shared" si="1"/>
        <v>48713513</v>
      </c>
      <c r="U40" s="14">
        <f>S40/$S$124</f>
        <v>3.4665932687325544E-6</v>
      </c>
    </row>
    <row r="41" spans="1:21" x14ac:dyDescent="0.55000000000000004">
      <c r="A41" s="3" t="s">
        <v>55</v>
      </c>
      <c r="C41" s="8">
        <v>0</v>
      </c>
      <c r="D41" s="8"/>
      <c r="E41" s="8">
        <v>-18559593493</v>
      </c>
      <c r="F41" s="8"/>
      <c r="G41" s="8">
        <v>0</v>
      </c>
      <c r="H41" s="8"/>
      <c r="I41" s="8">
        <f t="shared" si="0"/>
        <v>-18559593493</v>
      </c>
      <c r="J41" s="8"/>
      <c r="K41" s="9">
        <f>I41/$I$124</f>
        <v>-0.18798560912106058</v>
      </c>
      <c r="L41" s="8"/>
      <c r="M41" s="8">
        <v>0</v>
      </c>
      <c r="N41" s="8"/>
      <c r="O41" s="8">
        <v>49033869120</v>
      </c>
      <c r="P41" s="8"/>
      <c r="Q41" s="8">
        <v>-26182228</v>
      </c>
      <c r="S41" s="8">
        <f t="shared" si="1"/>
        <v>49007686892</v>
      </c>
      <c r="U41" s="14">
        <f>S41/$S$124</f>
        <v>3.4875275264167429E-3</v>
      </c>
    </row>
    <row r="42" spans="1:21" x14ac:dyDescent="0.55000000000000004">
      <c r="A42" s="3" t="s">
        <v>32</v>
      </c>
      <c r="C42" s="8">
        <v>0</v>
      </c>
      <c r="D42" s="8"/>
      <c r="E42" s="8">
        <v>518768789640</v>
      </c>
      <c r="F42" s="8"/>
      <c r="G42" s="8">
        <v>0</v>
      </c>
      <c r="H42" s="8"/>
      <c r="I42" s="8">
        <f t="shared" si="0"/>
        <v>518768789640</v>
      </c>
      <c r="J42" s="8"/>
      <c r="K42" s="9">
        <f>I42/$I$124</f>
        <v>5.2544829147390608</v>
      </c>
      <c r="L42" s="8"/>
      <c r="M42" s="8">
        <v>512727981000</v>
      </c>
      <c r="N42" s="8"/>
      <c r="O42" s="8">
        <v>1168638815397</v>
      </c>
      <c r="P42" s="8"/>
      <c r="Q42" s="8">
        <v>6289851421</v>
      </c>
      <c r="S42" s="8">
        <f t="shared" si="1"/>
        <v>1687656647818</v>
      </c>
      <c r="U42" s="14">
        <f>S42/$S$124</f>
        <v>0.12009848633289137</v>
      </c>
    </row>
    <row r="43" spans="1:21" x14ac:dyDescent="0.55000000000000004">
      <c r="A43" s="3" t="s">
        <v>111</v>
      </c>
      <c r="C43" s="8">
        <v>0</v>
      </c>
      <c r="D43" s="8"/>
      <c r="E43" s="8">
        <v>-3134520001</v>
      </c>
      <c r="F43" s="8"/>
      <c r="G43" s="8">
        <v>0</v>
      </c>
      <c r="H43" s="8"/>
      <c r="I43" s="8">
        <f t="shared" si="0"/>
        <v>-3134520001</v>
      </c>
      <c r="J43" s="8"/>
      <c r="K43" s="9">
        <f>I43/$I$124</f>
        <v>-3.1748790829517572E-2</v>
      </c>
      <c r="L43" s="8"/>
      <c r="M43" s="8">
        <v>4082436820</v>
      </c>
      <c r="N43" s="8"/>
      <c r="O43" s="8">
        <v>-820554985</v>
      </c>
      <c r="P43" s="8"/>
      <c r="Q43" s="8">
        <v>-1514932047</v>
      </c>
      <c r="S43" s="8">
        <f t="shared" si="1"/>
        <v>1746949788</v>
      </c>
      <c r="U43" s="14">
        <f>S43/$S$124</f>
        <v>1.243179562084665E-4</v>
      </c>
    </row>
    <row r="44" spans="1:21" x14ac:dyDescent="0.55000000000000004">
      <c r="A44" s="3" t="s">
        <v>19</v>
      </c>
      <c r="C44" s="8">
        <v>0</v>
      </c>
      <c r="D44" s="8"/>
      <c r="E44" s="8">
        <v>-17958086434</v>
      </c>
      <c r="F44" s="8"/>
      <c r="G44" s="8">
        <v>0</v>
      </c>
      <c r="H44" s="8"/>
      <c r="I44" s="8">
        <f t="shared" si="0"/>
        <v>-17958086434</v>
      </c>
      <c r="J44" s="8"/>
      <c r="K44" s="9">
        <f>I44/$I$124</f>
        <v>-0.18189309039647858</v>
      </c>
      <c r="L44" s="8"/>
      <c r="M44" s="8">
        <v>9889269740</v>
      </c>
      <c r="N44" s="8"/>
      <c r="O44" s="8">
        <v>107695855921</v>
      </c>
      <c r="P44" s="8"/>
      <c r="Q44" s="8">
        <v>-1279</v>
      </c>
      <c r="S44" s="8">
        <f t="shared" si="1"/>
        <v>117585124382</v>
      </c>
      <c r="U44" s="14">
        <f>S44/$S$124</f>
        <v>8.3676946207045539E-3</v>
      </c>
    </row>
    <row r="45" spans="1:21" x14ac:dyDescent="0.55000000000000004">
      <c r="A45" s="3" t="s">
        <v>215</v>
      </c>
      <c r="C45" s="8">
        <v>0</v>
      </c>
      <c r="D45" s="8"/>
      <c r="E45" s="8">
        <v>0</v>
      </c>
      <c r="F45" s="8"/>
      <c r="G45" s="8">
        <v>0</v>
      </c>
      <c r="H45" s="8"/>
      <c r="I45" s="8">
        <f t="shared" si="0"/>
        <v>0</v>
      </c>
      <c r="J45" s="8"/>
      <c r="K45" s="9">
        <f>I45/$I$124</f>
        <v>0</v>
      </c>
      <c r="L45" s="8"/>
      <c r="M45" s="8">
        <v>0</v>
      </c>
      <c r="N45" s="8"/>
      <c r="O45" s="8">
        <v>0</v>
      </c>
      <c r="P45" s="8"/>
      <c r="Q45" s="8">
        <v>37941130</v>
      </c>
      <c r="S45" s="8">
        <f t="shared" si="1"/>
        <v>37941130</v>
      </c>
      <c r="U45" s="14">
        <f>S45/$S$124</f>
        <v>2.6999996051630845E-6</v>
      </c>
    </row>
    <row r="46" spans="1:21" x14ac:dyDescent="0.55000000000000004">
      <c r="A46" s="3" t="s">
        <v>36</v>
      </c>
      <c r="C46" s="8">
        <v>0</v>
      </c>
      <c r="D46" s="8"/>
      <c r="E46" s="8">
        <v>-31564298360</v>
      </c>
      <c r="F46" s="8"/>
      <c r="G46" s="8">
        <v>0</v>
      </c>
      <c r="H46" s="8"/>
      <c r="I46" s="8">
        <f t="shared" si="0"/>
        <v>-31564298360</v>
      </c>
      <c r="J46" s="8"/>
      <c r="K46" s="9">
        <f>I46/$I$124</f>
        <v>-0.31970710220142717</v>
      </c>
      <c r="L46" s="8"/>
      <c r="M46" s="8">
        <v>9769929960</v>
      </c>
      <c r="N46" s="8"/>
      <c r="O46" s="8">
        <v>-40591928072</v>
      </c>
      <c r="P46" s="8"/>
      <c r="Q46" s="8">
        <v>-3063821500</v>
      </c>
      <c r="S46" s="8">
        <f t="shared" si="1"/>
        <v>-33885819612</v>
      </c>
      <c r="U46" s="14">
        <f>S46/$S$124</f>
        <v>-2.4114120895457648E-3</v>
      </c>
    </row>
    <row r="47" spans="1:21" x14ac:dyDescent="0.55000000000000004">
      <c r="A47" s="3" t="s">
        <v>99</v>
      </c>
      <c r="C47" s="8">
        <v>0</v>
      </c>
      <c r="D47" s="8"/>
      <c r="E47" s="8">
        <v>-5944022035</v>
      </c>
      <c r="F47" s="8"/>
      <c r="G47" s="8">
        <v>0</v>
      </c>
      <c r="H47" s="8"/>
      <c r="I47" s="8">
        <f t="shared" si="0"/>
        <v>-5944022035</v>
      </c>
      <c r="J47" s="8"/>
      <c r="K47" s="9">
        <f>I47/$I$124</f>
        <v>-6.0205553709994773E-2</v>
      </c>
      <c r="L47" s="8"/>
      <c r="M47" s="8">
        <v>291600000</v>
      </c>
      <c r="N47" s="8"/>
      <c r="O47" s="8">
        <v>3020373782</v>
      </c>
      <c r="P47" s="8"/>
      <c r="Q47" s="8">
        <v>2008199575</v>
      </c>
      <c r="S47" s="8">
        <f t="shared" si="1"/>
        <v>5320173357</v>
      </c>
      <c r="U47" s="14">
        <f>S47/$S$124</f>
        <v>3.7859879142500925E-4</v>
      </c>
    </row>
    <row r="48" spans="1:21" x14ac:dyDescent="0.55000000000000004">
      <c r="A48" s="3" t="s">
        <v>34</v>
      </c>
      <c r="C48" s="8">
        <v>0</v>
      </c>
      <c r="D48" s="8"/>
      <c r="E48" s="8">
        <v>11277304921</v>
      </c>
      <c r="F48" s="8"/>
      <c r="G48" s="8">
        <v>0</v>
      </c>
      <c r="H48" s="8"/>
      <c r="I48" s="8">
        <f t="shared" si="0"/>
        <v>11277304921</v>
      </c>
      <c r="J48" s="8"/>
      <c r="K48" s="9">
        <f>I48/$I$124</f>
        <v>0.11422507910088087</v>
      </c>
      <c r="L48" s="8"/>
      <c r="M48" s="8">
        <v>53261396100</v>
      </c>
      <c r="N48" s="8"/>
      <c r="O48" s="8">
        <v>-11574077058</v>
      </c>
      <c r="P48" s="8"/>
      <c r="Q48" s="8">
        <v>-7418237639</v>
      </c>
      <c r="S48" s="8">
        <f t="shared" si="1"/>
        <v>34269081403</v>
      </c>
      <c r="U48" s="14">
        <f>S48/$S$124</f>
        <v>2.4386860975780531E-3</v>
      </c>
    </row>
    <row r="49" spans="1:21" x14ac:dyDescent="0.55000000000000004">
      <c r="A49" s="3" t="s">
        <v>24</v>
      </c>
      <c r="C49" s="8">
        <v>0</v>
      </c>
      <c r="D49" s="8"/>
      <c r="E49" s="8">
        <v>-987868686</v>
      </c>
      <c r="F49" s="8"/>
      <c r="G49" s="8">
        <v>0</v>
      </c>
      <c r="H49" s="8"/>
      <c r="I49" s="8">
        <f t="shared" si="0"/>
        <v>-987868686</v>
      </c>
      <c r="J49" s="8"/>
      <c r="K49" s="9">
        <f>I49/$I$124</f>
        <v>-1.000588168805383E-2</v>
      </c>
      <c r="L49" s="8"/>
      <c r="M49" s="8">
        <v>5437057631</v>
      </c>
      <c r="N49" s="8"/>
      <c r="O49" s="8">
        <v>17158435813</v>
      </c>
      <c r="P49" s="8"/>
      <c r="Q49" s="8">
        <v>445334466</v>
      </c>
      <c r="S49" s="8">
        <f t="shared" si="1"/>
        <v>23040827910</v>
      </c>
      <c r="U49" s="14">
        <f>S49/$S$124</f>
        <v>1.6396513825400185E-3</v>
      </c>
    </row>
    <row r="50" spans="1:21" x14ac:dyDescent="0.55000000000000004">
      <c r="A50" s="3" t="s">
        <v>22</v>
      </c>
      <c r="C50" s="8">
        <v>0</v>
      </c>
      <c r="D50" s="8"/>
      <c r="E50" s="8">
        <v>-36311330211</v>
      </c>
      <c r="F50" s="8"/>
      <c r="G50" s="8">
        <v>0</v>
      </c>
      <c r="H50" s="8"/>
      <c r="I50" s="8">
        <f t="shared" si="0"/>
        <v>-36311330211</v>
      </c>
      <c r="J50" s="8"/>
      <c r="K50" s="9">
        <f>I50/$I$124</f>
        <v>-0.3677886334248282</v>
      </c>
      <c r="L50" s="8"/>
      <c r="M50" s="8">
        <v>4703826188</v>
      </c>
      <c r="N50" s="8"/>
      <c r="O50" s="8">
        <v>21065235782</v>
      </c>
      <c r="P50" s="8"/>
      <c r="Q50" s="8">
        <v>17338176418</v>
      </c>
      <c r="S50" s="8">
        <f t="shared" si="1"/>
        <v>43107238388</v>
      </c>
      <c r="U50" s="14">
        <f>S50/$S$124</f>
        <v>3.0676346916201748E-3</v>
      </c>
    </row>
    <row r="51" spans="1:21" x14ac:dyDescent="0.55000000000000004">
      <c r="A51" s="3" t="s">
        <v>68</v>
      </c>
      <c r="C51" s="8">
        <v>0</v>
      </c>
      <c r="D51" s="8"/>
      <c r="E51" s="8">
        <v>19610649057</v>
      </c>
      <c r="F51" s="8"/>
      <c r="G51" s="8">
        <v>0</v>
      </c>
      <c r="H51" s="8"/>
      <c r="I51" s="8">
        <f t="shared" si="0"/>
        <v>19610649057</v>
      </c>
      <c r="J51" s="8"/>
      <c r="K51" s="9">
        <f>I51/$I$124</f>
        <v>0.1986314953304294</v>
      </c>
      <c r="L51" s="8"/>
      <c r="M51" s="8">
        <v>12506711140</v>
      </c>
      <c r="N51" s="8"/>
      <c r="O51" s="8">
        <v>68637271619</v>
      </c>
      <c r="P51" s="8"/>
      <c r="Q51" s="8">
        <v>-1530162135</v>
      </c>
      <c r="S51" s="8">
        <f t="shared" si="1"/>
        <v>79613820624</v>
      </c>
      <c r="U51" s="14">
        <f>S51/$S$124</f>
        <v>5.6655477644003919E-3</v>
      </c>
    </row>
    <row r="52" spans="1:21" x14ac:dyDescent="0.55000000000000004">
      <c r="A52" s="3" t="s">
        <v>114</v>
      </c>
      <c r="C52" s="8">
        <v>0</v>
      </c>
      <c r="D52" s="8"/>
      <c r="E52" s="8">
        <v>-23330483501</v>
      </c>
      <c r="F52" s="8"/>
      <c r="G52" s="8">
        <v>0</v>
      </c>
      <c r="H52" s="8"/>
      <c r="I52" s="8">
        <f t="shared" si="0"/>
        <v>-23330483501</v>
      </c>
      <c r="J52" s="8"/>
      <c r="K52" s="9">
        <f>I52/$I$124</f>
        <v>-0.23630879381482683</v>
      </c>
      <c r="L52" s="8"/>
      <c r="M52" s="8">
        <v>15244201650</v>
      </c>
      <c r="N52" s="8"/>
      <c r="O52" s="8">
        <v>-24559949297</v>
      </c>
      <c r="P52" s="8"/>
      <c r="Q52" s="8">
        <v>108351454</v>
      </c>
      <c r="S52" s="8">
        <f t="shared" si="1"/>
        <v>-9207396193</v>
      </c>
      <c r="U52" s="14">
        <f>S52/$S$124</f>
        <v>-6.5522471485904841E-4</v>
      </c>
    </row>
    <row r="53" spans="1:21" x14ac:dyDescent="0.55000000000000004">
      <c r="A53" s="3" t="s">
        <v>15</v>
      </c>
      <c r="C53" s="8">
        <v>0</v>
      </c>
      <c r="D53" s="8"/>
      <c r="E53" s="8">
        <v>-2495938563</v>
      </c>
      <c r="F53" s="8"/>
      <c r="G53" s="8">
        <v>0</v>
      </c>
      <c r="H53" s="8"/>
      <c r="I53" s="8">
        <f t="shared" si="0"/>
        <v>-2495938563</v>
      </c>
      <c r="J53" s="8"/>
      <c r="K53" s="9">
        <f>I53/$I$124</f>
        <v>-2.5280754735887125E-2</v>
      </c>
      <c r="L53" s="8"/>
      <c r="M53" s="8">
        <v>37589117920</v>
      </c>
      <c r="N53" s="8"/>
      <c r="O53" s="8">
        <v>-10150133576</v>
      </c>
      <c r="P53" s="8"/>
      <c r="Q53" s="8">
        <v>-18771249164</v>
      </c>
      <c r="S53" s="8">
        <f t="shared" si="1"/>
        <v>8667735180</v>
      </c>
      <c r="U53" s="14">
        <f>S53/$S$124</f>
        <v>6.1682088972200291E-4</v>
      </c>
    </row>
    <row r="54" spans="1:21" x14ac:dyDescent="0.55000000000000004">
      <c r="A54" s="3" t="s">
        <v>66</v>
      </c>
      <c r="C54" s="8">
        <v>0</v>
      </c>
      <c r="D54" s="8"/>
      <c r="E54" s="8">
        <v>4764024785</v>
      </c>
      <c r="F54" s="8"/>
      <c r="G54" s="8">
        <v>0</v>
      </c>
      <c r="H54" s="8"/>
      <c r="I54" s="8">
        <f t="shared" si="0"/>
        <v>4764024785</v>
      </c>
      <c r="J54" s="8"/>
      <c r="K54" s="9">
        <f>I54/$I$124</f>
        <v>4.8253648519501799E-2</v>
      </c>
      <c r="L54" s="8"/>
      <c r="M54" s="8">
        <v>145857591600</v>
      </c>
      <c r="N54" s="8"/>
      <c r="O54" s="8">
        <v>249113310175</v>
      </c>
      <c r="P54" s="8"/>
      <c r="Q54" s="8">
        <v>-2275300895</v>
      </c>
      <c r="S54" s="8">
        <f t="shared" si="1"/>
        <v>392695600880</v>
      </c>
      <c r="U54" s="14">
        <f>S54/$S$124</f>
        <v>2.7945344994344666E-2</v>
      </c>
    </row>
    <row r="55" spans="1:21" x14ac:dyDescent="0.55000000000000004">
      <c r="A55" s="3" t="s">
        <v>75</v>
      </c>
      <c r="C55" s="8">
        <v>0</v>
      </c>
      <c r="D55" s="8"/>
      <c r="E55" s="8">
        <v>19442508878</v>
      </c>
      <c r="F55" s="8"/>
      <c r="G55" s="8">
        <v>0</v>
      </c>
      <c r="H55" s="8"/>
      <c r="I55" s="8">
        <f t="shared" si="0"/>
        <v>19442508878</v>
      </c>
      <c r="J55" s="8"/>
      <c r="K55" s="9">
        <f>I55/$I$124</f>
        <v>0.19692844434609827</v>
      </c>
      <c r="L55" s="8"/>
      <c r="M55" s="8">
        <v>86109157500</v>
      </c>
      <c r="N55" s="8"/>
      <c r="O55" s="8">
        <v>303364860674</v>
      </c>
      <c r="P55" s="8"/>
      <c r="Q55" s="8">
        <v>-11808570554</v>
      </c>
      <c r="S55" s="8">
        <f t="shared" si="1"/>
        <v>377665447620</v>
      </c>
      <c r="U55" s="14">
        <f>S55/$S$124</f>
        <v>2.6875756190122422E-2</v>
      </c>
    </row>
    <row r="56" spans="1:21" x14ac:dyDescent="0.55000000000000004">
      <c r="A56" s="3" t="s">
        <v>176</v>
      </c>
      <c r="C56" s="8">
        <v>0</v>
      </c>
      <c r="D56" s="8"/>
      <c r="E56" s="8">
        <v>0</v>
      </c>
      <c r="F56" s="8"/>
      <c r="G56" s="8">
        <v>0</v>
      </c>
      <c r="H56" s="8"/>
      <c r="I56" s="8">
        <f t="shared" si="0"/>
        <v>0</v>
      </c>
      <c r="J56" s="8"/>
      <c r="K56" s="9">
        <f>I56/$I$124</f>
        <v>0</v>
      </c>
      <c r="L56" s="8"/>
      <c r="M56" s="8">
        <v>6182289400</v>
      </c>
      <c r="N56" s="8"/>
      <c r="O56" s="8">
        <v>0</v>
      </c>
      <c r="P56" s="8"/>
      <c r="Q56" s="8">
        <v>8351628057</v>
      </c>
      <c r="S56" s="8">
        <f t="shared" si="1"/>
        <v>14533917457</v>
      </c>
      <c r="U56" s="14">
        <f>S56/$S$124</f>
        <v>1.0342752415484953E-3</v>
      </c>
    </row>
    <row r="57" spans="1:21" x14ac:dyDescent="0.55000000000000004">
      <c r="A57" s="3" t="s">
        <v>70</v>
      </c>
      <c r="C57" s="8">
        <v>0</v>
      </c>
      <c r="D57" s="8"/>
      <c r="E57" s="8">
        <v>-119058665556</v>
      </c>
      <c r="F57" s="8"/>
      <c r="G57" s="8">
        <v>0</v>
      </c>
      <c r="H57" s="8"/>
      <c r="I57" s="8">
        <f t="shared" si="0"/>
        <v>-119058665556</v>
      </c>
      <c r="J57" s="8"/>
      <c r="K57" s="9">
        <f>I57/$I$124</f>
        <v>-1.205916270425142</v>
      </c>
      <c r="L57" s="8"/>
      <c r="M57" s="8">
        <v>95165539200</v>
      </c>
      <c r="N57" s="8"/>
      <c r="O57" s="8">
        <v>213565815238</v>
      </c>
      <c r="P57" s="8"/>
      <c r="Q57" s="8">
        <v>180848747</v>
      </c>
      <c r="S57" s="8">
        <f t="shared" si="1"/>
        <v>308912203185</v>
      </c>
      <c r="U57" s="14">
        <f>S57/$S$124</f>
        <v>2.1983078169510464E-2</v>
      </c>
    </row>
    <row r="58" spans="1:21" x14ac:dyDescent="0.55000000000000004">
      <c r="A58" s="3" t="s">
        <v>18</v>
      </c>
      <c r="C58" s="8">
        <v>0</v>
      </c>
      <c r="D58" s="8"/>
      <c r="E58" s="8">
        <v>-6425987699</v>
      </c>
      <c r="F58" s="8"/>
      <c r="G58" s="8">
        <v>0</v>
      </c>
      <c r="H58" s="8"/>
      <c r="I58" s="8">
        <f t="shared" si="0"/>
        <v>-6425987699</v>
      </c>
      <c r="J58" s="8"/>
      <c r="K58" s="9">
        <f>I58/$I$124</f>
        <v>-6.5087266715004741E-2</v>
      </c>
      <c r="L58" s="8"/>
      <c r="M58" s="8">
        <v>8574350700</v>
      </c>
      <c r="N58" s="8"/>
      <c r="O58" s="8">
        <v>30314205743</v>
      </c>
      <c r="P58" s="8"/>
      <c r="Q58" s="8">
        <v>31638721</v>
      </c>
      <c r="S58" s="8">
        <f t="shared" si="1"/>
        <v>38920195164</v>
      </c>
      <c r="U58" s="14">
        <f>S58/$S$124</f>
        <v>2.7696726896555318E-3</v>
      </c>
    </row>
    <row r="59" spans="1:21" x14ac:dyDescent="0.55000000000000004">
      <c r="A59" s="3" t="s">
        <v>207</v>
      </c>
      <c r="C59" s="8">
        <v>0</v>
      </c>
      <c r="D59" s="8"/>
      <c r="E59" s="8">
        <v>0</v>
      </c>
      <c r="F59" s="8"/>
      <c r="G59" s="8">
        <v>0</v>
      </c>
      <c r="H59" s="8"/>
      <c r="I59" s="8">
        <f t="shared" si="0"/>
        <v>0</v>
      </c>
      <c r="J59" s="8"/>
      <c r="K59" s="9">
        <f>I59/$I$124</f>
        <v>0</v>
      </c>
      <c r="L59" s="8"/>
      <c r="M59" s="8">
        <v>772875000</v>
      </c>
      <c r="N59" s="8"/>
      <c r="O59" s="8">
        <v>0</v>
      </c>
      <c r="P59" s="8"/>
      <c r="Q59" s="8">
        <v>-2124442420</v>
      </c>
      <c r="S59" s="8">
        <f t="shared" si="1"/>
        <v>-1351567420</v>
      </c>
      <c r="U59" s="14">
        <f>S59/$S$124</f>
        <v>-9.6181413161687296E-5</v>
      </c>
    </row>
    <row r="60" spans="1:21" x14ac:dyDescent="0.55000000000000004">
      <c r="A60" s="3" t="s">
        <v>216</v>
      </c>
      <c r="C60" s="8">
        <v>0</v>
      </c>
      <c r="D60" s="8"/>
      <c r="E60" s="8">
        <v>0</v>
      </c>
      <c r="F60" s="8"/>
      <c r="G60" s="8">
        <v>0</v>
      </c>
      <c r="H60" s="8"/>
      <c r="I60" s="8">
        <f t="shared" si="0"/>
        <v>0</v>
      </c>
      <c r="J60" s="8"/>
      <c r="K60" s="9">
        <f>I60/$I$124</f>
        <v>0</v>
      </c>
      <c r="L60" s="8"/>
      <c r="M60" s="8">
        <v>0</v>
      </c>
      <c r="N60" s="8"/>
      <c r="O60" s="8">
        <v>0</v>
      </c>
      <c r="P60" s="8"/>
      <c r="Q60" s="8">
        <v>131102870</v>
      </c>
      <c r="S60" s="8">
        <f t="shared" si="1"/>
        <v>131102870</v>
      </c>
      <c r="U60" s="14">
        <f>S60/$S$124</f>
        <v>9.3296561603659979E-6</v>
      </c>
    </row>
    <row r="61" spans="1:21" x14ac:dyDescent="0.55000000000000004">
      <c r="A61" s="3" t="s">
        <v>109</v>
      </c>
      <c r="C61" s="8">
        <v>0</v>
      </c>
      <c r="D61" s="8"/>
      <c r="E61" s="8">
        <v>-130857566513</v>
      </c>
      <c r="F61" s="8"/>
      <c r="G61" s="8">
        <v>0</v>
      </c>
      <c r="H61" s="8"/>
      <c r="I61" s="8">
        <f t="shared" si="0"/>
        <v>-130857566513</v>
      </c>
      <c r="J61" s="8"/>
      <c r="K61" s="9">
        <f>I61/$I$124</f>
        <v>-1.3254244689316055</v>
      </c>
      <c r="L61" s="8"/>
      <c r="M61" s="8">
        <v>144576633500</v>
      </c>
      <c r="N61" s="8"/>
      <c r="O61" s="8">
        <v>142203597964</v>
      </c>
      <c r="P61" s="8"/>
      <c r="Q61" s="8">
        <v>-8092149204</v>
      </c>
      <c r="S61" s="8">
        <f t="shared" si="1"/>
        <v>278688082260</v>
      </c>
      <c r="U61" s="14">
        <f>S61/$S$124</f>
        <v>1.9832243058276262E-2</v>
      </c>
    </row>
    <row r="62" spans="1:21" x14ac:dyDescent="0.55000000000000004">
      <c r="A62" s="3" t="s">
        <v>28</v>
      </c>
      <c r="C62" s="8">
        <v>0</v>
      </c>
      <c r="D62" s="8"/>
      <c r="E62" s="8">
        <v>16692427321</v>
      </c>
      <c r="F62" s="8"/>
      <c r="G62" s="8">
        <v>0</v>
      </c>
      <c r="H62" s="8"/>
      <c r="I62" s="8">
        <f t="shared" si="0"/>
        <v>16692427321</v>
      </c>
      <c r="J62" s="8"/>
      <c r="K62" s="9">
        <f>I62/$I$124</f>
        <v>0.1690735370271301</v>
      </c>
      <c r="L62" s="8"/>
      <c r="M62" s="8">
        <v>23047552080</v>
      </c>
      <c r="N62" s="8"/>
      <c r="O62" s="8">
        <v>101738141737</v>
      </c>
      <c r="P62" s="8"/>
      <c r="Q62" s="8">
        <v>1668414888</v>
      </c>
      <c r="S62" s="8">
        <f t="shared" si="1"/>
        <v>126454108705</v>
      </c>
      <c r="U62" s="14">
        <f>S62/$S$124</f>
        <v>8.9988369765146622E-3</v>
      </c>
    </row>
    <row r="63" spans="1:21" x14ac:dyDescent="0.55000000000000004">
      <c r="A63" s="3" t="s">
        <v>217</v>
      </c>
      <c r="C63" s="8">
        <v>0</v>
      </c>
      <c r="D63" s="8"/>
      <c r="E63" s="8">
        <v>0</v>
      </c>
      <c r="F63" s="8"/>
      <c r="G63" s="8">
        <v>0</v>
      </c>
      <c r="H63" s="8"/>
      <c r="I63" s="8">
        <f t="shared" si="0"/>
        <v>0</v>
      </c>
      <c r="J63" s="8"/>
      <c r="K63" s="9">
        <f>I63/$I$124</f>
        <v>0</v>
      </c>
      <c r="L63" s="8"/>
      <c r="M63" s="8">
        <v>0</v>
      </c>
      <c r="N63" s="8"/>
      <c r="O63" s="8">
        <v>0</v>
      </c>
      <c r="P63" s="8"/>
      <c r="Q63" s="8">
        <v>12195979188</v>
      </c>
      <c r="S63" s="8">
        <f t="shared" si="1"/>
        <v>12195979188</v>
      </c>
      <c r="U63" s="14">
        <f>S63/$S$124</f>
        <v>8.6790085040106067E-4</v>
      </c>
    </row>
    <row r="64" spans="1:21" x14ac:dyDescent="0.55000000000000004">
      <c r="A64" s="3" t="s">
        <v>218</v>
      </c>
      <c r="C64" s="8">
        <v>0</v>
      </c>
      <c r="D64" s="8"/>
      <c r="E64" s="8">
        <v>0</v>
      </c>
      <c r="F64" s="8"/>
      <c r="G64" s="8">
        <v>0</v>
      </c>
      <c r="H64" s="8"/>
      <c r="I64" s="8">
        <f t="shared" si="0"/>
        <v>0</v>
      </c>
      <c r="J64" s="8"/>
      <c r="K64" s="9">
        <f>I64/$I$124</f>
        <v>0</v>
      </c>
      <c r="L64" s="8"/>
      <c r="M64" s="8">
        <v>0</v>
      </c>
      <c r="N64" s="8"/>
      <c r="O64" s="8">
        <v>0</v>
      </c>
      <c r="P64" s="8"/>
      <c r="Q64" s="8">
        <v>1448122385</v>
      </c>
      <c r="S64" s="8">
        <f t="shared" si="1"/>
        <v>1448122385</v>
      </c>
      <c r="U64" s="14">
        <f>S64/$S$124</f>
        <v>1.0305254133779949E-4</v>
      </c>
    </row>
    <row r="65" spans="1:21" x14ac:dyDescent="0.55000000000000004">
      <c r="A65" s="3" t="s">
        <v>219</v>
      </c>
      <c r="C65" s="8">
        <v>0</v>
      </c>
      <c r="D65" s="8"/>
      <c r="E65" s="8">
        <v>0</v>
      </c>
      <c r="F65" s="8"/>
      <c r="G65" s="8">
        <v>0</v>
      </c>
      <c r="H65" s="8"/>
      <c r="I65" s="8">
        <f t="shared" si="0"/>
        <v>0</v>
      </c>
      <c r="J65" s="8"/>
      <c r="K65" s="9">
        <f>I65/$I$124</f>
        <v>0</v>
      </c>
      <c r="L65" s="8"/>
      <c r="M65" s="8">
        <v>0</v>
      </c>
      <c r="N65" s="8"/>
      <c r="O65" s="8">
        <v>0</v>
      </c>
      <c r="P65" s="8"/>
      <c r="Q65" s="8">
        <v>-1114</v>
      </c>
      <c r="S65" s="8">
        <f t="shared" si="1"/>
        <v>-1114</v>
      </c>
      <c r="U65" s="14">
        <f>S65/$S$124</f>
        <v>-7.9275434341351354E-11</v>
      </c>
    </row>
    <row r="66" spans="1:21" x14ac:dyDescent="0.55000000000000004">
      <c r="A66" s="3" t="s">
        <v>115</v>
      </c>
      <c r="C66" s="8">
        <v>0</v>
      </c>
      <c r="D66" s="8"/>
      <c r="E66" s="8">
        <v>-3050739450</v>
      </c>
      <c r="F66" s="8"/>
      <c r="G66" s="8">
        <v>0</v>
      </c>
      <c r="H66" s="8"/>
      <c r="I66" s="8">
        <f t="shared" si="0"/>
        <v>-3050739450</v>
      </c>
      <c r="J66" s="8"/>
      <c r="K66" s="9">
        <f>I66/$I$124</f>
        <v>-3.0900198002407796E-2</v>
      </c>
      <c r="L66" s="8"/>
      <c r="M66" s="8">
        <v>6166188180</v>
      </c>
      <c r="N66" s="8"/>
      <c r="O66" s="8">
        <v>-7369886705</v>
      </c>
      <c r="P66" s="8"/>
      <c r="Q66" s="8">
        <v>-6781289833</v>
      </c>
      <c r="S66" s="8">
        <f t="shared" si="1"/>
        <v>-7984988358</v>
      </c>
      <c r="U66" s="14">
        <f>S66/$S$124</f>
        <v>-5.6823466812485094E-4</v>
      </c>
    </row>
    <row r="67" spans="1:21" x14ac:dyDescent="0.55000000000000004">
      <c r="A67" s="3" t="s">
        <v>42</v>
      </c>
      <c r="C67" s="8">
        <v>0</v>
      </c>
      <c r="D67" s="8"/>
      <c r="E67" s="8">
        <v>-27682304400</v>
      </c>
      <c r="F67" s="8"/>
      <c r="G67" s="8">
        <v>0</v>
      </c>
      <c r="H67" s="8"/>
      <c r="I67" s="8">
        <f t="shared" si="0"/>
        <v>-27682304400</v>
      </c>
      <c r="J67" s="8"/>
      <c r="K67" s="9">
        <f>I67/$I$124</f>
        <v>-0.2803873294138326</v>
      </c>
      <c r="L67" s="8"/>
      <c r="M67" s="8">
        <v>13833208000</v>
      </c>
      <c r="N67" s="8"/>
      <c r="O67" s="8">
        <v>109087046990</v>
      </c>
      <c r="P67" s="8"/>
      <c r="Q67" s="8">
        <v>15235986019</v>
      </c>
      <c r="S67" s="8">
        <f t="shared" si="1"/>
        <v>138156241009</v>
      </c>
      <c r="U67" s="14">
        <f>S67/$S$124</f>
        <v>9.831594266568126E-3</v>
      </c>
    </row>
    <row r="68" spans="1:21" x14ac:dyDescent="0.55000000000000004">
      <c r="A68" s="3" t="s">
        <v>58</v>
      </c>
      <c r="C68" s="8">
        <v>0</v>
      </c>
      <c r="D68" s="8"/>
      <c r="E68" s="8">
        <v>-122895950140</v>
      </c>
      <c r="F68" s="8"/>
      <c r="G68" s="8">
        <v>0</v>
      </c>
      <c r="H68" s="8"/>
      <c r="I68" s="8">
        <f t="shared" si="0"/>
        <v>-122895950140</v>
      </c>
      <c r="J68" s="8"/>
      <c r="K68" s="9">
        <f>I68/$I$124</f>
        <v>-1.2447831928157733</v>
      </c>
      <c r="L68" s="8"/>
      <c r="M68" s="8">
        <v>246060000000</v>
      </c>
      <c r="N68" s="8"/>
      <c r="O68" s="8">
        <v>276093761060</v>
      </c>
      <c r="P68" s="8"/>
      <c r="Q68" s="8">
        <v>31030378995</v>
      </c>
      <c r="S68" s="8">
        <f t="shared" si="1"/>
        <v>553184140055</v>
      </c>
      <c r="U68" s="14">
        <f>S68/$S$124</f>
        <v>3.9366169635194855E-2</v>
      </c>
    </row>
    <row r="69" spans="1:21" x14ac:dyDescent="0.55000000000000004">
      <c r="A69" s="3" t="s">
        <v>71</v>
      </c>
      <c r="C69" s="8">
        <v>0</v>
      </c>
      <c r="D69" s="8"/>
      <c r="E69" s="8">
        <v>-2075987061</v>
      </c>
      <c r="F69" s="8"/>
      <c r="G69" s="8">
        <v>0</v>
      </c>
      <c r="H69" s="8"/>
      <c r="I69" s="8">
        <f t="shared" si="0"/>
        <v>-2075987061</v>
      </c>
      <c r="J69" s="8"/>
      <c r="K69" s="9">
        <f>I69/$I$124</f>
        <v>-2.1027168097012227E-2</v>
      </c>
      <c r="L69" s="8"/>
      <c r="M69" s="8">
        <v>41922134850</v>
      </c>
      <c r="N69" s="8"/>
      <c r="O69" s="8">
        <v>109443442894</v>
      </c>
      <c r="P69" s="8"/>
      <c r="Q69" s="8">
        <v>324497676</v>
      </c>
      <c r="S69" s="8">
        <f t="shared" si="1"/>
        <v>151690075420</v>
      </c>
      <c r="U69" s="14">
        <f>S69/$S$124</f>
        <v>1.079470073087329E-2</v>
      </c>
    </row>
    <row r="70" spans="1:21" x14ac:dyDescent="0.55000000000000004">
      <c r="A70" s="3" t="s">
        <v>53</v>
      </c>
      <c r="C70" s="8">
        <v>0</v>
      </c>
      <c r="D70" s="8"/>
      <c r="E70" s="8">
        <v>-11842574871</v>
      </c>
      <c r="F70" s="8"/>
      <c r="G70" s="8">
        <v>0</v>
      </c>
      <c r="H70" s="8"/>
      <c r="I70" s="8">
        <f t="shared" si="0"/>
        <v>-11842574871</v>
      </c>
      <c r="J70" s="8"/>
      <c r="K70" s="9">
        <f>I70/$I$124</f>
        <v>-0.11995056096063496</v>
      </c>
      <c r="L70" s="8"/>
      <c r="M70" s="8">
        <v>3300000000</v>
      </c>
      <c r="N70" s="8"/>
      <c r="O70" s="8">
        <v>9360511631</v>
      </c>
      <c r="P70" s="8"/>
      <c r="Q70" s="8">
        <v>173958783</v>
      </c>
      <c r="S70" s="8">
        <f t="shared" si="1"/>
        <v>12834470414</v>
      </c>
      <c r="U70" s="14">
        <f>S70/$S$124</f>
        <v>9.1333771688606241E-4</v>
      </c>
    </row>
    <row r="71" spans="1:21" x14ac:dyDescent="0.55000000000000004">
      <c r="A71" s="3" t="s">
        <v>79</v>
      </c>
      <c r="C71" s="8">
        <v>0</v>
      </c>
      <c r="D71" s="8"/>
      <c r="E71" s="8">
        <v>143449603414</v>
      </c>
      <c r="F71" s="8"/>
      <c r="G71" s="8">
        <v>0</v>
      </c>
      <c r="H71" s="8"/>
      <c r="I71" s="8">
        <f t="shared" si="0"/>
        <v>143449603414</v>
      </c>
      <c r="J71" s="8"/>
      <c r="K71" s="9">
        <f>I71/$I$124</f>
        <v>1.4529661485380121</v>
      </c>
      <c r="L71" s="8"/>
      <c r="M71" s="8">
        <v>0</v>
      </c>
      <c r="N71" s="8"/>
      <c r="O71" s="8">
        <v>281481707795</v>
      </c>
      <c r="P71" s="8"/>
      <c r="Q71" s="8">
        <v>77521194758</v>
      </c>
      <c r="S71" s="8">
        <f t="shared" si="1"/>
        <v>359002902553</v>
      </c>
      <c r="U71" s="14">
        <f>S71/$S$124</f>
        <v>2.5547675969205486E-2</v>
      </c>
    </row>
    <row r="72" spans="1:21" x14ac:dyDescent="0.55000000000000004">
      <c r="A72" s="3" t="s">
        <v>16</v>
      </c>
      <c r="C72" s="8">
        <v>0</v>
      </c>
      <c r="D72" s="8"/>
      <c r="E72" s="8">
        <v>-16738425415</v>
      </c>
      <c r="F72" s="8"/>
      <c r="G72" s="8">
        <v>0</v>
      </c>
      <c r="H72" s="8"/>
      <c r="I72" s="8">
        <f t="shared" si="0"/>
        <v>-16738425415</v>
      </c>
      <c r="J72" s="8"/>
      <c r="K72" s="9">
        <f>I72/$I$124</f>
        <v>-0.16953944053532166</v>
      </c>
      <c r="L72" s="8"/>
      <c r="M72" s="8">
        <v>0</v>
      </c>
      <c r="N72" s="8"/>
      <c r="O72" s="8">
        <v>13313154599</v>
      </c>
      <c r="P72" s="8"/>
      <c r="Q72" s="8">
        <v>1440593935</v>
      </c>
      <c r="S72" s="8">
        <f t="shared" si="1"/>
        <v>14753748534</v>
      </c>
      <c r="U72" s="14">
        <f>S72/$S$124</f>
        <v>1.0499190513428419E-3</v>
      </c>
    </row>
    <row r="73" spans="1:21" x14ac:dyDescent="0.55000000000000004">
      <c r="A73" s="3" t="s">
        <v>72</v>
      </c>
      <c r="C73" s="8">
        <v>0</v>
      </c>
      <c r="D73" s="8"/>
      <c r="E73" s="8">
        <v>31553551011</v>
      </c>
      <c r="F73" s="8"/>
      <c r="G73" s="8">
        <v>0</v>
      </c>
      <c r="H73" s="8"/>
      <c r="I73" s="8">
        <f t="shared" ref="I73:I123" si="2">C73+E73+G73</f>
        <v>31553551011</v>
      </c>
      <c r="J73" s="8"/>
      <c r="K73" s="9">
        <f>I73/$I$124</f>
        <v>0.31959824491697403</v>
      </c>
      <c r="L73" s="8"/>
      <c r="M73" s="8">
        <v>0</v>
      </c>
      <c r="N73" s="8"/>
      <c r="O73" s="8">
        <v>108670916975</v>
      </c>
      <c r="P73" s="8"/>
      <c r="Q73" s="8">
        <v>-271025791</v>
      </c>
      <c r="S73" s="8">
        <f t="shared" ref="S73:S122" si="3">M73+O73+Q73</f>
        <v>108399891184</v>
      </c>
      <c r="U73" s="14">
        <f>S73/$S$124</f>
        <v>7.7140470881210269E-3</v>
      </c>
    </row>
    <row r="74" spans="1:21" x14ac:dyDescent="0.55000000000000004">
      <c r="A74" s="3" t="s">
        <v>26</v>
      </c>
      <c r="C74" s="8">
        <v>0</v>
      </c>
      <c r="D74" s="8"/>
      <c r="E74" s="8">
        <v>26113350161</v>
      </c>
      <c r="F74" s="8"/>
      <c r="G74" s="8">
        <v>0</v>
      </c>
      <c r="H74" s="8"/>
      <c r="I74" s="8">
        <f t="shared" si="2"/>
        <v>26113350161</v>
      </c>
      <c r="J74" s="8"/>
      <c r="K74" s="9">
        <f>I74/$I$124</f>
        <v>0.26449577346931658</v>
      </c>
      <c r="L74" s="8"/>
      <c r="M74" s="8">
        <v>155807327280</v>
      </c>
      <c r="N74" s="8"/>
      <c r="O74" s="8">
        <v>-230781487204</v>
      </c>
      <c r="P74" s="8"/>
      <c r="Q74" s="8">
        <v>-3386131796</v>
      </c>
      <c r="S74" s="8">
        <f t="shared" si="3"/>
        <v>-78360291720</v>
      </c>
      <c r="U74" s="14">
        <f>S74/$S$124</f>
        <v>-5.5763430531579877E-3</v>
      </c>
    </row>
    <row r="75" spans="1:21" x14ac:dyDescent="0.55000000000000004">
      <c r="A75" s="3" t="s">
        <v>220</v>
      </c>
      <c r="C75" s="8">
        <v>0</v>
      </c>
      <c r="D75" s="8"/>
      <c r="E75" s="8">
        <v>0</v>
      </c>
      <c r="F75" s="8"/>
      <c r="G75" s="8">
        <v>0</v>
      </c>
      <c r="H75" s="8"/>
      <c r="I75" s="8">
        <f t="shared" si="2"/>
        <v>0</v>
      </c>
      <c r="J75" s="8"/>
      <c r="K75" s="9">
        <f>I75/$I$124</f>
        <v>0</v>
      </c>
      <c r="L75" s="8"/>
      <c r="M75" s="8">
        <v>0</v>
      </c>
      <c r="N75" s="8"/>
      <c r="O75" s="8">
        <v>0</v>
      </c>
      <c r="P75" s="8"/>
      <c r="Q75" s="8">
        <v>6543784</v>
      </c>
      <c r="S75" s="8">
        <f t="shared" si="3"/>
        <v>6543784</v>
      </c>
      <c r="U75" s="14">
        <f>S75/$S$124</f>
        <v>4.6567443342548074E-7</v>
      </c>
    </row>
    <row r="76" spans="1:21" x14ac:dyDescent="0.55000000000000004">
      <c r="A76" s="3" t="s">
        <v>31</v>
      </c>
      <c r="C76" s="8">
        <v>0</v>
      </c>
      <c r="D76" s="8"/>
      <c r="E76" s="8">
        <v>98183262788</v>
      </c>
      <c r="F76" s="8"/>
      <c r="G76" s="8">
        <v>0</v>
      </c>
      <c r="H76" s="8"/>
      <c r="I76" s="8">
        <f t="shared" si="2"/>
        <v>98183262788</v>
      </c>
      <c r="J76" s="8"/>
      <c r="K76" s="9">
        <f>I76/$I$124</f>
        <v>0.99447439232204415</v>
      </c>
      <c r="L76" s="8"/>
      <c r="M76" s="8">
        <v>68218808000</v>
      </c>
      <c r="N76" s="8"/>
      <c r="O76" s="8">
        <v>36288804361</v>
      </c>
      <c r="P76" s="8"/>
      <c r="Q76" s="8">
        <v>-13967259069</v>
      </c>
      <c r="S76" s="8">
        <f t="shared" si="3"/>
        <v>90540353292</v>
      </c>
      <c r="U76" s="14">
        <f>S76/$S$124</f>
        <v>6.4431111603614911E-3</v>
      </c>
    </row>
    <row r="77" spans="1:21" x14ac:dyDescent="0.55000000000000004">
      <c r="A77" s="3" t="s">
        <v>108</v>
      </c>
      <c r="C77" s="8">
        <v>0</v>
      </c>
      <c r="D77" s="8"/>
      <c r="E77" s="8">
        <v>5359917600</v>
      </c>
      <c r="F77" s="8"/>
      <c r="G77" s="8">
        <v>0</v>
      </c>
      <c r="H77" s="8"/>
      <c r="I77" s="8">
        <f t="shared" si="2"/>
        <v>5359917600</v>
      </c>
      <c r="J77" s="8"/>
      <c r="K77" s="9">
        <f>I77/$I$124</f>
        <v>5.4289301931894046E-2</v>
      </c>
      <c r="L77" s="8"/>
      <c r="M77" s="8">
        <v>59074376120</v>
      </c>
      <c r="N77" s="8"/>
      <c r="O77" s="8">
        <v>155292854340</v>
      </c>
      <c r="P77" s="8"/>
      <c r="Q77" s="8">
        <v>-23840492144</v>
      </c>
      <c r="S77" s="8">
        <f t="shared" si="3"/>
        <v>190526738316</v>
      </c>
      <c r="U77" s="14">
        <f>S77/$S$124</f>
        <v>1.3558429024813187E-2</v>
      </c>
    </row>
    <row r="78" spans="1:21" x14ac:dyDescent="0.55000000000000004">
      <c r="A78" s="3" t="s">
        <v>221</v>
      </c>
      <c r="C78" s="8">
        <v>0</v>
      </c>
      <c r="D78" s="8"/>
      <c r="E78" s="8">
        <v>0</v>
      </c>
      <c r="F78" s="8"/>
      <c r="G78" s="8">
        <v>0</v>
      </c>
      <c r="H78" s="8"/>
      <c r="I78" s="8">
        <f t="shared" si="2"/>
        <v>0</v>
      </c>
      <c r="J78" s="8"/>
      <c r="K78" s="9">
        <f>I78/$I$124</f>
        <v>0</v>
      </c>
      <c r="L78" s="8"/>
      <c r="M78" s="8">
        <v>0</v>
      </c>
      <c r="N78" s="8"/>
      <c r="O78" s="8">
        <v>0</v>
      </c>
      <c r="P78" s="8"/>
      <c r="Q78" s="8">
        <v>-2530367353</v>
      </c>
      <c r="S78" s="8">
        <f t="shared" si="3"/>
        <v>-2530367353</v>
      </c>
      <c r="U78" s="14">
        <f>S78/$S$124</f>
        <v>-1.8006819654600587E-4</v>
      </c>
    </row>
    <row r="79" spans="1:21" x14ac:dyDescent="0.55000000000000004">
      <c r="A79" s="3" t="s">
        <v>67</v>
      </c>
      <c r="C79" s="8">
        <v>0</v>
      </c>
      <c r="D79" s="8"/>
      <c r="E79" s="8">
        <v>146514355662</v>
      </c>
      <c r="F79" s="8"/>
      <c r="G79" s="8">
        <v>0</v>
      </c>
      <c r="H79" s="8"/>
      <c r="I79" s="8">
        <f t="shared" si="2"/>
        <v>146514355662</v>
      </c>
      <c r="J79" s="8"/>
      <c r="K79" s="9">
        <f>I79/$I$124</f>
        <v>1.4840082787636937</v>
      </c>
      <c r="L79" s="8"/>
      <c r="M79" s="8">
        <v>0</v>
      </c>
      <c r="N79" s="8"/>
      <c r="O79" s="8">
        <v>1103021471673</v>
      </c>
      <c r="P79" s="8"/>
      <c r="Q79" s="8">
        <v>3365321832</v>
      </c>
      <c r="S79" s="8">
        <f t="shared" si="3"/>
        <v>1106386793505</v>
      </c>
      <c r="U79" s="14">
        <f>S79/$S$124</f>
        <v>7.8733656736664173E-2</v>
      </c>
    </row>
    <row r="80" spans="1:21" x14ac:dyDescent="0.55000000000000004">
      <c r="A80" s="3" t="s">
        <v>74</v>
      </c>
      <c r="C80" s="8">
        <v>52203038359</v>
      </c>
      <c r="D80" s="8"/>
      <c r="E80" s="8">
        <v>-26372159581</v>
      </c>
      <c r="F80" s="8"/>
      <c r="G80" s="8">
        <v>0</v>
      </c>
      <c r="H80" s="8"/>
      <c r="I80" s="8">
        <f t="shared" si="2"/>
        <v>25830878778</v>
      </c>
      <c r="J80" s="8"/>
      <c r="K80" s="9">
        <f>I80/$I$124</f>
        <v>0.26163468952302482</v>
      </c>
      <c r="L80" s="8"/>
      <c r="M80" s="8">
        <v>52203038359</v>
      </c>
      <c r="N80" s="8"/>
      <c r="O80" s="8">
        <v>206954404858</v>
      </c>
      <c r="P80" s="8"/>
      <c r="Q80" s="8">
        <v>2770417416</v>
      </c>
      <c r="S80" s="8">
        <f t="shared" si="3"/>
        <v>261927860633</v>
      </c>
      <c r="U80" s="14">
        <f>S80/$S$124</f>
        <v>1.8639537628170576E-2</v>
      </c>
    </row>
    <row r="81" spans="1:21" x14ac:dyDescent="0.55000000000000004">
      <c r="A81" s="3" t="s">
        <v>59</v>
      </c>
      <c r="C81" s="8">
        <v>0</v>
      </c>
      <c r="D81" s="8"/>
      <c r="E81" s="8">
        <v>-31524403814</v>
      </c>
      <c r="F81" s="8"/>
      <c r="G81" s="8">
        <v>0</v>
      </c>
      <c r="H81" s="8"/>
      <c r="I81" s="8">
        <f t="shared" si="2"/>
        <v>-31524403814</v>
      </c>
      <c r="J81" s="8"/>
      <c r="K81" s="9">
        <f>I81/$I$124</f>
        <v>-0.31930302004665118</v>
      </c>
      <c r="L81" s="8"/>
      <c r="M81" s="8">
        <v>16549928187</v>
      </c>
      <c r="N81" s="8"/>
      <c r="O81" s="8">
        <v>70777069830</v>
      </c>
      <c r="P81" s="8"/>
      <c r="Q81" s="8">
        <v>-8540448</v>
      </c>
      <c r="S81" s="8">
        <f t="shared" si="3"/>
        <v>87318457569</v>
      </c>
      <c r="U81" s="14">
        <f>S81/$S$124</f>
        <v>6.2138318220819871E-3</v>
      </c>
    </row>
    <row r="82" spans="1:21" x14ac:dyDescent="0.55000000000000004">
      <c r="A82" s="3" t="s">
        <v>224</v>
      </c>
      <c r="C82" s="8">
        <v>0</v>
      </c>
      <c r="D82" s="8"/>
      <c r="E82" s="8">
        <v>0</v>
      </c>
      <c r="F82" s="8"/>
      <c r="G82" s="8">
        <v>0</v>
      </c>
      <c r="H82" s="8"/>
      <c r="I82" s="8">
        <f t="shared" si="2"/>
        <v>0</v>
      </c>
      <c r="J82" s="8"/>
      <c r="K82" s="9">
        <f>I82/$I$124</f>
        <v>0</v>
      </c>
      <c r="L82" s="8"/>
      <c r="M82" s="8">
        <v>0</v>
      </c>
      <c r="N82" s="8"/>
      <c r="O82" s="8">
        <v>0</v>
      </c>
      <c r="P82" s="8"/>
      <c r="Q82" s="8">
        <v>870342418</v>
      </c>
      <c r="S82" s="8">
        <f t="shared" si="3"/>
        <v>870342418</v>
      </c>
      <c r="U82" s="14">
        <f>S82/$S$124</f>
        <v>6.1936062129849169E-5</v>
      </c>
    </row>
    <row r="83" spans="1:21" x14ac:dyDescent="0.55000000000000004">
      <c r="A83" s="3" t="s">
        <v>23</v>
      </c>
      <c r="C83" s="8">
        <v>0</v>
      </c>
      <c r="D83" s="8"/>
      <c r="E83" s="8">
        <v>-8244232886</v>
      </c>
      <c r="F83" s="8"/>
      <c r="G83" s="8">
        <v>0</v>
      </c>
      <c r="H83" s="8"/>
      <c r="I83" s="8">
        <f t="shared" si="2"/>
        <v>-8244232886</v>
      </c>
      <c r="J83" s="8"/>
      <c r="K83" s="9">
        <f>I83/$I$124</f>
        <v>-8.3503830048600791E-2</v>
      </c>
      <c r="L83" s="8"/>
      <c r="M83" s="8">
        <v>9337500000</v>
      </c>
      <c r="N83" s="8"/>
      <c r="O83" s="8">
        <v>-9468292157</v>
      </c>
      <c r="P83" s="8"/>
      <c r="Q83" s="8">
        <v>-176141062</v>
      </c>
      <c r="S83" s="8">
        <f t="shared" si="3"/>
        <v>-306933219</v>
      </c>
      <c r="U83" s="14">
        <f>S83/$S$124</f>
        <v>-2.1842247980264017E-5</v>
      </c>
    </row>
    <row r="84" spans="1:21" x14ac:dyDescent="0.55000000000000004">
      <c r="A84" s="3" t="s">
        <v>47</v>
      </c>
      <c r="C84" s="8">
        <v>0</v>
      </c>
      <c r="D84" s="8"/>
      <c r="E84" s="8">
        <v>-15633051147</v>
      </c>
      <c r="F84" s="8"/>
      <c r="G84" s="8">
        <v>0</v>
      </c>
      <c r="H84" s="8"/>
      <c r="I84" s="8">
        <f t="shared" si="2"/>
        <v>-15633051147</v>
      </c>
      <c r="J84" s="8"/>
      <c r="K84" s="9">
        <f>I84/$I$124</f>
        <v>-0.15834337338249857</v>
      </c>
      <c r="L84" s="8"/>
      <c r="M84" s="8">
        <v>21325874400</v>
      </c>
      <c r="N84" s="8"/>
      <c r="O84" s="8">
        <v>8396183585</v>
      </c>
      <c r="P84" s="8"/>
      <c r="Q84" s="8">
        <v>1170747484</v>
      </c>
      <c r="S84" s="8">
        <f t="shared" si="3"/>
        <v>30892805469</v>
      </c>
      <c r="U84" s="14">
        <f>S84/$S$124</f>
        <v>2.1984206208059691E-3</v>
      </c>
    </row>
    <row r="85" spans="1:21" x14ac:dyDescent="0.55000000000000004">
      <c r="A85" s="3" t="s">
        <v>86</v>
      </c>
      <c r="C85" s="8">
        <v>0</v>
      </c>
      <c r="D85" s="8"/>
      <c r="E85" s="8">
        <v>0</v>
      </c>
      <c r="F85" s="8"/>
      <c r="G85" s="8">
        <v>0</v>
      </c>
      <c r="H85" s="8"/>
      <c r="I85" s="8">
        <f t="shared" si="2"/>
        <v>0</v>
      </c>
      <c r="J85" s="8"/>
      <c r="K85" s="9">
        <f>I85/$I$124</f>
        <v>0</v>
      </c>
      <c r="L85" s="8"/>
      <c r="M85" s="8">
        <v>78336963000</v>
      </c>
      <c r="N85" s="8"/>
      <c r="O85" s="8">
        <v>35197875988</v>
      </c>
      <c r="P85" s="8"/>
      <c r="Q85" s="8">
        <v>-3409466822</v>
      </c>
      <c r="S85" s="8">
        <f t="shared" si="3"/>
        <v>110125372166</v>
      </c>
      <c r="U85" s="14">
        <f>S85/$S$124</f>
        <v>7.8368372625337666E-3</v>
      </c>
    </row>
    <row r="86" spans="1:21" x14ac:dyDescent="0.55000000000000004">
      <c r="A86" s="3" t="s">
        <v>225</v>
      </c>
      <c r="C86" s="8">
        <v>0</v>
      </c>
      <c r="D86" s="8"/>
      <c r="E86" s="8">
        <v>0</v>
      </c>
      <c r="F86" s="8"/>
      <c r="G86" s="8">
        <v>0</v>
      </c>
      <c r="H86" s="8"/>
      <c r="I86" s="8">
        <f t="shared" si="2"/>
        <v>0</v>
      </c>
      <c r="J86" s="8"/>
      <c r="K86" s="9">
        <f>I86/$I$124</f>
        <v>0</v>
      </c>
      <c r="L86" s="8"/>
      <c r="M86" s="8">
        <v>0</v>
      </c>
      <c r="N86" s="8"/>
      <c r="O86" s="8">
        <v>0</v>
      </c>
      <c r="P86" s="8"/>
      <c r="Q86" s="8">
        <v>456223183176</v>
      </c>
      <c r="S86" s="8">
        <f t="shared" si="3"/>
        <v>456223183176</v>
      </c>
      <c r="U86" s="14">
        <f>S86/$S$124</f>
        <v>3.2466149912810861E-2</v>
      </c>
    </row>
    <row r="87" spans="1:21" x14ac:dyDescent="0.55000000000000004">
      <c r="A87" s="3" t="s">
        <v>27</v>
      </c>
      <c r="C87" s="8">
        <v>0</v>
      </c>
      <c r="D87" s="8"/>
      <c r="E87" s="8">
        <v>-12519206298</v>
      </c>
      <c r="F87" s="8"/>
      <c r="G87" s="8">
        <v>0</v>
      </c>
      <c r="H87" s="8"/>
      <c r="I87" s="8">
        <f t="shared" si="2"/>
        <v>-12519206298</v>
      </c>
      <c r="J87" s="8"/>
      <c r="K87" s="9">
        <f>I87/$I$124</f>
        <v>-0.12680399613975252</v>
      </c>
      <c r="L87" s="8"/>
      <c r="M87" s="8">
        <v>60200089500</v>
      </c>
      <c r="N87" s="8"/>
      <c r="O87" s="8">
        <v>-44990897632</v>
      </c>
      <c r="P87" s="8"/>
      <c r="Q87" s="8">
        <v>-2753867934</v>
      </c>
      <c r="S87" s="8">
        <f t="shared" si="3"/>
        <v>12455323934</v>
      </c>
      <c r="U87" s="14">
        <f>S87/$S$124</f>
        <v>8.863565661849902E-4</v>
      </c>
    </row>
    <row r="88" spans="1:21" x14ac:dyDescent="0.55000000000000004">
      <c r="A88" s="3" t="s">
        <v>37</v>
      </c>
      <c r="C88" s="8">
        <v>0</v>
      </c>
      <c r="D88" s="8"/>
      <c r="E88" s="8">
        <v>101058549271</v>
      </c>
      <c r="F88" s="8"/>
      <c r="G88" s="8">
        <v>0</v>
      </c>
      <c r="H88" s="8"/>
      <c r="I88" s="8">
        <f t="shared" si="2"/>
        <v>101058549271</v>
      </c>
      <c r="J88" s="8"/>
      <c r="K88" s="9">
        <f>I88/$I$124</f>
        <v>1.0235974698888113</v>
      </c>
      <c r="L88" s="8"/>
      <c r="M88" s="8">
        <v>50077160000</v>
      </c>
      <c r="N88" s="8"/>
      <c r="O88" s="8">
        <v>196831426505</v>
      </c>
      <c r="P88" s="8"/>
      <c r="Q88" s="8">
        <v>-3913246593</v>
      </c>
      <c r="S88" s="8">
        <f t="shared" si="3"/>
        <v>242995339912</v>
      </c>
      <c r="U88" s="14">
        <f>S88/$S$124</f>
        <v>1.729224516557281E-2</v>
      </c>
    </row>
    <row r="89" spans="1:21" x14ac:dyDescent="0.55000000000000004">
      <c r="A89" s="3" t="s">
        <v>48</v>
      </c>
      <c r="C89" s="8">
        <v>0</v>
      </c>
      <c r="D89" s="8"/>
      <c r="E89" s="8">
        <v>-20774316700</v>
      </c>
      <c r="F89" s="8"/>
      <c r="G89" s="8">
        <v>0</v>
      </c>
      <c r="H89" s="8"/>
      <c r="I89" s="8">
        <f t="shared" si="2"/>
        <v>-20774316700</v>
      </c>
      <c r="J89" s="8"/>
      <c r="K89" s="9">
        <f>I89/$I$124</f>
        <v>-0.21041800190269508</v>
      </c>
      <c r="L89" s="8"/>
      <c r="M89" s="8">
        <v>31399425000</v>
      </c>
      <c r="N89" s="8"/>
      <c r="O89" s="8">
        <v>221586773566</v>
      </c>
      <c r="P89" s="8"/>
      <c r="Q89" s="8">
        <v>711673225</v>
      </c>
      <c r="S89" s="8">
        <f t="shared" si="3"/>
        <v>253697871791</v>
      </c>
      <c r="U89" s="14">
        <f>S89/$S$124</f>
        <v>1.8053868023077194E-2</v>
      </c>
    </row>
    <row r="90" spans="1:21" x14ac:dyDescent="0.55000000000000004">
      <c r="A90" s="3" t="s">
        <v>41</v>
      </c>
      <c r="C90" s="8">
        <v>0</v>
      </c>
      <c r="D90" s="8"/>
      <c r="E90" s="8">
        <v>-41014145757</v>
      </c>
      <c r="F90" s="8"/>
      <c r="G90" s="8">
        <v>0</v>
      </c>
      <c r="H90" s="8"/>
      <c r="I90" s="8">
        <f t="shared" si="2"/>
        <v>-41014145757</v>
      </c>
      <c r="J90" s="8"/>
      <c r="K90" s="9">
        <f>I90/$I$124</f>
        <v>-0.41542230844751871</v>
      </c>
      <c r="L90" s="8"/>
      <c r="M90" s="8">
        <v>64123072020</v>
      </c>
      <c r="N90" s="8"/>
      <c r="O90" s="8">
        <v>320318331275</v>
      </c>
      <c r="P90" s="8"/>
      <c r="Q90" s="8">
        <v>18196605050</v>
      </c>
      <c r="S90" s="8">
        <f t="shared" si="3"/>
        <v>402638008345</v>
      </c>
      <c r="U90" s="14">
        <f>S90/$S$124</f>
        <v>2.8652875218928658E-2</v>
      </c>
    </row>
    <row r="91" spans="1:21" x14ac:dyDescent="0.55000000000000004">
      <c r="A91" s="3" t="s">
        <v>103</v>
      </c>
      <c r="C91" s="8">
        <v>0</v>
      </c>
      <c r="D91" s="8"/>
      <c r="E91" s="8">
        <v>-39777078346</v>
      </c>
      <c r="F91" s="8"/>
      <c r="G91" s="8">
        <v>0</v>
      </c>
      <c r="H91" s="8"/>
      <c r="I91" s="8">
        <f t="shared" si="2"/>
        <v>-39777078346</v>
      </c>
      <c r="J91" s="8"/>
      <c r="K91" s="9">
        <f>I91/$I$124</f>
        <v>-0.4028923534747248</v>
      </c>
      <c r="L91" s="8"/>
      <c r="M91" s="8">
        <v>11398800000</v>
      </c>
      <c r="N91" s="8"/>
      <c r="O91" s="8">
        <v>-44567531037</v>
      </c>
      <c r="P91" s="8"/>
      <c r="Q91" s="8">
        <v>0</v>
      </c>
      <c r="S91" s="8">
        <f t="shared" si="3"/>
        <v>-33168731037</v>
      </c>
      <c r="U91" s="14">
        <f>S91/$S$124</f>
        <v>-2.3603820103318099E-3</v>
      </c>
    </row>
    <row r="92" spans="1:21" x14ac:dyDescent="0.55000000000000004">
      <c r="A92" s="3" t="s">
        <v>63</v>
      </c>
      <c r="C92" s="8">
        <v>0</v>
      </c>
      <c r="D92" s="8"/>
      <c r="E92" s="8">
        <v>-6760938965</v>
      </c>
      <c r="F92" s="8"/>
      <c r="G92" s="8">
        <v>0</v>
      </c>
      <c r="H92" s="8"/>
      <c r="I92" s="8">
        <f t="shared" si="2"/>
        <v>-6760938965</v>
      </c>
      <c r="J92" s="8"/>
      <c r="K92" s="9">
        <f>I92/$I$124</f>
        <v>-6.847990663401099E-2</v>
      </c>
      <c r="L92" s="8"/>
      <c r="M92" s="8">
        <v>3487901200</v>
      </c>
      <c r="N92" s="8"/>
      <c r="O92" s="8">
        <v>7870426387</v>
      </c>
      <c r="P92" s="8"/>
      <c r="Q92" s="8">
        <v>0</v>
      </c>
      <c r="S92" s="8">
        <f t="shared" si="3"/>
        <v>11358327587</v>
      </c>
      <c r="U92" s="14">
        <f>S92/$S$124</f>
        <v>8.0829116054827491E-4</v>
      </c>
    </row>
    <row r="93" spans="1:21" x14ac:dyDescent="0.55000000000000004">
      <c r="A93" s="3" t="s">
        <v>61</v>
      </c>
      <c r="C93" s="8">
        <v>0</v>
      </c>
      <c r="D93" s="8"/>
      <c r="E93" s="8">
        <v>-152681919536</v>
      </c>
      <c r="F93" s="8"/>
      <c r="G93" s="8">
        <v>0</v>
      </c>
      <c r="H93" s="8"/>
      <c r="I93" s="8">
        <f t="shared" si="2"/>
        <v>-152681919536</v>
      </c>
      <c r="J93" s="8"/>
      <c r="K93" s="9">
        <f>I93/$I$124</f>
        <v>-1.5464780333994419</v>
      </c>
      <c r="L93" s="8"/>
      <c r="M93" s="8">
        <v>30240011000</v>
      </c>
      <c r="N93" s="8"/>
      <c r="O93" s="8">
        <v>150615064395</v>
      </c>
      <c r="P93" s="8"/>
      <c r="Q93" s="8">
        <v>0</v>
      </c>
      <c r="S93" s="8">
        <f t="shared" si="3"/>
        <v>180855075395</v>
      </c>
      <c r="U93" s="14">
        <f>S93/$S$124</f>
        <v>1.2870165758327173E-2</v>
      </c>
    </row>
    <row r="94" spans="1:21" x14ac:dyDescent="0.55000000000000004">
      <c r="A94" s="3" t="s">
        <v>50</v>
      </c>
      <c r="C94" s="8">
        <v>0</v>
      </c>
      <c r="D94" s="8"/>
      <c r="E94" s="8">
        <v>-23785816215</v>
      </c>
      <c r="F94" s="8"/>
      <c r="G94" s="8">
        <v>0</v>
      </c>
      <c r="H94" s="8"/>
      <c r="I94" s="8">
        <f t="shared" si="2"/>
        <v>-23785816215</v>
      </c>
      <c r="J94" s="8"/>
      <c r="K94" s="9">
        <f>I94/$I$124</f>
        <v>-0.24092074814595588</v>
      </c>
      <c r="L94" s="8"/>
      <c r="M94" s="8">
        <v>34907571600</v>
      </c>
      <c r="N94" s="8"/>
      <c r="O94" s="8">
        <v>-68314147193</v>
      </c>
      <c r="P94" s="8"/>
      <c r="Q94" s="8">
        <v>0</v>
      </c>
      <c r="S94" s="8">
        <f t="shared" si="3"/>
        <v>-33406575593</v>
      </c>
      <c r="U94" s="14">
        <f>S94/$S$124</f>
        <v>-2.3773077109445801E-3</v>
      </c>
    </row>
    <row r="95" spans="1:21" x14ac:dyDescent="0.55000000000000004">
      <c r="A95" s="3" t="s">
        <v>113</v>
      </c>
      <c r="C95" s="8">
        <v>0</v>
      </c>
      <c r="D95" s="8"/>
      <c r="E95" s="8">
        <v>-8185986003</v>
      </c>
      <c r="F95" s="8"/>
      <c r="G95" s="8">
        <v>0</v>
      </c>
      <c r="H95" s="8"/>
      <c r="I95" s="8">
        <f t="shared" si="2"/>
        <v>-8185986003</v>
      </c>
      <c r="J95" s="8"/>
      <c r="K95" s="9">
        <f>I95/$I$124</f>
        <v>-8.2913861535320155E-2</v>
      </c>
      <c r="L95" s="8"/>
      <c r="M95" s="8">
        <v>2639418000</v>
      </c>
      <c r="N95" s="8"/>
      <c r="O95" s="8">
        <v>-11990370524</v>
      </c>
      <c r="P95" s="8"/>
      <c r="Q95" s="8">
        <v>0</v>
      </c>
      <c r="S95" s="8">
        <f t="shared" si="3"/>
        <v>-9350952524</v>
      </c>
      <c r="U95" s="14">
        <f>S95/$S$124</f>
        <v>-6.6544059501387411E-4</v>
      </c>
    </row>
    <row r="96" spans="1:21" x14ac:dyDescent="0.55000000000000004">
      <c r="A96" s="3" t="s">
        <v>88</v>
      </c>
      <c r="C96" s="8">
        <v>0</v>
      </c>
      <c r="D96" s="8"/>
      <c r="E96" s="8">
        <v>-21011468635</v>
      </c>
      <c r="F96" s="8"/>
      <c r="G96" s="8">
        <v>0</v>
      </c>
      <c r="H96" s="8"/>
      <c r="I96" s="8">
        <f t="shared" si="2"/>
        <v>-21011468635</v>
      </c>
      <c r="J96" s="8"/>
      <c r="K96" s="9">
        <f>I96/$I$124</f>
        <v>-0.2128200561810944</v>
      </c>
      <c r="L96" s="8"/>
      <c r="M96" s="8">
        <v>4336961980</v>
      </c>
      <c r="N96" s="8"/>
      <c r="O96" s="8">
        <v>-20980365227</v>
      </c>
      <c r="P96" s="8"/>
      <c r="Q96" s="8">
        <v>0</v>
      </c>
      <c r="S96" s="8">
        <f t="shared" si="3"/>
        <v>-16643403247</v>
      </c>
      <c r="U96" s="14">
        <f>S96/$S$124</f>
        <v>-1.1843922992138083E-3</v>
      </c>
    </row>
    <row r="97" spans="1:21" x14ac:dyDescent="0.55000000000000004">
      <c r="A97" s="3" t="s">
        <v>73</v>
      </c>
      <c r="C97" s="8">
        <v>0</v>
      </c>
      <c r="D97" s="8"/>
      <c r="E97" s="8">
        <v>5210922627</v>
      </c>
      <c r="F97" s="8"/>
      <c r="G97" s="8">
        <v>0</v>
      </c>
      <c r="H97" s="8"/>
      <c r="I97" s="8">
        <f t="shared" si="2"/>
        <v>5210922627</v>
      </c>
      <c r="J97" s="8"/>
      <c r="K97" s="9">
        <f>I97/$I$124</f>
        <v>5.2780168083356636E-2</v>
      </c>
      <c r="L97" s="8"/>
      <c r="M97" s="8">
        <v>22510250800</v>
      </c>
      <c r="N97" s="8"/>
      <c r="O97" s="8">
        <v>132326782226</v>
      </c>
      <c r="P97" s="8"/>
      <c r="Q97" s="8">
        <v>0</v>
      </c>
      <c r="S97" s="8">
        <f t="shared" si="3"/>
        <v>154837033026</v>
      </c>
      <c r="U97" s="14">
        <f>S97/$S$124</f>
        <v>1.1018647257865633E-2</v>
      </c>
    </row>
    <row r="98" spans="1:21" x14ac:dyDescent="0.55000000000000004">
      <c r="A98" s="3" t="s">
        <v>81</v>
      </c>
      <c r="C98" s="8">
        <v>0</v>
      </c>
      <c r="D98" s="8"/>
      <c r="E98" s="8">
        <v>-33083344459</v>
      </c>
      <c r="F98" s="8"/>
      <c r="G98" s="8">
        <v>0</v>
      </c>
      <c r="H98" s="8"/>
      <c r="I98" s="8">
        <f t="shared" si="2"/>
        <v>-33083344459</v>
      </c>
      <c r="J98" s="8"/>
      <c r="K98" s="9">
        <f>I98/$I$124</f>
        <v>-0.33509315073267265</v>
      </c>
      <c r="L98" s="8"/>
      <c r="M98" s="8">
        <v>11213399125</v>
      </c>
      <c r="N98" s="8"/>
      <c r="O98" s="8">
        <v>-53236540814</v>
      </c>
      <c r="P98" s="8"/>
      <c r="Q98" s="8">
        <v>0</v>
      </c>
      <c r="S98" s="8">
        <f t="shared" si="3"/>
        <v>-42023141689</v>
      </c>
      <c r="U98" s="14">
        <f>S98/$S$124</f>
        <v>-2.9904872619242588E-3</v>
      </c>
    </row>
    <row r="99" spans="1:21" x14ac:dyDescent="0.55000000000000004">
      <c r="A99" s="3" t="s">
        <v>17</v>
      </c>
      <c r="C99" s="8">
        <v>0</v>
      </c>
      <c r="D99" s="8"/>
      <c r="E99" s="8">
        <v>-16043950778</v>
      </c>
      <c r="F99" s="8"/>
      <c r="G99" s="8">
        <v>0</v>
      </c>
      <c r="H99" s="8"/>
      <c r="I99" s="8">
        <f t="shared" si="2"/>
        <v>-16043950778</v>
      </c>
      <c r="J99" s="8"/>
      <c r="K99" s="9">
        <f>I99/$I$124</f>
        <v>-0.16250527582127167</v>
      </c>
      <c r="L99" s="8"/>
      <c r="M99" s="8">
        <v>9321293124</v>
      </c>
      <c r="N99" s="8"/>
      <c r="O99" s="8">
        <v>41329416792</v>
      </c>
      <c r="P99" s="8"/>
      <c r="Q99" s="8">
        <v>0</v>
      </c>
      <c r="S99" s="8">
        <f t="shared" si="3"/>
        <v>50650709916</v>
      </c>
      <c r="U99" s="14">
        <f>S99/$S$124</f>
        <v>3.6044497560939787E-3</v>
      </c>
    </row>
    <row r="100" spans="1:21" x14ac:dyDescent="0.55000000000000004">
      <c r="A100" s="3" t="s">
        <v>35</v>
      </c>
      <c r="C100" s="8">
        <v>0</v>
      </c>
      <c r="D100" s="8"/>
      <c r="E100" s="8">
        <v>0</v>
      </c>
      <c r="F100" s="8"/>
      <c r="G100" s="8">
        <v>0</v>
      </c>
      <c r="H100" s="8"/>
      <c r="I100" s="8">
        <f t="shared" si="2"/>
        <v>0</v>
      </c>
      <c r="J100" s="8"/>
      <c r="K100" s="9">
        <f>I100/$I$124</f>
        <v>0</v>
      </c>
      <c r="L100" s="8"/>
      <c r="M100" s="8">
        <v>4199118000</v>
      </c>
      <c r="N100" s="8"/>
      <c r="O100" s="8">
        <v>10534717245</v>
      </c>
      <c r="P100" s="8"/>
      <c r="Q100" s="8">
        <v>0</v>
      </c>
      <c r="S100" s="8">
        <f t="shared" si="3"/>
        <v>14733835245</v>
      </c>
      <c r="U100" s="14">
        <f>S100/$S$124</f>
        <v>1.0485019645972047E-3</v>
      </c>
    </row>
    <row r="101" spans="1:21" x14ac:dyDescent="0.55000000000000004">
      <c r="A101" s="3" t="s">
        <v>110</v>
      </c>
      <c r="C101" s="8">
        <v>0</v>
      </c>
      <c r="D101" s="8"/>
      <c r="E101" s="8">
        <v>-56106271492</v>
      </c>
      <c r="F101" s="8"/>
      <c r="G101" s="8">
        <v>0</v>
      </c>
      <c r="H101" s="8"/>
      <c r="I101" s="8">
        <f t="shared" si="2"/>
        <v>-56106271492</v>
      </c>
      <c r="J101" s="8"/>
      <c r="K101" s="9">
        <f>I101/$I$124</f>
        <v>-0.56828677987549803</v>
      </c>
      <c r="L101" s="8"/>
      <c r="M101" s="8">
        <v>33153681600</v>
      </c>
      <c r="N101" s="8"/>
      <c r="O101" s="8">
        <v>101116352198</v>
      </c>
      <c r="P101" s="8"/>
      <c r="Q101" s="8">
        <v>0</v>
      </c>
      <c r="S101" s="8">
        <f t="shared" si="3"/>
        <v>134270033798</v>
      </c>
      <c r="U101" s="14">
        <f>S101/$S$124</f>
        <v>9.5550406179213433E-3</v>
      </c>
    </row>
    <row r="102" spans="1:21" x14ac:dyDescent="0.55000000000000004">
      <c r="A102" s="3" t="s">
        <v>80</v>
      </c>
      <c r="C102" s="8">
        <v>0</v>
      </c>
      <c r="D102" s="8"/>
      <c r="E102" s="8">
        <v>-6201019388</v>
      </c>
      <c r="F102" s="8"/>
      <c r="G102" s="8">
        <v>0</v>
      </c>
      <c r="H102" s="8"/>
      <c r="I102" s="8">
        <f t="shared" si="2"/>
        <v>-6201019388</v>
      </c>
      <c r="J102" s="8"/>
      <c r="K102" s="9">
        <f>I102/$I$124</f>
        <v>-6.2808617401256484E-2</v>
      </c>
      <c r="L102" s="8"/>
      <c r="M102" s="8">
        <v>405102060</v>
      </c>
      <c r="N102" s="8"/>
      <c r="O102" s="8">
        <v>-14919491457</v>
      </c>
      <c r="P102" s="8"/>
      <c r="Q102" s="8">
        <v>0</v>
      </c>
      <c r="S102" s="8">
        <f t="shared" si="3"/>
        <v>-14514389397</v>
      </c>
      <c r="U102" s="14">
        <f>S102/$S$124</f>
        <v>-1.0328855688031236E-3</v>
      </c>
    </row>
    <row r="103" spans="1:21" x14ac:dyDescent="0.55000000000000004">
      <c r="A103" s="3" t="s">
        <v>87</v>
      </c>
      <c r="C103" s="8">
        <v>0</v>
      </c>
      <c r="D103" s="8"/>
      <c r="E103" s="8">
        <v>-3550366869</v>
      </c>
      <c r="F103" s="8"/>
      <c r="G103" s="8">
        <v>0</v>
      </c>
      <c r="H103" s="8"/>
      <c r="I103" s="8">
        <f t="shared" si="2"/>
        <v>-3550366869</v>
      </c>
      <c r="J103" s="8"/>
      <c r="K103" s="9">
        <f>I103/$I$124</f>
        <v>-3.5960802628781888E-2</v>
      </c>
      <c r="L103" s="8"/>
      <c r="M103" s="8">
        <v>2667976250</v>
      </c>
      <c r="N103" s="8"/>
      <c r="O103" s="8">
        <v>3276656451</v>
      </c>
      <c r="P103" s="8"/>
      <c r="Q103" s="8">
        <v>0</v>
      </c>
      <c r="S103" s="8">
        <f t="shared" si="3"/>
        <v>5944632701</v>
      </c>
      <c r="U103" s="14">
        <f>S103/$S$124</f>
        <v>4.2303710895114511E-4</v>
      </c>
    </row>
    <row r="104" spans="1:21" x14ac:dyDescent="0.55000000000000004">
      <c r="A104" s="3" t="s">
        <v>102</v>
      </c>
      <c r="C104" s="8">
        <v>0</v>
      </c>
      <c r="D104" s="8"/>
      <c r="E104" s="8">
        <v>0</v>
      </c>
      <c r="F104" s="8"/>
      <c r="G104" s="8">
        <v>0</v>
      </c>
      <c r="H104" s="8"/>
      <c r="I104" s="8">
        <f t="shared" si="2"/>
        <v>0</v>
      </c>
      <c r="J104" s="8"/>
      <c r="K104" s="9">
        <f>I104/$I$124</f>
        <v>0</v>
      </c>
      <c r="L104" s="8"/>
      <c r="M104" s="8">
        <v>271702432800</v>
      </c>
      <c r="N104" s="8"/>
      <c r="O104" s="8">
        <v>153048621884</v>
      </c>
      <c r="P104" s="8"/>
      <c r="Q104" s="8">
        <v>0</v>
      </c>
      <c r="S104" s="8">
        <f t="shared" si="3"/>
        <v>424751054684</v>
      </c>
      <c r="U104" s="14">
        <f>S104/$S$124</f>
        <v>3.0226503004507344E-2</v>
      </c>
    </row>
    <row r="105" spans="1:21" x14ac:dyDescent="0.55000000000000004">
      <c r="A105" s="3" t="s">
        <v>29</v>
      </c>
      <c r="C105" s="8">
        <v>0</v>
      </c>
      <c r="D105" s="8"/>
      <c r="E105" s="8">
        <v>11797942241</v>
      </c>
      <c r="F105" s="8"/>
      <c r="G105" s="8">
        <v>0</v>
      </c>
      <c r="H105" s="8"/>
      <c r="I105" s="8">
        <f t="shared" si="2"/>
        <v>11797942241</v>
      </c>
      <c r="J105" s="8"/>
      <c r="K105" s="9">
        <f>I105/$I$124</f>
        <v>0.11949848790524237</v>
      </c>
      <c r="L105" s="8"/>
      <c r="M105" s="8">
        <v>9528597780</v>
      </c>
      <c r="N105" s="8"/>
      <c r="O105" s="8">
        <v>12141654938</v>
      </c>
      <c r="P105" s="8"/>
      <c r="Q105" s="8">
        <v>0</v>
      </c>
      <c r="S105" s="8">
        <f t="shared" si="3"/>
        <v>21670252718</v>
      </c>
      <c r="U105" s="14">
        <f>S105/$S$124</f>
        <v>1.5421173218189406E-3</v>
      </c>
    </row>
    <row r="106" spans="1:21" x14ac:dyDescent="0.55000000000000004">
      <c r="A106" s="3" t="s">
        <v>76</v>
      </c>
      <c r="C106" s="8">
        <v>0</v>
      </c>
      <c r="D106" s="8"/>
      <c r="E106" s="8">
        <v>0</v>
      </c>
      <c r="F106" s="8"/>
      <c r="G106" s="8">
        <v>0</v>
      </c>
      <c r="H106" s="8"/>
      <c r="I106" s="8">
        <f t="shared" si="2"/>
        <v>0</v>
      </c>
      <c r="J106" s="8"/>
      <c r="K106" s="9">
        <f>I106/$I$124</f>
        <v>0</v>
      </c>
      <c r="L106" s="8"/>
      <c r="M106" s="8">
        <v>7991338500</v>
      </c>
      <c r="N106" s="8"/>
      <c r="O106" s="8">
        <v>25367858803</v>
      </c>
      <c r="P106" s="8"/>
      <c r="Q106" s="8">
        <v>0</v>
      </c>
      <c r="S106" s="8">
        <f t="shared" si="3"/>
        <v>33359197303</v>
      </c>
      <c r="U106" s="14">
        <f>S106/$S$124</f>
        <v>2.373936135973215E-3</v>
      </c>
    </row>
    <row r="107" spans="1:21" x14ac:dyDescent="0.55000000000000004">
      <c r="A107" s="3" t="s">
        <v>40</v>
      </c>
      <c r="C107" s="8">
        <v>0</v>
      </c>
      <c r="D107" s="8"/>
      <c r="E107" s="8">
        <v>-33914954757</v>
      </c>
      <c r="F107" s="8"/>
      <c r="G107" s="8">
        <v>0</v>
      </c>
      <c r="H107" s="8"/>
      <c r="I107" s="8">
        <f t="shared" si="2"/>
        <v>-33914954757</v>
      </c>
      <c r="J107" s="8"/>
      <c r="K107" s="9">
        <f>I107/$I$124</f>
        <v>-0.34351632920798997</v>
      </c>
      <c r="L107" s="8"/>
      <c r="M107" s="8">
        <v>50187167900</v>
      </c>
      <c r="N107" s="8"/>
      <c r="O107" s="8">
        <v>160071677516</v>
      </c>
      <c r="P107" s="8"/>
      <c r="Q107" s="8">
        <v>0</v>
      </c>
      <c r="S107" s="8">
        <f t="shared" si="3"/>
        <v>210258845416</v>
      </c>
      <c r="U107" s="14">
        <f>S107/$S$124</f>
        <v>1.4962622346916025E-2</v>
      </c>
    </row>
    <row r="108" spans="1:21" x14ac:dyDescent="0.55000000000000004">
      <c r="A108" s="3" t="s">
        <v>56</v>
      </c>
      <c r="C108" s="8">
        <v>0</v>
      </c>
      <c r="D108" s="8"/>
      <c r="E108" s="8">
        <v>-17795311944</v>
      </c>
      <c r="F108" s="8"/>
      <c r="G108" s="8">
        <v>0</v>
      </c>
      <c r="H108" s="8"/>
      <c r="I108" s="8">
        <f t="shared" si="2"/>
        <v>-17795311944</v>
      </c>
      <c r="J108" s="8"/>
      <c r="K108" s="9">
        <f>I108/$I$124</f>
        <v>-0.18024438717118643</v>
      </c>
      <c r="L108" s="8"/>
      <c r="M108" s="8">
        <v>7347765150</v>
      </c>
      <c r="N108" s="8"/>
      <c r="O108" s="8">
        <v>-3585622555</v>
      </c>
      <c r="P108" s="8"/>
      <c r="Q108" s="8">
        <v>0</v>
      </c>
      <c r="S108" s="8">
        <f t="shared" si="3"/>
        <v>3762142595</v>
      </c>
      <c r="U108" s="14">
        <f>S108/$S$124</f>
        <v>2.6772485482291178E-4</v>
      </c>
    </row>
    <row r="109" spans="1:21" x14ac:dyDescent="0.55000000000000004">
      <c r="A109" s="3" t="s">
        <v>43</v>
      </c>
      <c r="C109" s="8">
        <v>0</v>
      </c>
      <c r="D109" s="8"/>
      <c r="E109" s="8">
        <v>673334407389</v>
      </c>
      <c r="F109" s="8"/>
      <c r="G109" s="8">
        <v>0</v>
      </c>
      <c r="H109" s="8"/>
      <c r="I109" s="8">
        <f t="shared" si="2"/>
        <v>673334407389</v>
      </c>
      <c r="J109" s="8"/>
      <c r="K109" s="9">
        <f>I109/$I$124</f>
        <v>6.8200404692554173</v>
      </c>
      <c r="L109" s="8"/>
      <c r="M109" s="8">
        <v>0</v>
      </c>
      <c r="N109" s="8"/>
      <c r="O109" s="8">
        <v>1093003593453</v>
      </c>
      <c r="P109" s="8"/>
      <c r="Q109" s="8">
        <v>0</v>
      </c>
      <c r="S109" s="8">
        <f t="shared" si="3"/>
        <v>1093003593453</v>
      </c>
      <c r="U109" s="14">
        <f>S109/$S$124</f>
        <v>7.7781269845282219E-2</v>
      </c>
    </row>
    <row r="110" spans="1:21" x14ac:dyDescent="0.55000000000000004">
      <c r="A110" s="3" t="s">
        <v>64</v>
      </c>
      <c r="C110" s="8">
        <v>0</v>
      </c>
      <c r="D110" s="8"/>
      <c r="E110" s="8">
        <v>-1549624545</v>
      </c>
      <c r="F110" s="8"/>
      <c r="G110" s="8">
        <v>0</v>
      </c>
      <c r="H110" s="8"/>
      <c r="I110" s="8">
        <f t="shared" si="2"/>
        <v>-1549624545</v>
      </c>
      <c r="J110" s="8"/>
      <c r="K110" s="9">
        <f>I110/$I$124</f>
        <v>-1.5695770174634575E-2</v>
      </c>
      <c r="L110" s="8"/>
      <c r="M110" s="8">
        <v>0</v>
      </c>
      <c r="N110" s="8"/>
      <c r="O110" s="8">
        <v>-2199067943</v>
      </c>
      <c r="P110" s="8"/>
      <c r="Q110" s="8">
        <v>0</v>
      </c>
      <c r="S110" s="8">
        <f t="shared" si="3"/>
        <v>-2199067943</v>
      </c>
      <c r="U110" s="14">
        <f>S110/$S$124</f>
        <v>-1.5649198054530259E-4</v>
      </c>
    </row>
    <row r="111" spans="1:21" x14ac:dyDescent="0.55000000000000004">
      <c r="A111" s="3" t="s">
        <v>91</v>
      </c>
      <c r="C111" s="8">
        <v>0</v>
      </c>
      <c r="D111" s="8"/>
      <c r="E111" s="8">
        <v>-7071274080</v>
      </c>
      <c r="F111" s="8"/>
      <c r="G111" s="8">
        <v>0</v>
      </c>
      <c r="H111" s="8"/>
      <c r="I111" s="8">
        <f t="shared" si="2"/>
        <v>-7071274080</v>
      </c>
      <c r="J111" s="8"/>
      <c r="K111" s="9">
        <f>I111/$I$124</f>
        <v>-7.1623215545756957E-2</v>
      </c>
      <c r="L111" s="8"/>
      <c r="M111" s="8">
        <v>0</v>
      </c>
      <c r="N111" s="8"/>
      <c r="O111" s="8">
        <v>-11866316281</v>
      </c>
      <c r="P111" s="8"/>
      <c r="Q111" s="8">
        <v>0</v>
      </c>
      <c r="S111" s="8">
        <f t="shared" si="3"/>
        <v>-11866316281</v>
      </c>
      <c r="U111" s="14">
        <f>S111/$S$124</f>
        <v>-8.4444109264643092E-4</v>
      </c>
    </row>
    <row r="112" spans="1:21" x14ac:dyDescent="0.55000000000000004">
      <c r="A112" s="3" t="s">
        <v>65</v>
      </c>
      <c r="C112" s="8">
        <v>0</v>
      </c>
      <c r="D112" s="8"/>
      <c r="E112" s="8">
        <v>-50599988946</v>
      </c>
      <c r="F112" s="8"/>
      <c r="G112" s="8">
        <v>0</v>
      </c>
      <c r="H112" s="8"/>
      <c r="I112" s="8">
        <f t="shared" si="2"/>
        <v>-50599988946</v>
      </c>
      <c r="J112" s="8"/>
      <c r="K112" s="9">
        <f>I112/$I$124</f>
        <v>-0.5125149829989728</v>
      </c>
      <c r="L112" s="8"/>
      <c r="M112" s="8">
        <v>0</v>
      </c>
      <c r="N112" s="8"/>
      <c r="O112" s="8">
        <v>42032219761</v>
      </c>
      <c r="P112" s="8"/>
      <c r="Q112" s="8">
        <v>0</v>
      </c>
      <c r="S112" s="8">
        <f t="shared" si="3"/>
        <v>42032219761</v>
      </c>
      <c r="U112" s="14">
        <f>S112/$S$124</f>
        <v>2.991133283558713E-3</v>
      </c>
    </row>
    <row r="113" spans="1:21" x14ac:dyDescent="0.55000000000000004">
      <c r="A113" s="3" t="s">
        <v>104</v>
      </c>
      <c r="C113" s="8">
        <v>0</v>
      </c>
      <c r="D113" s="8"/>
      <c r="E113" s="8">
        <v>-8606963982</v>
      </c>
      <c r="F113" s="8"/>
      <c r="G113" s="8">
        <v>0</v>
      </c>
      <c r="H113" s="8"/>
      <c r="I113" s="8">
        <f t="shared" si="2"/>
        <v>-8606963982</v>
      </c>
      <c r="J113" s="8"/>
      <c r="K113" s="9">
        <f>I113/$I$124</f>
        <v>-8.7177845110106747E-2</v>
      </c>
      <c r="L113" s="8"/>
      <c r="M113" s="8">
        <v>0</v>
      </c>
      <c r="N113" s="8"/>
      <c r="O113" s="8">
        <v>11097482955</v>
      </c>
      <c r="P113" s="8"/>
      <c r="Q113" s="8">
        <v>0</v>
      </c>
      <c r="S113" s="8">
        <f t="shared" si="3"/>
        <v>11097482955</v>
      </c>
      <c r="U113" s="14">
        <f>S113/$S$124</f>
        <v>7.8972870857573461E-4</v>
      </c>
    </row>
    <row r="114" spans="1:21" x14ac:dyDescent="0.55000000000000004">
      <c r="A114" s="3" t="s">
        <v>245</v>
      </c>
      <c r="C114" s="8">
        <v>0</v>
      </c>
      <c r="D114" s="8"/>
      <c r="E114" s="8">
        <v>724378350668</v>
      </c>
      <c r="F114" s="8"/>
      <c r="G114" s="8">
        <v>0</v>
      </c>
      <c r="H114" s="8"/>
      <c r="I114" s="8">
        <f t="shared" si="2"/>
        <v>724378350668</v>
      </c>
      <c r="J114" s="8"/>
      <c r="K114" s="9">
        <f>I114/$I$124</f>
        <v>7.3370521577313941</v>
      </c>
      <c r="L114" s="8"/>
      <c r="M114" s="8">
        <v>0</v>
      </c>
      <c r="N114" s="8"/>
      <c r="O114" s="8">
        <v>713308123250</v>
      </c>
      <c r="P114" s="8"/>
      <c r="Q114" s="8">
        <v>0</v>
      </c>
      <c r="S114" s="8">
        <f t="shared" si="3"/>
        <v>713308123250</v>
      </c>
      <c r="U114" s="14">
        <f>S114/$S$124</f>
        <v>5.0761051427161523E-2</v>
      </c>
    </row>
    <row r="115" spans="1:21" x14ac:dyDescent="0.55000000000000004">
      <c r="A115" s="3" t="s">
        <v>116</v>
      </c>
      <c r="C115" s="8">
        <v>0</v>
      </c>
      <c r="D115" s="8"/>
      <c r="E115" s="8">
        <v>-6614766720</v>
      </c>
      <c r="F115" s="8"/>
      <c r="G115" s="8">
        <v>0</v>
      </c>
      <c r="H115" s="8"/>
      <c r="I115" s="8">
        <f t="shared" si="2"/>
        <v>-6614766720</v>
      </c>
      <c r="J115" s="8"/>
      <c r="K115" s="9">
        <f>I115/$I$124</f>
        <v>-6.6999363510947346E-2</v>
      </c>
      <c r="L115" s="8"/>
      <c r="M115" s="8">
        <v>0</v>
      </c>
      <c r="N115" s="8"/>
      <c r="O115" s="8">
        <v>-6614766720</v>
      </c>
      <c r="P115" s="8"/>
      <c r="Q115" s="8">
        <v>0</v>
      </c>
      <c r="S115" s="8">
        <f t="shared" si="3"/>
        <v>-6614766720</v>
      </c>
      <c r="U115" s="14">
        <f>S115/$S$124</f>
        <v>-4.7072576732021189E-4</v>
      </c>
    </row>
    <row r="116" spans="1:21" x14ac:dyDescent="0.55000000000000004">
      <c r="A116" s="3" t="s">
        <v>89</v>
      </c>
      <c r="C116" s="8">
        <v>0</v>
      </c>
      <c r="D116" s="8"/>
      <c r="E116" s="8">
        <v>-6369479053</v>
      </c>
      <c r="F116" s="8"/>
      <c r="G116" s="8">
        <v>0</v>
      </c>
      <c r="H116" s="8"/>
      <c r="I116" s="8">
        <f t="shared" si="2"/>
        <v>-6369479053</v>
      </c>
      <c r="J116" s="8"/>
      <c r="K116" s="9">
        <f>I116/$I$124</f>
        <v>-6.4514904381588176E-2</v>
      </c>
      <c r="L116" s="8"/>
      <c r="M116" s="8">
        <v>0</v>
      </c>
      <c r="N116" s="8"/>
      <c r="O116" s="8">
        <v>-4891071212</v>
      </c>
      <c r="P116" s="8"/>
      <c r="Q116" s="8">
        <v>0</v>
      </c>
      <c r="S116" s="8">
        <f t="shared" si="3"/>
        <v>-4891071212</v>
      </c>
      <c r="U116" s="14">
        <f>S116/$S$124</f>
        <v>-3.4806265235707342E-4</v>
      </c>
    </row>
    <row r="117" spans="1:21" x14ac:dyDescent="0.55000000000000004">
      <c r="A117" s="3" t="s">
        <v>117</v>
      </c>
      <c r="C117" s="8">
        <v>0</v>
      </c>
      <c r="D117" s="8"/>
      <c r="E117" s="8">
        <v>13208175517</v>
      </c>
      <c r="F117" s="8"/>
      <c r="G117" s="8">
        <v>0</v>
      </c>
      <c r="H117" s="8"/>
      <c r="I117" s="8">
        <f t="shared" si="2"/>
        <v>13208175517</v>
      </c>
      <c r="J117" s="8"/>
      <c r="K117" s="9">
        <f>I117/$I$124</f>
        <v>0.13378239781370216</v>
      </c>
      <c r="L117" s="8"/>
      <c r="M117" s="8">
        <v>0</v>
      </c>
      <c r="N117" s="8"/>
      <c r="O117" s="8">
        <v>13208175517</v>
      </c>
      <c r="P117" s="8"/>
      <c r="Q117" s="8">
        <v>0</v>
      </c>
      <c r="S117" s="8">
        <f t="shared" si="3"/>
        <v>13208175517</v>
      </c>
      <c r="U117" s="14">
        <f>S117/$S$124</f>
        <v>9.3993164359692822E-4</v>
      </c>
    </row>
    <row r="118" spans="1:21" x14ac:dyDescent="0.55000000000000004">
      <c r="A118" s="3" t="s">
        <v>90</v>
      </c>
      <c r="C118" s="8">
        <v>0</v>
      </c>
      <c r="D118" s="8"/>
      <c r="E118" s="8">
        <v>-3083121036</v>
      </c>
      <c r="F118" s="8"/>
      <c r="G118" s="8">
        <v>0</v>
      </c>
      <c r="H118" s="8"/>
      <c r="I118" s="8">
        <f t="shared" si="2"/>
        <v>-3083121036</v>
      </c>
      <c r="J118" s="8"/>
      <c r="K118" s="9">
        <f>I118/$I$124</f>
        <v>-3.1228183212364678E-2</v>
      </c>
      <c r="L118" s="8"/>
      <c r="M118" s="8">
        <v>0</v>
      </c>
      <c r="N118" s="8"/>
      <c r="O118" s="8">
        <v>-1712200770</v>
      </c>
      <c r="P118" s="8"/>
      <c r="Q118" s="8">
        <v>0</v>
      </c>
      <c r="S118" s="8">
        <f t="shared" si="3"/>
        <v>-1712200770</v>
      </c>
      <c r="U118" s="14">
        <f>S118/$S$124</f>
        <v>-1.2184511644645084E-4</v>
      </c>
    </row>
    <row r="119" spans="1:21" x14ac:dyDescent="0.55000000000000004">
      <c r="A119" s="3" t="s">
        <v>45</v>
      </c>
      <c r="C119" s="8">
        <v>0</v>
      </c>
      <c r="D119" s="8"/>
      <c r="E119" s="8">
        <v>48512727894</v>
      </c>
      <c r="F119" s="8"/>
      <c r="G119" s="8">
        <v>0</v>
      </c>
      <c r="H119" s="8"/>
      <c r="I119" s="8">
        <f t="shared" si="2"/>
        <v>48512727894</v>
      </c>
      <c r="J119" s="8"/>
      <c r="K119" s="9">
        <f>I119/$I$124</f>
        <v>0.49137362338875967</v>
      </c>
      <c r="L119" s="8"/>
      <c r="M119" s="8">
        <v>0</v>
      </c>
      <c r="N119" s="8"/>
      <c r="O119" s="8">
        <v>79286144680</v>
      </c>
      <c r="P119" s="8"/>
      <c r="Q119" s="8">
        <v>0</v>
      </c>
      <c r="S119" s="8">
        <f t="shared" si="3"/>
        <v>79286144680</v>
      </c>
      <c r="U119" s="14">
        <f>S119/$S$124</f>
        <v>5.6422294046303625E-3</v>
      </c>
    </row>
    <row r="120" spans="1:21" x14ac:dyDescent="0.55000000000000004">
      <c r="A120" s="3" t="s">
        <v>57</v>
      </c>
      <c r="C120" s="8">
        <v>0</v>
      </c>
      <c r="D120" s="8"/>
      <c r="E120" s="8">
        <v>-1693830185</v>
      </c>
      <c r="F120" s="8"/>
      <c r="G120" s="8">
        <v>0</v>
      </c>
      <c r="H120" s="8"/>
      <c r="I120" s="8">
        <f t="shared" si="2"/>
        <v>-1693830185</v>
      </c>
      <c r="J120" s="8"/>
      <c r="K120" s="9">
        <f>I120/$I$124</f>
        <v>-1.7156394033897265E-2</v>
      </c>
      <c r="L120" s="8"/>
      <c r="M120" s="8">
        <v>0</v>
      </c>
      <c r="N120" s="8"/>
      <c r="O120" s="8">
        <v>-14612108401</v>
      </c>
      <c r="P120" s="8"/>
      <c r="Q120" s="8">
        <v>0</v>
      </c>
      <c r="S120" s="8">
        <f t="shared" si="3"/>
        <v>-14612108401</v>
      </c>
      <c r="U120" s="14">
        <f>S120/$S$124</f>
        <v>-1.0398395333323016E-3</v>
      </c>
    </row>
    <row r="121" spans="1:21" x14ac:dyDescent="0.55000000000000004">
      <c r="A121" s="3" t="s">
        <v>46</v>
      </c>
      <c r="C121" s="8">
        <v>0</v>
      </c>
      <c r="D121" s="8"/>
      <c r="E121" s="8">
        <v>2726877960</v>
      </c>
      <c r="F121" s="8"/>
      <c r="G121" s="8">
        <v>0</v>
      </c>
      <c r="H121" s="8"/>
      <c r="I121" s="8">
        <f t="shared" si="2"/>
        <v>2726877960</v>
      </c>
      <c r="J121" s="8"/>
      <c r="K121" s="9">
        <f>I121/$I$124</f>
        <v>2.7619883727665384E-2</v>
      </c>
      <c r="L121" s="8"/>
      <c r="M121" s="8">
        <v>0</v>
      </c>
      <c r="N121" s="8"/>
      <c r="O121" s="8">
        <v>5880923440</v>
      </c>
      <c r="P121" s="8"/>
      <c r="Q121" s="8">
        <v>0</v>
      </c>
      <c r="S121" s="8">
        <f t="shared" si="3"/>
        <v>5880923440</v>
      </c>
      <c r="U121" s="14">
        <f>S121/$S$124</f>
        <v>4.1850337525514735E-4</v>
      </c>
    </row>
    <row r="122" spans="1:21" x14ac:dyDescent="0.55000000000000004">
      <c r="A122" s="3" t="s">
        <v>93</v>
      </c>
      <c r="C122" s="8">
        <v>0</v>
      </c>
      <c r="D122" s="8"/>
      <c r="E122" s="8">
        <v>7274148853</v>
      </c>
      <c r="F122" s="8"/>
      <c r="G122" s="8">
        <v>0</v>
      </c>
      <c r="H122" s="8"/>
      <c r="I122" s="8">
        <f t="shared" si="2"/>
        <v>7274148853</v>
      </c>
      <c r="J122" s="8"/>
      <c r="K122" s="9">
        <f>I122/$I$124</f>
        <v>7.3678084785866446E-2</v>
      </c>
      <c r="L122" s="8"/>
      <c r="M122" s="8">
        <v>0</v>
      </c>
      <c r="N122" s="8"/>
      <c r="O122" s="8">
        <v>16982619927</v>
      </c>
      <c r="P122" s="8"/>
      <c r="Q122" s="8">
        <v>0</v>
      </c>
      <c r="S122" s="8">
        <f t="shared" si="3"/>
        <v>16982619927</v>
      </c>
      <c r="U122" s="14">
        <f>S122/$S$124</f>
        <v>1.208531930850102E-3</v>
      </c>
    </row>
    <row r="123" spans="1:21" x14ac:dyDescent="0.55000000000000004">
      <c r="A123" s="3" t="s">
        <v>44</v>
      </c>
      <c r="C123" s="8">
        <v>0</v>
      </c>
      <c r="D123" s="8"/>
      <c r="E123" s="8">
        <v>8394518818</v>
      </c>
      <c r="F123" s="8"/>
      <c r="G123" s="8">
        <v>0</v>
      </c>
      <c r="H123" s="8"/>
      <c r="I123" s="8">
        <f t="shared" si="2"/>
        <v>8394518818</v>
      </c>
      <c r="J123" s="8"/>
      <c r="K123" s="9">
        <f>I123/$I$124</f>
        <v>8.5026039706910486E-2</v>
      </c>
      <c r="L123" s="8"/>
      <c r="M123" s="8">
        <v>0</v>
      </c>
      <c r="N123" s="8"/>
      <c r="O123" s="8">
        <v>13497482431</v>
      </c>
      <c r="P123" s="8"/>
      <c r="Q123" s="8">
        <v>0</v>
      </c>
      <c r="S123" s="8">
        <f>M123+O123+Q123</f>
        <v>13497482431</v>
      </c>
      <c r="U123" s="14">
        <f>S123/$S$124</f>
        <v>9.6051955317081141E-4</v>
      </c>
    </row>
    <row r="124" spans="1:21" ht="24.75" thickBot="1" x14ac:dyDescent="0.6">
      <c r="A124" s="3" t="s">
        <v>118</v>
      </c>
      <c r="C124" s="16">
        <f>SUM(C8:C123)</f>
        <v>52203038359</v>
      </c>
      <c r="D124" s="8"/>
      <c r="E124" s="16">
        <f>SUM(E8:E123)</f>
        <v>-31767606272</v>
      </c>
      <c r="F124" s="8"/>
      <c r="G124" s="16">
        <f>SUM(G8:G123)</f>
        <v>78293367313</v>
      </c>
      <c r="H124" s="8"/>
      <c r="I124" s="16">
        <f>SUM(I8:I123)</f>
        <v>98728799400</v>
      </c>
      <c r="J124" s="8"/>
      <c r="K124" s="18">
        <f>SUM(K8:K123)</f>
        <v>0.99999999999999623</v>
      </c>
      <c r="L124" s="8"/>
      <c r="M124" s="16">
        <f>SUM(M8:M123)</f>
        <v>4307446254015</v>
      </c>
      <c r="N124" s="8"/>
      <c r="O124" s="16">
        <f>SUM(O8:O123)</f>
        <v>9168926403492</v>
      </c>
      <c r="P124" s="8"/>
      <c r="Q124" s="16">
        <f>SUM(Q8:Q123)</f>
        <v>575899767810</v>
      </c>
      <c r="S124" s="16">
        <f>SUM(S8:S123)</f>
        <v>14052272425317</v>
      </c>
      <c r="U124" s="19">
        <f>SUM(U8:U123)</f>
        <v>1.0000000000000002</v>
      </c>
    </row>
    <row r="125" spans="1:21" ht="24.75" thickTop="1" x14ac:dyDescent="0.55000000000000004"/>
  </sheetData>
  <mergeCells count="16">
    <mergeCell ref="S7"/>
    <mergeCell ref="U7"/>
    <mergeCell ref="M6:U6"/>
    <mergeCell ref="A2:U2"/>
    <mergeCell ref="A3:U3"/>
    <mergeCell ref="A4:U4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T13"/>
  <sheetViews>
    <sheetView rightToLeft="1" workbookViewId="0">
      <selection activeCell="K11" sqref="K11"/>
    </sheetView>
  </sheetViews>
  <sheetFormatPr defaultRowHeight="24" x14ac:dyDescent="0.55000000000000004"/>
  <cols>
    <col min="1" max="1" width="32" style="3" bestFit="1" customWidth="1"/>
    <col min="2" max="2" width="1" style="3" customWidth="1"/>
    <col min="3" max="3" width="21" style="3" customWidth="1"/>
    <col min="4" max="4" width="1" style="3" customWidth="1"/>
    <col min="5" max="5" width="21" style="3" customWidth="1"/>
    <col min="6" max="6" width="1" style="3" customWidth="1"/>
    <col min="7" max="7" width="21" style="3" customWidth="1"/>
    <col min="8" max="8" width="1" style="3" customWidth="1"/>
    <col min="9" max="9" width="21" style="3" customWidth="1"/>
    <col min="10" max="10" width="1" style="3" customWidth="1"/>
    <col min="11" max="11" width="21" style="3" customWidth="1"/>
    <col min="12" max="12" width="1" style="3" customWidth="1"/>
    <col min="13" max="13" width="21" style="3" customWidth="1"/>
    <col min="14" max="14" width="1" style="3" customWidth="1"/>
    <col min="15" max="15" width="21" style="3" customWidth="1"/>
    <col min="16" max="16" width="1" style="3" customWidth="1"/>
    <col min="17" max="17" width="21" style="3" customWidth="1"/>
    <col min="18" max="18" width="1" style="3" customWidth="1"/>
    <col min="19" max="19" width="9.140625" style="3" customWidth="1"/>
    <col min="20" max="16384" width="9.140625" style="3"/>
  </cols>
  <sheetData>
    <row r="2" spans="1:20" ht="24.75" x14ac:dyDescent="0.55000000000000004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  <c r="M2" s="1" t="s">
        <v>0</v>
      </c>
      <c r="N2" s="1" t="s">
        <v>0</v>
      </c>
      <c r="O2" s="1" t="s">
        <v>0</v>
      </c>
      <c r="P2" s="1" t="s">
        <v>0</v>
      </c>
      <c r="Q2" s="1" t="s">
        <v>0</v>
      </c>
    </row>
    <row r="3" spans="1:20" ht="24.75" x14ac:dyDescent="0.55000000000000004">
      <c r="A3" s="1" t="s">
        <v>143</v>
      </c>
      <c r="B3" s="1" t="s">
        <v>143</v>
      </c>
      <c r="C3" s="1" t="s">
        <v>143</v>
      </c>
      <c r="D3" s="1" t="s">
        <v>143</v>
      </c>
      <c r="E3" s="1" t="s">
        <v>143</v>
      </c>
      <c r="F3" s="1" t="s">
        <v>143</v>
      </c>
      <c r="G3" s="1" t="s">
        <v>143</v>
      </c>
      <c r="H3" s="1" t="s">
        <v>143</v>
      </c>
      <c r="I3" s="1" t="s">
        <v>143</v>
      </c>
      <c r="J3" s="1" t="s">
        <v>143</v>
      </c>
      <c r="K3" s="1" t="s">
        <v>143</v>
      </c>
      <c r="L3" s="1" t="s">
        <v>143</v>
      </c>
      <c r="M3" s="1" t="s">
        <v>143</v>
      </c>
      <c r="N3" s="1" t="s">
        <v>143</v>
      </c>
      <c r="O3" s="1" t="s">
        <v>143</v>
      </c>
      <c r="P3" s="1" t="s">
        <v>143</v>
      </c>
      <c r="Q3" s="1" t="s">
        <v>143</v>
      </c>
    </row>
    <row r="4" spans="1:20" ht="24.75" x14ac:dyDescent="0.55000000000000004">
      <c r="A4" s="1" t="s">
        <v>2</v>
      </c>
      <c r="B4" s="1" t="s">
        <v>2</v>
      </c>
      <c r="C4" s="1" t="s">
        <v>2</v>
      </c>
      <c r="D4" s="1" t="s">
        <v>2</v>
      </c>
      <c r="E4" s="1" t="s">
        <v>2</v>
      </c>
      <c r="F4" s="1" t="s">
        <v>2</v>
      </c>
      <c r="G4" s="1" t="s">
        <v>2</v>
      </c>
      <c r="H4" s="1" t="s">
        <v>2</v>
      </c>
      <c r="I4" s="1" t="s">
        <v>2</v>
      </c>
      <c r="J4" s="1" t="s">
        <v>2</v>
      </c>
      <c r="K4" s="1" t="s">
        <v>2</v>
      </c>
      <c r="L4" s="1" t="s">
        <v>2</v>
      </c>
      <c r="M4" s="1" t="s">
        <v>2</v>
      </c>
      <c r="N4" s="1" t="s">
        <v>2</v>
      </c>
      <c r="O4" s="1" t="s">
        <v>2</v>
      </c>
      <c r="P4" s="1" t="s">
        <v>2</v>
      </c>
      <c r="Q4" s="1" t="s">
        <v>2</v>
      </c>
    </row>
    <row r="6" spans="1:20" ht="24.75" x14ac:dyDescent="0.55000000000000004">
      <c r="A6" s="2" t="s">
        <v>147</v>
      </c>
      <c r="C6" s="2" t="s">
        <v>145</v>
      </c>
      <c r="D6" s="2" t="s">
        <v>145</v>
      </c>
      <c r="E6" s="2" t="s">
        <v>145</v>
      </c>
      <c r="F6" s="2" t="s">
        <v>145</v>
      </c>
      <c r="G6" s="2" t="s">
        <v>145</v>
      </c>
      <c r="H6" s="2" t="s">
        <v>145</v>
      </c>
      <c r="I6" s="2" t="s">
        <v>145</v>
      </c>
      <c r="K6" s="2" t="s">
        <v>146</v>
      </c>
      <c r="L6" s="2" t="s">
        <v>146</v>
      </c>
      <c r="M6" s="2" t="s">
        <v>146</v>
      </c>
      <c r="N6" s="2" t="s">
        <v>146</v>
      </c>
      <c r="O6" s="2" t="s">
        <v>146</v>
      </c>
      <c r="P6" s="2" t="s">
        <v>146</v>
      </c>
      <c r="Q6" s="2" t="s">
        <v>146</v>
      </c>
    </row>
    <row r="7" spans="1:20" ht="24.75" x14ac:dyDescent="0.55000000000000004">
      <c r="A7" s="2" t="s">
        <v>147</v>
      </c>
      <c r="C7" s="2" t="s">
        <v>232</v>
      </c>
      <c r="E7" s="2" t="s">
        <v>229</v>
      </c>
      <c r="G7" s="2" t="s">
        <v>230</v>
      </c>
      <c r="I7" s="2" t="s">
        <v>233</v>
      </c>
      <c r="K7" s="2" t="s">
        <v>232</v>
      </c>
      <c r="M7" s="2" t="s">
        <v>229</v>
      </c>
      <c r="O7" s="2" t="s">
        <v>230</v>
      </c>
      <c r="Q7" s="2" t="s">
        <v>233</v>
      </c>
    </row>
    <row r="8" spans="1:20" x14ac:dyDescent="0.55000000000000004">
      <c r="A8" s="3" t="s">
        <v>151</v>
      </c>
      <c r="C8" s="8">
        <v>0</v>
      </c>
      <c r="D8" s="8"/>
      <c r="E8" s="8">
        <v>0</v>
      </c>
      <c r="F8" s="8"/>
      <c r="G8" s="8">
        <v>0</v>
      </c>
      <c r="H8" s="8"/>
      <c r="I8" s="8">
        <v>0</v>
      </c>
      <c r="J8" s="8"/>
      <c r="K8" s="8">
        <v>742960673</v>
      </c>
      <c r="L8" s="8"/>
      <c r="M8" s="8">
        <v>0</v>
      </c>
      <c r="N8" s="8"/>
      <c r="O8" s="8">
        <v>-1009302384</v>
      </c>
      <c r="P8" s="8"/>
      <c r="Q8" s="8">
        <v>-266341711</v>
      </c>
    </row>
    <row r="9" spans="1:20" ht="24.75" thickBot="1" x14ac:dyDescent="0.6">
      <c r="A9" s="3" t="s">
        <v>227</v>
      </c>
      <c r="C9" s="8">
        <v>0</v>
      </c>
      <c r="D9" s="8"/>
      <c r="E9" s="8">
        <v>0</v>
      </c>
      <c r="F9" s="8"/>
      <c r="G9" s="8">
        <v>0</v>
      </c>
      <c r="H9" s="8"/>
      <c r="I9" s="8">
        <v>0</v>
      </c>
      <c r="J9" s="8"/>
      <c r="K9" s="8">
        <v>0</v>
      </c>
      <c r="L9" s="8"/>
      <c r="M9" s="8">
        <v>0</v>
      </c>
      <c r="N9" s="8"/>
      <c r="O9" s="8">
        <v>283247253</v>
      </c>
      <c r="P9" s="8"/>
      <c r="Q9" s="8">
        <v>283247253</v>
      </c>
      <c r="R9" s="13"/>
      <c r="S9" s="13"/>
      <c r="T9" s="13"/>
    </row>
    <row r="10" spans="1:20" ht="24.75" thickBot="1" x14ac:dyDescent="0.6">
      <c r="A10" s="3" t="s">
        <v>118</v>
      </c>
      <c r="C10" s="12">
        <f>SUM(C8:C9)</f>
        <v>0</v>
      </c>
      <c r="D10" s="13"/>
      <c r="E10" s="12">
        <f>SUM(E8:E9)</f>
        <v>0</v>
      </c>
      <c r="F10" s="13"/>
      <c r="G10" s="12">
        <f>SUM(G8:G9)</f>
        <v>0</v>
      </c>
      <c r="H10" s="13"/>
      <c r="I10" s="12">
        <f>SUM(I8:I9)</f>
        <v>0</v>
      </c>
      <c r="J10" s="13"/>
      <c r="K10" s="12">
        <f>SUM(K8:K9)</f>
        <v>742960673</v>
      </c>
      <c r="L10" s="13"/>
      <c r="M10" s="12">
        <f>SUM(M8:M9)</f>
        <v>0</v>
      </c>
      <c r="N10" s="13"/>
      <c r="O10" s="16">
        <f>SUM(O8:O9)</f>
        <v>-726055131</v>
      </c>
      <c r="P10" s="13"/>
      <c r="Q10" s="12">
        <f>SUM(Q8:Q9)</f>
        <v>16905542</v>
      </c>
      <c r="R10" s="13"/>
      <c r="S10" s="13"/>
      <c r="T10" s="13"/>
    </row>
    <row r="11" spans="1:20" ht="24.75" thickTop="1" x14ac:dyDescent="0.55000000000000004">
      <c r="C11" s="13"/>
      <c r="D11" s="13"/>
      <c r="E11" s="13"/>
      <c r="F11" s="13"/>
      <c r="G11" s="13"/>
      <c r="H11" s="13"/>
      <c r="I11" s="13"/>
      <c r="J11" s="13"/>
      <c r="K11" s="15"/>
      <c r="L11" s="13"/>
      <c r="M11" s="13"/>
      <c r="N11" s="13"/>
      <c r="O11" s="13"/>
      <c r="P11" s="13"/>
      <c r="Q11" s="13"/>
      <c r="R11" s="13"/>
      <c r="S11" s="13"/>
      <c r="T11" s="13"/>
    </row>
    <row r="12" spans="1:20" x14ac:dyDescent="0.55000000000000004"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</row>
    <row r="13" spans="1:20" x14ac:dyDescent="0.55000000000000004"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K25"/>
  <sheetViews>
    <sheetView rightToLeft="1" topLeftCell="A4" workbookViewId="0">
      <selection activeCell="I24" sqref="I24"/>
    </sheetView>
  </sheetViews>
  <sheetFormatPr defaultRowHeight="24" x14ac:dyDescent="0.55000000000000004"/>
  <cols>
    <col min="1" max="1" width="32.42578125" style="3" bestFit="1" customWidth="1"/>
    <col min="2" max="2" width="1" style="3" customWidth="1"/>
    <col min="3" max="3" width="31" style="3" customWidth="1"/>
    <col min="4" max="4" width="1" style="3" customWidth="1"/>
    <col min="5" max="5" width="34" style="3" customWidth="1"/>
    <col min="6" max="6" width="1" style="3" customWidth="1"/>
    <col min="7" max="7" width="30" style="3" customWidth="1"/>
    <col min="8" max="8" width="1" style="3" customWidth="1"/>
    <col min="9" max="9" width="34" style="3" customWidth="1"/>
    <col min="10" max="10" width="1" style="3" customWidth="1"/>
    <col min="11" max="11" width="30" style="3" customWidth="1"/>
    <col min="12" max="12" width="1" style="3" customWidth="1"/>
    <col min="13" max="13" width="9.140625" style="3" customWidth="1"/>
    <col min="14" max="16384" width="9.140625" style="3"/>
  </cols>
  <sheetData>
    <row r="2" spans="1:11" ht="24.75" x14ac:dyDescent="0.55000000000000004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</row>
    <row r="3" spans="1:11" ht="24.75" x14ac:dyDescent="0.55000000000000004">
      <c r="A3" s="1" t="s">
        <v>143</v>
      </c>
      <c r="B3" s="1" t="s">
        <v>143</v>
      </c>
      <c r="C3" s="1" t="s">
        <v>143</v>
      </c>
      <c r="D3" s="1" t="s">
        <v>143</v>
      </c>
      <c r="E3" s="1" t="s">
        <v>143</v>
      </c>
      <c r="F3" s="1" t="s">
        <v>143</v>
      </c>
      <c r="G3" s="1" t="s">
        <v>143</v>
      </c>
      <c r="H3" s="1" t="s">
        <v>143</v>
      </c>
      <c r="I3" s="1" t="s">
        <v>143</v>
      </c>
      <c r="J3" s="1" t="s">
        <v>143</v>
      </c>
      <c r="K3" s="1" t="s">
        <v>143</v>
      </c>
    </row>
    <row r="4" spans="1:11" ht="24.75" x14ac:dyDescent="0.55000000000000004">
      <c r="A4" s="1" t="s">
        <v>2</v>
      </c>
      <c r="B4" s="1" t="s">
        <v>2</v>
      </c>
      <c r="C4" s="1" t="s">
        <v>2</v>
      </c>
      <c r="D4" s="1" t="s">
        <v>2</v>
      </c>
      <c r="E4" s="1" t="s">
        <v>2</v>
      </c>
      <c r="F4" s="1" t="s">
        <v>2</v>
      </c>
      <c r="G4" s="1" t="s">
        <v>2</v>
      </c>
      <c r="H4" s="1" t="s">
        <v>2</v>
      </c>
      <c r="I4" s="1" t="s">
        <v>2</v>
      </c>
      <c r="J4" s="1" t="s">
        <v>2</v>
      </c>
      <c r="K4" s="1" t="s">
        <v>2</v>
      </c>
    </row>
    <row r="6" spans="1:11" ht="24.75" x14ac:dyDescent="0.55000000000000004">
      <c r="A6" s="2" t="s">
        <v>234</v>
      </c>
      <c r="B6" s="2" t="s">
        <v>234</v>
      </c>
      <c r="C6" s="2" t="s">
        <v>234</v>
      </c>
      <c r="E6" s="2" t="s">
        <v>145</v>
      </c>
      <c r="F6" s="2" t="s">
        <v>145</v>
      </c>
      <c r="G6" s="2" t="s">
        <v>145</v>
      </c>
      <c r="I6" s="2" t="s">
        <v>146</v>
      </c>
      <c r="J6" s="2" t="s">
        <v>146</v>
      </c>
      <c r="K6" s="2" t="s">
        <v>146</v>
      </c>
    </row>
    <row r="7" spans="1:11" ht="24.75" x14ac:dyDescent="0.55000000000000004">
      <c r="A7" s="2" t="s">
        <v>235</v>
      </c>
      <c r="C7" s="2" t="s">
        <v>121</v>
      </c>
      <c r="E7" s="2" t="s">
        <v>236</v>
      </c>
      <c r="G7" s="2" t="s">
        <v>237</v>
      </c>
      <c r="I7" s="2" t="s">
        <v>236</v>
      </c>
      <c r="K7" s="2" t="s">
        <v>237</v>
      </c>
    </row>
    <row r="8" spans="1:11" x14ac:dyDescent="0.55000000000000004">
      <c r="A8" s="3" t="s">
        <v>125</v>
      </c>
      <c r="C8" s="13" t="s">
        <v>126</v>
      </c>
      <c r="E8" s="15">
        <v>57926</v>
      </c>
      <c r="F8" s="13"/>
      <c r="G8" s="14">
        <f>E8/$E$21</f>
        <v>5.2072561400986031E-7</v>
      </c>
      <c r="H8" s="13"/>
      <c r="I8" s="15">
        <v>7668865</v>
      </c>
      <c r="J8" s="13"/>
      <c r="K8" s="14">
        <f>I8/$I$21</f>
        <v>1.6257559289693612E-5</v>
      </c>
    </row>
    <row r="9" spans="1:11" x14ac:dyDescent="0.55000000000000004">
      <c r="A9" s="3" t="s">
        <v>127</v>
      </c>
      <c r="C9" s="13" t="s">
        <v>128</v>
      </c>
      <c r="E9" s="15">
        <v>0</v>
      </c>
      <c r="F9" s="13"/>
      <c r="G9" s="14">
        <f t="shared" ref="G9:G20" si="0">E9/$E$21</f>
        <v>0</v>
      </c>
      <c r="H9" s="13"/>
      <c r="I9" s="15">
        <v>1092993</v>
      </c>
      <c r="J9" s="13"/>
      <c r="K9" s="14">
        <f t="shared" ref="K9:K20" si="1">I9/$I$21</f>
        <v>2.3170832320975909E-6</v>
      </c>
    </row>
    <row r="10" spans="1:11" x14ac:dyDescent="0.55000000000000004">
      <c r="A10" s="3" t="s">
        <v>129</v>
      </c>
      <c r="C10" s="13" t="s">
        <v>130</v>
      </c>
      <c r="E10" s="15">
        <v>1861723953</v>
      </c>
      <c r="F10" s="13"/>
      <c r="G10" s="14">
        <f t="shared" si="0"/>
        <v>1.6735962237040176E-2</v>
      </c>
      <c r="H10" s="13"/>
      <c r="I10" s="15">
        <v>40809189277</v>
      </c>
      <c r="J10" s="13"/>
      <c r="K10" s="14">
        <f t="shared" si="1"/>
        <v>8.6513169058935885E-2</v>
      </c>
    </row>
    <row r="11" spans="1:11" x14ac:dyDescent="0.55000000000000004">
      <c r="A11" s="3" t="s">
        <v>152</v>
      </c>
      <c r="C11" s="13" t="s">
        <v>238</v>
      </c>
      <c r="E11" s="15">
        <v>0</v>
      </c>
      <c r="F11" s="13"/>
      <c r="G11" s="14">
        <f t="shared" si="0"/>
        <v>0</v>
      </c>
      <c r="H11" s="13"/>
      <c r="I11" s="15">
        <v>39797731892</v>
      </c>
      <c r="J11" s="13"/>
      <c r="K11" s="14">
        <f t="shared" si="1"/>
        <v>8.4368936710910988E-2</v>
      </c>
    </row>
    <row r="12" spans="1:11" x14ac:dyDescent="0.55000000000000004">
      <c r="A12" s="3" t="s">
        <v>127</v>
      </c>
      <c r="C12" s="13" t="s">
        <v>131</v>
      </c>
      <c r="E12" s="15">
        <v>10105551</v>
      </c>
      <c r="F12" s="13"/>
      <c r="G12" s="14">
        <f t="shared" si="0"/>
        <v>9.0843822279856317E-5</v>
      </c>
      <c r="H12" s="13"/>
      <c r="I12" s="15">
        <v>83495890409</v>
      </c>
      <c r="J12" s="13"/>
      <c r="K12" s="14">
        <f t="shared" si="1"/>
        <v>0.17700655687250691</v>
      </c>
    </row>
    <row r="13" spans="1:11" x14ac:dyDescent="0.55000000000000004">
      <c r="A13" s="3" t="s">
        <v>132</v>
      </c>
      <c r="C13" s="13" t="s">
        <v>133</v>
      </c>
      <c r="E13" s="15">
        <v>0</v>
      </c>
      <c r="F13" s="13"/>
      <c r="G13" s="14">
        <f t="shared" si="0"/>
        <v>0</v>
      </c>
      <c r="H13" s="13"/>
      <c r="I13" s="15">
        <v>1750037</v>
      </c>
      <c r="J13" s="13"/>
      <c r="K13" s="14">
        <f t="shared" si="1"/>
        <v>3.7099792846343678E-6</v>
      </c>
    </row>
    <row r="14" spans="1:11" x14ac:dyDescent="0.55000000000000004">
      <c r="A14" s="3" t="s">
        <v>132</v>
      </c>
      <c r="C14" s="13" t="s">
        <v>134</v>
      </c>
      <c r="E14" s="15">
        <v>4344262283</v>
      </c>
      <c r="F14" s="13"/>
      <c r="G14" s="14">
        <f t="shared" si="0"/>
        <v>3.9052733569296214E-2</v>
      </c>
      <c r="H14" s="13"/>
      <c r="I14" s="15">
        <v>81707650107</v>
      </c>
      <c r="J14" s="13"/>
      <c r="K14" s="14">
        <f t="shared" si="1"/>
        <v>0.17321558875219387</v>
      </c>
    </row>
    <row r="15" spans="1:11" x14ac:dyDescent="0.55000000000000004">
      <c r="A15" s="3" t="s">
        <v>132</v>
      </c>
      <c r="C15" s="13" t="s">
        <v>239</v>
      </c>
      <c r="E15" s="15">
        <v>0</v>
      </c>
      <c r="F15" s="13"/>
      <c r="G15" s="14">
        <f t="shared" si="0"/>
        <v>0</v>
      </c>
      <c r="H15" s="13"/>
      <c r="I15" s="15">
        <v>23016393441</v>
      </c>
      <c r="J15" s="13"/>
      <c r="K15" s="14">
        <f t="shared" si="1"/>
        <v>4.8793450008830862E-2</v>
      </c>
    </row>
    <row r="16" spans="1:11" x14ac:dyDescent="0.55000000000000004">
      <c r="A16" s="3" t="s">
        <v>127</v>
      </c>
      <c r="C16" s="13" t="s">
        <v>135</v>
      </c>
      <c r="E16" s="15">
        <v>2968448238</v>
      </c>
      <c r="F16" s="13"/>
      <c r="G16" s="14">
        <f t="shared" si="0"/>
        <v>2.668485708298584E-2</v>
      </c>
      <c r="H16" s="13"/>
      <c r="I16" s="15">
        <v>33287671229</v>
      </c>
      <c r="J16" s="13"/>
      <c r="K16" s="14">
        <f t="shared" si="1"/>
        <v>7.0567976958949688E-2</v>
      </c>
    </row>
    <row r="17" spans="1:11" x14ac:dyDescent="0.55000000000000004">
      <c r="A17" s="3" t="s">
        <v>136</v>
      </c>
      <c r="C17" s="13" t="s">
        <v>137</v>
      </c>
      <c r="E17" s="15">
        <v>8863387978</v>
      </c>
      <c r="F17" s="13"/>
      <c r="G17" s="14">
        <f t="shared" si="0"/>
        <v>7.9677401288741914E-2</v>
      </c>
      <c r="H17" s="13"/>
      <c r="I17" s="15">
        <v>29180327866</v>
      </c>
      <c r="J17" s="13"/>
      <c r="K17" s="14">
        <f t="shared" si="1"/>
        <v>6.1860641747402474E-2</v>
      </c>
    </row>
    <row r="18" spans="1:11" x14ac:dyDescent="0.55000000000000004">
      <c r="A18" s="3" t="s">
        <v>138</v>
      </c>
      <c r="C18" s="13" t="s">
        <v>139</v>
      </c>
      <c r="E18" s="15">
        <v>16236320087</v>
      </c>
      <c r="F18" s="13"/>
      <c r="G18" s="14">
        <f t="shared" si="0"/>
        <v>0.14595635373690058</v>
      </c>
      <c r="H18" s="13"/>
      <c r="I18" s="15">
        <v>45006110103</v>
      </c>
      <c r="J18" s="13"/>
      <c r="K18" s="14">
        <f t="shared" si="1"/>
        <v>9.5410403416672632E-2</v>
      </c>
    </row>
    <row r="19" spans="1:11" x14ac:dyDescent="0.55000000000000004">
      <c r="A19" s="3" t="s">
        <v>140</v>
      </c>
      <c r="C19" s="13" t="s">
        <v>141</v>
      </c>
      <c r="E19" s="15">
        <v>30327868823</v>
      </c>
      <c r="F19" s="13"/>
      <c r="G19" s="14">
        <f t="shared" si="0"/>
        <v>0.2726322914488688</v>
      </c>
      <c r="H19" s="13"/>
      <c r="I19" s="15">
        <v>48770491773</v>
      </c>
      <c r="J19" s="13"/>
      <c r="K19" s="14">
        <f t="shared" si="1"/>
        <v>0.10339067927093019</v>
      </c>
    </row>
    <row r="20" spans="1:11" ht="24.75" thickBot="1" x14ac:dyDescent="0.6">
      <c r="A20" s="3" t="s">
        <v>127</v>
      </c>
      <c r="C20" s="13" t="s">
        <v>142</v>
      </c>
      <c r="E20" s="15">
        <v>46628752132</v>
      </c>
      <c r="F20" s="13"/>
      <c r="G20" s="14">
        <f t="shared" si="0"/>
        <v>0.41916903608827266</v>
      </c>
      <c r="H20" s="13"/>
      <c r="I20" s="15">
        <v>46628752132</v>
      </c>
      <c r="J20" s="13"/>
      <c r="K20" s="14">
        <f t="shared" si="1"/>
        <v>9.8850312580860064E-2</v>
      </c>
    </row>
    <row r="21" spans="1:11" ht="24.75" thickBot="1" x14ac:dyDescent="0.6">
      <c r="A21" s="3" t="s">
        <v>118</v>
      </c>
      <c r="C21" s="13" t="s">
        <v>118</v>
      </c>
      <c r="E21" s="12">
        <f>SUM(E8:E20)</f>
        <v>111240926971</v>
      </c>
      <c r="F21" s="13"/>
      <c r="G21" s="19">
        <f>SUM(G8:G20)</f>
        <v>1</v>
      </c>
      <c r="H21" s="13"/>
      <c r="I21" s="12">
        <f>SUM(I8:I20)</f>
        <v>471710720124</v>
      </c>
      <c r="J21" s="13"/>
      <c r="K21" s="19">
        <f>SUM(K8:K20)</f>
        <v>0.99999999999999989</v>
      </c>
    </row>
    <row r="22" spans="1:11" ht="24.75" thickTop="1" x14ac:dyDescent="0.55000000000000004">
      <c r="C22" s="13"/>
      <c r="E22" s="13"/>
      <c r="F22" s="13"/>
      <c r="G22" s="13"/>
      <c r="H22" s="13"/>
      <c r="I22" s="13"/>
      <c r="J22" s="13"/>
      <c r="K22" s="13"/>
    </row>
    <row r="23" spans="1:11" x14ac:dyDescent="0.55000000000000004">
      <c r="C23" s="13"/>
      <c r="E23" s="13"/>
      <c r="F23" s="13"/>
      <c r="G23" s="13"/>
      <c r="H23" s="13"/>
      <c r="I23" s="13"/>
      <c r="J23" s="13"/>
      <c r="K23" s="13"/>
    </row>
    <row r="24" spans="1:11" x14ac:dyDescent="0.55000000000000004">
      <c r="C24" s="13"/>
    </row>
    <row r="25" spans="1:11" x14ac:dyDescent="0.55000000000000004">
      <c r="C25" s="13"/>
    </row>
  </sheetData>
  <mergeCells count="12">
    <mergeCell ref="I7"/>
    <mergeCell ref="K7"/>
    <mergeCell ref="I6:K6"/>
    <mergeCell ref="A2:K2"/>
    <mergeCell ref="A3:K3"/>
    <mergeCell ref="A4:K4"/>
    <mergeCell ref="A7"/>
    <mergeCell ref="C7"/>
    <mergeCell ref="A6:C6"/>
    <mergeCell ref="E7"/>
    <mergeCell ref="G7"/>
    <mergeCell ref="E6:G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1"/>
  <sheetViews>
    <sheetView rightToLeft="1" workbookViewId="0">
      <selection activeCell="E21" sqref="E21"/>
    </sheetView>
  </sheetViews>
  <sheetFormatPr defaultRowHeight="24" x14ac:dyDescent="0.55000000000000004"/>
  <cols>
    <col min="1" max="1" width="37.42578125" style="3" bestFit="1" customWidth="1"/>
    <col min="2" max="2" width="1" style="3" customWidth="1"/>
    <col min="3" max="3" width="22" style="3" customWidth="1"/>
    <col min="4" max="4" width="1" style="3" customWidth="1"/>
    <col min="5" max="5" width="22" style="3" customWidth="1"/>
    <col min="6" max="6" width="1" style="3" customWidth="1"/>
    <col min="7" max="7" width="9.140625" style="3" customWidth="1"/>
    <col min="8" max="16384" width="9.140625" style="3"/>
  </cols>
  <sheetData>
    <row r="2" spans="1:5" ht="24.75" x14ac:dyDescent="0.55000000000000004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</row>
    <row r="3" spans="1:5" ht="24.75" x14ac:dyDescent="0.55000000000000004">
      <c r="A3" s="1" t="s">
        <v>143</v>
      </c>
      <c r="B3" s="1" t="s">
        <v>143</v>
      </c>
      <c r="C3" s="1" t="s">
        <v>143</v>
      </c>
      <c r="D3" s="1" t="s">
        <v>143</v>
      </c>
      <c r="E3" s="1" t="s">
        <v>143</v>
      </c>
    </row>
    <row r="4" spans="1:5" ht="24.75" x14ac:dyDescent="0.55000000000000004">
      <c r="A4" s="1" t="s">
        <v>2</v>
      </c>
      <c r="B4" s="1" t="s">
        <v>2</v>
      </c>
      <c r="C4" s="1" t="s">
        <v>2</v>
      </c>
      <c r="D4" s="1" t="s">
        <v>2</v>
      </c>
      <c r="E4" s="1" t="s">
        <v>2</v>
      </c>
    </row>
    <row r="6" spans="1:5" ht="24.75" x14ac:dyDescent="0.55000000000000004">
      <c r="A6" s="2" t="s">
        <v>240</v>
      </c>
      <c r="C6" s="2" t="s">
        <v>145</v>
      </c>
      <c r="E6" s="2" t="s">
        <v>6</v>
      </c>
    </row>
    <row r="7" spans="1:5" ht="24.75" x14ac:dyDescent="0.55000000000000004">
      <c r="A7" s="2" t="s">
        <v>240</v>
      </c>
      <c r="C7" s="2" t="s">
        <v>122</v>
      </c>
      <c r="E7" s="2" t="s">
        <v>122</v>
      </c>
    </row>
    <row r="8" spans="1:5" x14ac:dyDescent="0.55000000000000004">
      <c r="A8" s="3" t="s">
        <v>241</v>
      </c>
      <c r="C8" s="15">
        <v>0</v>
      </c>
      <c r="D8" s="13"/>
      <c r="E8" s="15">
        <v>11765536258</v>
      </c>
    </row>
    <row r="9" spans="1:5" x14ac:dyDescent="0.55000000000000004">
      <c r="A9" s="3" t="s">
        <v>242</v>
      </c>
      <c r="C9" s="15">
        <v>0</v>
      </c>
      <c r="D9" s="13"/>
      <c r="E9" s="15">
        <v>144317446</v>
      </c>
    </row>
    <row r="10" spans="1:5" x14ac:dyDescent="0.55000000000000004">
      <c r="A10" s="3" t="s">
        <v>118</v>
      </c>
      <c r="C10" s="12">
        <f>SUM(C8:C9)</f>
        <v>0</v>
      </c>
      <c r="D10" s="13"/>
      <c r="E10" s="12">
        <f>SUM(E8:E9)</f>
        <v>11909853704</v>
      </c>
    </row>
    <row r="11" spans="1:5" x14ac:dyDescent="0.55000000000000004">
      <c r="C11" s="13"/>
      <c r="D11" s="13"/>
      <c r="E11" s="13"/>
    </row>
  </sheetData>
  <mergeCells count="8">
    <mergeCell ref="A2:E2"/>
    <mergeCell ref="A3:E3"/>
    <mergeCell ref="A4:E4"/>
    <mergeCell ref="A6:A7"/>
    <mergeCell ref="C7"/>
    <mergeCell ref="C6"/>
    <mergeCell ref="E7"/>
    <mergeCell ref="E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S86"/>
  <sheetViews>
    <sheetView rightToLeft="1" workbookViewId="0">
      <selection activeCell="I75" sqref="I75"/>
    </sheetView>
  </sheetViews>
  <sheetFormatPr defaultRowHeight="24" x14ac:dyDescent="0.55000000000000004"/>
  <cols>
    <col min="1" max="1" width="35.5703125" style="3" bestFit="1" customWidth="1"/>
    <col min="2" max="2" width="1" style="3" customWidth="1"/>
    <col min="3" max="3" width="20" style="3" customWidth="1"/>
    <col min="4" max="4" width="1" style="3" customWidth="1"/>
    <col min="5" max="5" width="35" style="3" customWidth="1"/>
    <col min="6" max="6" width="1" style="3" customWidth="1"/>
    <col min="7" max="7" width="24" style="3" customWidth="1"/>
    <col min="8" max="8" width="1" style="3" customWidth="1"/>
    <col min="9" max="9" width="23" style="3" customWidth="1"/>
    <col min="10" max="10" width="1" style="3" customWidth="1"/>
    <col min="11" max="11" width="22" style="3" customWidth="1"/>
    <col min="12" max="12" width="1" style="3" customWidth="1"/>
    <col min="13" max="13" width="24" style="3" customWidth="1"/>
    <col min="14" max="14" width="1" style="3" customWidth="1"/>
    <col min="15" max="15" width="23" style="3" customWidth="1"/>
    <col min="16" max="16" width="1" style="3" customWidth="1"/>
    <col min="17" max="17" width="22" style="3" customWidth="1"/>
    <col min="18" max="18" width="1" style="3" customWidth="1"/>
    <col min="19" max="19" width="24" style="3" customWidth="1"/>
    <col min="20" max="20" width="1" style="3" customWidth="1"/>
    <col min="21" max="21" width="9.140625" style="3" customWidth="1"/>
    <col min="22" max="16384" width="9.140625" style="3"/>
  </cols>
  <sheetData>
    <row r="2" spans="1:19" ht="24.75" x14ac:dyDescent="0.55000000000000004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  <c r="M2" s="1" t="s">
        <v>0</v>
      </c>
      <c r="N2" s="1" t="s">
        <v>0</v>
      </c>
      <c r="O2" s="1" t="s">
        <v>0</v>
      </c>
      <c r="P2" s="1" t="s">
        <v>0</v>
      </c>
      <c r="Q2" s="1" t="s">
        <v>0</v>
      </c>
      <c r="R2" s="1" t="s">
        <v>0</v>
      </c>
      <c r="S2" s="1" t="s">
        <v>0</v>
      </c>
    </row>
    <row r="3" spans="1:19" ht="24.75" x14ac:dyDescent="0.55000000000000004">
      <c r="A3" s="1" t="s">
        <v>143</v>
      </c>
      <c r="B3" s="1" t="s">
        <v>143</v>
      </c>
      <c r="C3" s="1" t="s">
        <v>143</v>
      </c>
      <c r="D3" s="1" t="s">
        <v>143</v>
      </c>
      <c r="E3" s="1" t="s">
        <v>143</v>
      </c>
      <c r="F3" s="1" t="s">
        <v>143</v>
      </c>
      <c r="G3" s="1" t="s">
        <v>143</v>
      </c>
      <c r="H3" s="1" t="s">
        <v>143</v>
      </c>
      <c r="I3" s="1" t="s">
        <v>143</v>
      </c>
      <c r="J3" s="1" t="s">
        <v>143</v>
      </c>
      <c r="K3" s="1" t="s">
        <v>143</v>
      </c>
      <c r="L3" s="1" t="s">
        <v>143</v>
      </c>
      <c r="M3" s="1" t="s">
        <v>143</v>
      </c>
      <c r="N3" s="1" t="s">
        <v>143</v>
      </c>
      <c r="O3" s="1" t="s">
        <v>143</v>
      </c>
      <c r="P3" s="1" t="s">
        <v>143</v>
      </c>
      <c r="Q3" s="1" t="s">
        <v>143</v>
      </c>
      <c r="R3" s="1" t="s">
        <v>143</v>
      </c>
      <c r="S3" s="1" t="s">
        <v>143</v>
      </c>
    </row>
    <row r="4" spans="1:19" ht="24.75" x14ac:dyDescent="0.55000000000000004">
      <c r="A4" s="1" t="s">
        <v>2</v>
      </c>
      <c r="B4" s="1" t="s">
        <v>2</v>
      </c>
      <c r="C4" s="1" t="s">
        <v>2</v>
      </c>
      <c r="D4" s="1" t="s">
        <v>2</v>
      </c>
      <c r="E4" s="1" t="s">
        <v>2</v>
      </c>
      <c r="F4" s="1" t="s">
        <v>2</v>
      </c>
      <c r="G4" s="1" t="s">
        <v>2</v>
      </c>
      <c r="H4" s="1" t="s">
        <v>2</v>
      </c>
      <c r="I4" s="1" t="s">
        <v>2</v>
      </c>
      <c r="J4" s="1" t="s">
        <v>2</v>
      </c>
      <c r="K4" s="1" t="s">
        <v>2</v>
      </c>
      <c r="L4" s="1" t="s">
        <v>2</v>
      </c>
      <c r="M4" s="1" t="s">
        <v>2</v>
      </c>
      <c r="N4" s="1" t="s">
        <v>2</v>
      </c>
      <c r="O4" s="1" t="s">
        <v>2</v>
      </c>
      <c r="P4" s="1" t="s">
        <v>2</v>
      </c>
      <c r="Q4" s="1" t="s">
        <v>2</v>
      </c>
      <c r="R4" s="1" t="s">
        <v>2</v>
      </c>
      <c r="S4" s="1" t="s">
        <v>2</v>
      </c>
    </row>
    <row r="6" spans="1:19" ht="24.75" x14ac:dyDescent="0.55000000000000004">
      <c r="A6" s="2" t="s">
        <v>3</v>
      </c>
      <c r="C6" s="2" t="s">
        <v>153</v>
      </c>
      <c r="D6" s="2" t="s">
        <v>153</v>
      </c>
      <c r="E6" s="2" t="s">
        <v>153</v>
      </c>
      <c r="F6" s="2" t="s">
        <v>153</v>
      </c>
      <c r="G6" s="2" t="s">
        <v>153</v>
      </c>
      <c r="I6" s="2" t="s">
        <v>145</v>
      </c>
      <c r="J6" s="2" t="s">
        <v>145</v>
      </c>
      <c r="K6" s="2" t="s">
        <v>145</v>
      </c>
      <c r="L6" s="2" t="s">
        <v>145</v>
      </c>
      <c r="M6" s="2" t="s">
        <v>145</v>
      </c>
      <c r="O6" s="2" t="s">
        <v>146</v>
      </c>
      <c r="P6" s="2" t="s">
        <v>146</v>
      </c>
      <c r="Q6" s="2" t="s">
        <v>146</v>
      </c>
      <c r="R6" s="2" t="s">
        <v>146</v>
      </c>
      <c r="S6" s="2" t="s">
        <v>146</v>
      </c>
    </row>
    <row r="7" spans="1:19" ht="24.75" x14ac:dyDescent="0.55000000000000004">
      <c r="A7" s="2" t="s">
        <v>3</v>
      </c>
      <c r="C7" s="2" t="s">
        <v>154</v>
      </c>
      <c r="E7" s="2" t="s">
        <v>155</v>
      </c>
      <c r="G7" s="2" t="s">
        <v>156</v>
      </c>
      <c r="I7" s="2" t="s">
        <v>157</v>
      </c>
      <c r="K7" s="2" t="s">
        <v>149</v>
      </c>
      <c r="M7" s="2" t="s">
        <v>158</v>
      </c>
      <c r="O7" s="2" t="s">
        <v>157</v>
      </c>
      <c r="Q7" s="2" t="s">
        <v>149</v>
      </c>
      <c r="S7" s="2" t="s">
        <v>158</v>
      </c>
    </row>
    <row r="8" spans="1:19" x14ac:dyDescent="0.55000000000000004">
      <c r="A8" s="3" t="s">
        <v>111</v>
      </c>
      <c r="C8" s="13" t="s">
        <v>159</v>
      </c>
      <c r="D8" s="13"/>
      <c r="E8" s="15">
        <v>2650933</v>
      </c>
      <c r="F8" s="13"/>
      <c r="G8" s="15">
        <v>1540</v>
      </c>
      <c r="H8" s="13"/>
      <c r="I8" s="15">
        <v>0</v>
      </c>
      <c r="J8" s="13"/>
      <c r="K8" s="15">
        <v>0</v>
      </c>
      <c r="L8" s="13"/>
      <c r="M8" s="15">
        <v>0</v>
      </c>
      <c r="N8" s="13"/>
      <c r="O8" s="15">
        <v>4082436820</v>
      </c>
      <c r="P8" s="13"/>
      <c r="Q8" s="15">
        <v>0</v>
      </c>
      <c r="R8" s="13"/>
      <c r="S8" s="15">
        <v>4082436820</v>
      </c>
    </row>
    <row r="9" spans="1:19" x14ac:dyDescent="0.55000000000000004">
      <c r="A9" s="3" t="s">
        <v>94</v>
      </c>
      <c r="C9" s="13" t="s">
        <v>160</v>
      </c>
      <c r="D9" s="13"/>
      <c r="E9" s="15">
        <v>235866759</v>
      </c>
      <c r="F9" s="13"/>
      <c r="G9" s="15">
        <v>850</v>
      </c>
      <c r="H9" s="13"/>
      <c r="I9" s="15">
        <v>0</v>
      </c>
      <c r="J9" s="13"/>
      <c r="K9" s="15">
        <v>0</v>
      </c>
      <c r="L9" s="13"/>
      <c r="M9" s="15">
        <v>0</v>
      </c>
      <c r="N9" s="13"/>
      <c r="O9" s="15">
        <v>200486745150</v>
      </c>
      <c r="P9" s="13"/>
      <c r="Q9" s="15">
        <v>0</v>
      </c>
      <c r="R9" s="13"/>
      <c r="S9" s="15">
        <v>200486745150</v>
      </c>
    </row>
    <row r="10" spans="1:19" x14ac:dyDescent="0.55000000000000004">
      <c r="A10" s="3" t="s">
        <v>112</v>
      </c>
      <c r="C10" s="13" t="s">
        <v>161</v>
      </c>
      <c r="D10" s="13"/>
      <c r="E10" s="15">
        <v>2421993</v>
      </c>
      <c r="F10" s="13"/>
      <c r="G10" s="15">
        <v>1700</v>
      </c>
      <c r="H10" s="13"/>
      <c r="I10" s="15">
        <v>0</v>
      </c>
      <c r="J10" s="13"/>
      <c r="K10" s="15">
        <v>0</v>
      </c>
      <c r="L10" s="13"/>
      <c r="M10" s="15">
        <v>0</v>
      </c>
      <c r="N10" s="13"/>
      <c r="O10" s="15">
        <v>4117388100</v>
      </c>
      <c r="P10" s="13"/>
      <c r="Q10" s="15">
        <v>0</v>
      </c>
      <c r="R10" s="13"/>
      <c r="S10" s="15">
        <v>4117388100</v>
      </c>
    </row>
    <row r="11" spans="1:19" x14ac:dyDescent="0.55000000000000004">
      <c r="A11" s="3" t="s">
        <v>41</v>
      </c>
      <c r="C11" s="13" t="s">
        <v>162</v>
      </c>
      <c r="D11" s="13"/>
      <c r="E11" s="15">
        <v>101782654</v>
      </c>
      <c r="F11" s="13"/>
      <c r="G11" s="15">
        <v>630</v>
      </c>
      <c r="H11" s="13"/>
      <c r="I11" s="15">
        <v>0</v>
      </c>
      <c r="J11" s="13"/>
      <c r="K11" s="15">
        <v>0</v>
      </c>
      <c r="L11" s="13"/>
      <c r="M11" s="15">
        <v>0</v>
      </c>
      <c r="N11" s="13"/>
      <c r="O11" s="15">
        <v>64123072020</v>
      </c>
      <c r="P11" s="13"/>
      <c r="Q11" s="15">
        <v>0</v>
      </c>
      <c r="R11" s="13"/>
      <c r="S11" s="15">
        <v>64123072020</v>
      </c>
    </row>
    <row r="12" spans="1:19" x14ac:dyDescent="0.55000000000000004">
      <c r="A12" s="3" t="s">
        <v>103</v>
      </c>
      <c r="C12" s="13" t="s">
        <v>163</v>
      </c>
      <c r="D12" s="13"/>
      <c r="E12" s="15">
        <v>32200000</v>
      </c>
      <c r="F12" s="13"/>
      <c r="G12" s="15">
        <v>354</v>
      </c>
      <c r="H12" s="13"/>
      <c r="I12" s="15">
        <v>0</v>
      </c>
      <c r="J12" s="13"/>
      <c r="K12" s="15">
        <v>0</v>
      </c>
      <c r="L12" s="13"/>
      <c r="M12" s="15">
        <v>0</v>
      </c>
      <c r="N12" s="13"/>
      <c r="O12" s="15">
        <v>11398800000</v>
      </c>
      <c r="P12" s="13"/>
      <c r="Q12" s="15">
        <v>0</v>
      </c>
      <c r="R12" s="13"/>
      <c r="S12" s="15">
        <v>11398800000</v>
      </c>
    </row>
    <row r="13" spans="1:19" x14ac:dyDescent="0.55000000000000004">
      <c r="A13" s="3" t="s">
        <v>63</v>
      </c>
      <c r="C13" s="13" t="s">
        <v>159</v>
      </c>
      <c r="D13" s="13"/>
      <c r="E13" s="15">
        <v>17439506</v>
      </c>
      <c r="F13" s="13"/>
      <c r="G13" s="15">
        <v>200</v>
      </c>
      <c r="H13" s="13"/>
      <c r="I13" s="15">
        <v>0</v>
      </c>
      <c r="J13" s="13"/>
      <c r="K13" s="15">
        <v>0</v>
      </c>
      <c r="L13" s="13"/>
      <c r="M13" s="15">
        <v>0</v>
      </c>
      <c r="N13" s="13"/>
      <c r="O13" s="15">
        <v>3487901200</v>
      </c>
      <c r="P13" s="13"/>
      <c r="Q13" s="15">
        <v>0</v>
      </c>
      <c r="R13" s="13"/>
      <c r="S13" s="15">
        <v>3487901200</v>
      </c>
    </row>
    <row r="14" spans="1:19" x14ac:dyDescent="0.55000000000000004">
      <c r="A14" s="3" t="s">
        <v>20</v>
      </c>
      <c r="C14" s="13" t="s">
        <v>164</v>
      </c>
      <c r="D14" s="13"/>
      <c r="E14" s="15">
        <v>91811648</v>
      </c>
      <c r="F14" s="13"/>
      <c r="G14" s="15">
        <v>48</v>
      </c>
      <c r="H14" s="13"/>
      <c r="I14" s="15">
        <v>0</v>
      </c>
      <c r="J14" s="13"/>
      <c r="K14" s="15">
        <v>0</v>
      </c>
      <c r="L14" s="13"/>
      <c r="M14" s="15">
        <v>0</v>
      </c>
      <c r="N14" s="13"/>
      <c r="O14" s="15">
        <v>4406959104</v>
      </c>
      <c r="P14" s="13"/>
      <c r="Q14" s="15">
        <v>0</v>
      </c>
      <c r="R14" s="13"/>
      <c r="S14" s="15">
        <v>4406959104</v>
      </c>
    </row>
    <row r="15" spans="1:19" x14ac:dyDescent="0.55000000000000004">
      <c r="A15" s="3" t="s">
        <v>22</v>
      </c>
      <c r="C15" s="13" t="s">
        <v>165</v>
      </c>
      <c r="D15" s="13"/>
      <c r="E15" s="15">
        <v>57363734</v>
      </c>
      <c r="F15" s="13"/>
      <c r="G15" s="15">
        <v>82</v>
      </c>
      <c r="H15" s="13"/>
      <c r="I15" s="15">
        <v>0</v>
      </c>
      <c r="J15" s="13"/>
      <c r="K15" s="15">
        <v>0</v>
      </c>
      <c r="L15" s="13"/>
      <c r="M15" s="15">
        <v>0</v>
      </c>
      <c r="N15" s="13"/>
      <c r="O15" s="15">
        <v>4703826188</v>
      </c>
      <c r="P15" s="13"/>
      <c r="Q15" s="15">
        <v>0</v>
      </c>
      <c r="R15" s="13"/>
      <c r="S15" s="15">
        <v>4703826188</v>
      </c>
    </row>
    <row r="16" spans="1:19" x14ac:dyDescent="0.55000000000000004">
      <c r="A16" s="3" t="s">
        <v>61</v>
      </c>
      <c r="C16" s="13" t="s">
        <v>166</v>
      </c>
      <c r="D16" s="13"/>
      <c r="E16" s="15">
        <v>151200055</v>
      </c>
      <c r="F16" s="13"/>
      <c r="G16" s="15">
        <v>200</v>
      </c>
      <c r="H16" s="13"/>
      <c r="I16" s="15">
        <v>0</v>
      </c>
      <c r="J16" s="13"/>
      <c r="K16" s="15">
        <v>0</v>
      </c>
      <c r="L16" s="13"/>
      <c r="M16" s="15">
        <v>0</v>
      </c>
      <c r="N16" s="13"/>
      <c r="O16" s="15">
        <v>30240011000</v>
      </c>
      <c r="P16" s="13"/>
      <c r="Q16" s="15">
        <v>0</v>
      </c>
      <c r="R16" s="13"/>
      <c r="S16" s="15">
        <v>30240011000</v>
      </c>
    </row>
    <row r="17" spans="1:19" x14ac:dyDescent="0.55000000000000004">
      <c r="A17" s="3" t="s">
        <v>66</v>
      </c>
      <c r="C17" s="13" t="s">
        <v>163</v>
      </c>
      <c r="D17" s="13"/>
      <c r="E17" s="15">
        <v>49951230</v>
      </c>
      <c r="F17" s="13"/>
      <c r="G17" s="15">
        <v>2920</v>
      </c>
      <c r="H17" s="13"/>
      <c r="I17" s="15">
        <v>0</v>
      </c>
      <c r="J17" s="13"/>
      <c r="K17" s="15">
        <v>0</v>
      </c>
      <c r="L17" s="13"/>
      <c r="M17" s="15">
        <v>0</v>
      </c>
      <c r="N17" s="13"/>
      <c r="O17" s="15">
        <v>145857591600</v>
      </c>
      <c r="P17" s="13"/>
      <c r="Q17" s="15">
        <v>0</v>
      </c>
      <c r="R17" s="13"/>
      <c r="S17" s="15">
        <v>145857591600</v>
      </c>
    </row>
    <row r="18" spans="1:19" x14ac:dyDescent="0.55000000000000004">
      <c r="A18" s="3" t="s">
        <v>108</v>
      </c>
      <c r="C18" s="13" t="s">
        <v>167</v>
      </c>
      <c r="D18" s="13"/>
      <c r="E18" s="15">
        <v>159660476</v>
      </c>
      <c r="F18" s="13"/>
      <c r="G18" s="15">
        <v>370</v>
      </c>
      <c r="H18" s="13"/>
      <c r="I18" s="15">
        <v>0</v>
      </c>
      <c r="J18" s="13"/>
      <c r="K18" s="15">
        <v>0</v>
      </c>
      <c r="L18" s="13"/>
      <c r="M18" s="15">
        <v>0</v>
      </c>
      <c r="N18" s="13"/>
      <c r="O18" s="15">
        <v>59074376120</v>
      </c>
      <c r="P18" s="13"/>
      <c r="Q18" s="15">
        <v>0</v>
      </c>
      <c r="R18" s="13"/>
      <c r="S18" s="15">
        <v>59074376120</v>
      </c>
    </row>
    <row r="19" spans="1:19" x14ac:dyDescent="0.55000000000000004">
      <c r="A19" s="3" t="s">
        <v>42</v>
      </c>
      <c r="C19" s="13" t="s">
        <v>159</v>
      </c>
      <c r="D19" s="13"/>
      <c r="E19" s="15">
        <v>27666416</v>
      </c>
      <c r="F19" s="13"/>
      <c r="G19" s="15">
        <v>500</v>
      </c>
      <c r="H19" s="13"/>
      <c r="I19" s="15">
        <v>0</v>
      </c>
      <c r="J19" s="13"/>
      <c r="K19" s="15">
        <v>0</v>
      </c>
      <c r="L19" s="13"/>
      <c r="M19" s="15">
        <v>0</v>
      </c>
      <c r="N19" s="13"/>
      <c r="O19" s="15">
        <v>13833208000</v>
      </c>
      <c r="P19" s="13"/>
      <c r="Q19" s="15">
        <v>0</v>
      </c>
      <c r="R19" s="13"/>
      <c r="S19" s="15">
        <v>13833208000</v>
      </c>
    </row>
    <row r="20" spans="1:19" x14ac:dyDescent="0.55000000000000004">
      <c r="A20" s="3" t="s">
        <v>47</v>
      </c>
      <c r="C20" s="13" t="s">
        <v>168</v>
      </c>
      <c r="D20" s="13"/>
      <c r="E20" s="15">
        <v>59238540</v>
      </c>
      <c r="F20" s="13"/>
      <c r="G20" s="15">
        <v>360</v>
      </c>
      <c r="H20" s="13"/>
      <c r="I20" s="15">
        <v>0</v>
      </c>
      <c r="J20" s="13"/>
      <c r="K20" s="15">
        <v>0</v>
      </c>
      <c r="L20" s="13"/>
      <c r="M20" s="15">
        <v>0</v>
      </c>
      <c r="N20" s="13"/>
      <c r="O20" s="15">
        <v>21325874400</v>
      </c>
      <c r="P20" s="13"/>
      <c r="Q20" s="15">
        <v>0</v>
      </c>
      <c r="R20" s="13"/>
      <c r="S20" s="15">
        <v>21325874400</v>
      </c>
    </row>
    <row r="21" spans="1:19" x14ac:dyDescent="0.55000000000000004">
      <c r="A21" s="3" t="s">
        <v>39</v>
      </c>
      <c r="C21" s="13" t="s">
        <v>169</v>
      </c>
      <c r="D21" s="13"/>
      <c r="E21" s="15">
        <v>31546557</v>
      </c>
      <c r="F21" s="13"/>
      <c r="G21" s="15">
        <v>3286</v>
      </c>
      <c r="H21" s="13"/>
      <c r="I21" s="15">
        <v>0</v>
      </c>
      <c r="J21" s="13"/>
      <c r="K21" s="15">
        <v>0</v>
      </c>
      <c r="L21" s="13"/>
      <c r="M21" s="15">
        <v>0</v>
      </c>
      <c r="N21" s="13"/>
      <c r="O21" s="15">
        <v>103661986302</v>
      </c>
      <c r="P21" s="13"/>
      <c r="Q21" s="15">
        <v>0</v>
      </c>
      <c r="R21" s="13"/>
      <c r="S21" s="15">
        <v>103661986302</v>
      </c>
    </row>
    <row r="22" spans="1:19" x14ac:dyDescent="0.55000000000000004">
      <c r="A22" s="3" t="s">
        <v>50</v>
      </c>
      <c r="C22" s="13" t="s">
        <v>170</v>
      </c>
      <c r="D22" s="13"/>
      <c r="E22" s="15">
        <v>29089643</v>
      </c>
      <c r="F22" s="13"/>
      <c r="G22" s="15">
        <v>1200</v>
      </c>
      <c r="H22" s="13"/>
      <c r="I22" s="15">
        <v>0</v>
      </c>
      <c r="J22" s="13"/>
      <c r="K22" s="15">
        <v>0</v>
      </c>
      <c r="L22" s="13"/>
      <c r="M22" s="15">
        <v>0</v>
      </c>
      <c r="N22" s="13"/>
      <c r="O22" s="15">
        <v>34907571600</v>
      </c>
      <c r="P22" s="13"/>
      <c r="Q22" s="15">
        <v>0</v>
      </c>
      <c r="R22" s="13"/>
      <c r="S22" s="15">
        <v>34907571600</v>
      </c>
    </row>
    <row r="23" spans="1:19" x14ac:dyDescent="0.55000000000000004">
      <c r="A23" s="3" t="s">
        <v>113</v>
      </c>
      <c r="C23" s="13" t="s">
        <v>171</v>
      </c>
      <c r="D23" s="13"/>
      <c r="E23" s="15">
        <v>2639418</v>
      </c>
      <c r="F23" s="13"/>
      <c r="G23" s="15">
        <v>1000</v>
      </c>
      <c r="H23" s="13"/>
      <c r="I23" s="15">
        <v>0</v>
      </c>
      <c r="J23" s="13"/>
      <c r="K23" s="15">
        <v>0</v>
      </c>
      <c r="L23" s="13"/>
      <c r="M23" s="15">
        <v>0</v>
      </c>
      <c r="N23" s="13"/>
      <c r="O23" s="15">
        <v>2639418000</v>
      </c>
      <c r="P23" s="13"/>
      <c r="Q23" s="15">
        <v>0</v>
      </c>
      <c r="R23" s="13"/>
      <c r="S23" s="15">
        <v>2639418000</v>
      </c>
    </row>
    <row r="24" spans="1:19" x14ac:dyDescent="0.55000000000000004">
      <c r="A24" s="3" t="s">
        <v>75</v>
      </c>
      <c r="C24" s="13" t="s">
        <v>172</v>
      </c>
      <c r="D24" s="13"/>
      <c r="E24" s="15">
        <v>11481221</v>
      </c>
      <c r="F24" s="13"/>
      <c r="G24" s="15">
        <v>7500</v>
      </c>
      <c r="H24" s="13"/>
      <c r="I24" s="15">
        <v>0</v>
      </c>
      <c r="J24" s="13"/>
      <c r="K24" s="15">
        <v>0</v>
      </c>
      <c r="L24" s="13"/>
      <c r="M24" s="15">
        <v>0</v>
      </c>
      <c r="N24" s="13"/>
      <c r="O24" s="15">
        <v>86109157500</v>
      </c>
      <c r="P24" s="13"/>
      <c r="Q24" s="15">
        <v>0</v>
      </c>
      <c r="R24" s="13"/>
      <c r="S24" s="15">
        <v>86109157500</v>
      </c>
    </row>
    <row r="25" spans="1:19" x14ac:dyDescent="0.55000000000000004">
      <c r="A25" s="3" t="s">
        <v>88</v>
      </c>
      <c r="C25" s="13" t="s">
        <v>173</v>
      </c>
      <c r="D25" s="13"/>
      <c r="E25" s="15">
        <v>16680623</v>
      </c>
      <c r="F25" s="13"/>
      <c r="G25" s="15">
        <v>260</v>
      </c>
      <c r="H25" s="13"/>
      <c r="I25" s="15">
        <v>0</v>
      </c>
      <c r="J25" s="13"/>
      <c r="K25" s="15">
        <v>0</v>
      </c>
      <c r="L25" s="13"/>
      <c r="M25" s="15">
        <v>0</v>
      </c>
      <c r="N25" s="13"/>
      <c r="O25" s="15">
        <v>4336961980</v>
      </c>
      <c r="P25" s="13"/>
      <c r="Q25" s="15">
        <v>0</v>
      </c>
      <c r="R25" s="13"/>
      <c r="S25" s="15">
        <v>4336961980</v>
      </c>
    </row>
    <row r="26" spans="1:19" x14ac:dyDescent="0.55000000000000004">
      <c r="A26" s="3" t="s">
        <v>74</v>
      </c>
      <c r="C26" s="13" t="s">
        <v>174</v>
      </c>
      <c r="D26" s="13"/>
      <c r="E26" s="15">
        <v>11241531</v>
      </c>
      <c r="F26" s="13"/>
      <c r="G26" s="15">
        <v>5000</v>
      </c>
      <c r="H26" s="13"/>
      <c r="I26" s="15">
        <v>56207655000</v>
      </c>
      <c r="J26" s="13"/>
      <c r="K26" s="15">
        <v>4004616641</v>
      </c>
      <c r="L26" s="13"/>
      <c r="M26" s="15">
        <v>52203038359</v>
      </c>
      <c r="N26" s="13"/>
      <c r="O26" s="15">
        <v>56207655000</v>
      </c>
      <c r="P26" s="13"/>
      <c r="Q26" s="15">
        <v>4004616641</v>
      </c>
      <c r="R26" s="13"/>
      <c r="S26" s="15">
        <v>52203038359</v>
      </c>
    </row>
    <row r="27" spans="1:19" x14ac:dyDescent="0.55000000000000004">
      <c r="A27" s="3" t="s">
        <v>73</v>
      </c>
      <c r="C27" s="13" t="s">
        <v>175</v>
      </c>
      <c r="D27" s="13"/>
      <c r="E27" s="15">
        <v>3083596</v>
      </c>
      <c r="F27" s="13"/>
      <c r="G27" s="15">
        <v>7300</v>
      </c>
      <c r="H27" s="13"/>
      <c r="I27" s="15">
        <v>0</v>
      </c>
      <c r="J27" s="13"/>
      <c r="K27" s="15">
        <v>0</v>
      </c>
      <c r="L27" s="13"/>
      <c r="M27" s="15">
        <v>0</v>
      </c>
      <c r="N27" s="13"/>
      <c r="O27" s="15">
        <v>22510250800</v>
      </c>
      <c r="P27" s="13"/>
      <c r="Q27" s="15">
        <v>0</v>
      </c>
      <c r="R27" s="13"/>
      <c r="S27" s="15">
        <v>22510250800</v>
      </c>
    </row>
    <row r="28" spans="1:19" x14ac:dyDescent="0.55000000000000004">
      <c r="A28" s="3" t="s">
        <v>176</v>
      </c>
      <c r="C28" s="13" t="s">
        <v>177</v>
      </c>
      <c r="D28" s="13"/>
      <c r="E28" s="15">
        <v>8831842</v>
      </c>
      <c r="F28" s="13"/>
      <c r="G28" s="15">
        <v>700</v>
      </c>
      <c r="H28" s="13"/>
      <c r="I28" s="15">
        <v>0</v>
      </c>
      <c r="J28" s="13"/>
      <c r="K28" s="15">
        <v>0</v>
      </c>
      <c r="L28" s="13"/>
      <c r="M28" s="15">
        <v>0</v>
      </c>
      <c r="N28" s="13"/>
      <c r="O28" s="15">
        <v>6182289400</v>
      </c>
      <c r="P28" s="13"/>
      <c r="Q28" s="15">
        <v>0</v>
      </c>
      <c r="R28" s="13"/>
      <c r="S28" s="15">
        <v>6182289400</v>
      </c>
    </row>
    <row r="29" spans="1:19" x14ac:dyDescent="0.55000000000000004">
      <c r="A29" s="3" t="s">
        <v>114</v>
      </c>
      <c r="C29" s="13" t="s">
        <v>178</v>
      </c>
      <c r="D29" s="13"/>
      <c r="E29" s="15">
        <v>13733515</v>
      </c>
      <c r="F29" s="13"/>
      <c r="G29" s="15">
        <v>1110</v>
      </c>
      <c r="H29" s="13"/>
      <c r="I29" s="15">
        <v>0</v>
      </c>
      <c r="J29" s="13"/>
      <c r="K29" s="15">
        <v>0</v>
      </c>
      <c r="L29" s="13"/>
      <c r="M29" s="15">
        <v>0</v>
      </c>
      <c r="N29" s="13"/>
      <c r="O29" s="15">
        <v>15244201650</v>
      </c>
      <c r="P29" s="13"/>
      <c r="Q29" s="15">
        <v>0</v>
      </c>
      <c r="R29" s="13"/>
      <c r="S29" s="15">
        <v>15244201650</v>
      </c>
    </row>
    <row r="30" spans="1:19" x14ac:dyDescent="0.55000000000000004">
      <c r="A30" s="3" t="s">
        <v>71</v>
      </c>
      <c r="C30" s="13" t="s">
        <v>162</v>
      </c>
      <c r="D30" s="13"/>
      <c r="E30" s="15">
        <v>6601911</v>
      </c>
      <c r="F30" s="13"/>
      <c r="G30" s="15">
        <v>6350</v>
      </c>
      <c r="H30" s="13"/>
      <c r="I30" s="15">
        <v>0</v>
      </c>
      <c r="J30" s="13"/>
      <c r="K30" s="15">
        <v>0</v>
      </c>
      <c r="L30" s="13"/>
      <c r="M30" s="15">
        <v>0</v>
      </c>
      <c r="N30" s="13"/>
      <c r="O30" s="15">
        <v>41922134850</v>
      </c>
      <c r="P30" s="13"/>
      <c r="Q30" s="15">
        <v>0</v>
      </c>
      <c r="R30" s="13"/>
      <c r="S30" s="15">
        <v>41922134850</v>
      </c>
    </row>
    <row r="31" spans="1:19" x14ac:dyDescent="0.55000000000000004">
      <c r="A31" s="3" t="s">
        <v>28</v>
      </c>
      <c r="C31" s="13" t="s">
        <v>166</v>
      </c>
      <c r="D31" s="13"/>
      <c r="E31" s="15">
        <v>13718781</v>
      </c>
      <c r="F31" s="13"/>
      <c r="G31" s="15">
        <v>1680</v>
      </c>
      <c r="H31" s="13"/>
      <c r="I31" s="15">
        <v>0</v>
      </c>
      <c r="J31" s="13"/>
      <c r="K31" s="15">
        <v>0</v>
      </c>
      <c r="L31" s="13"/>
      <c r="M31" s="15">
        <v>0</v>
      </c>
      <c r="N31" s="13"/>
      <c r="O31" s="15">
        <v>23047552080</v>
      </c>
      <c r="P31" s="13"/>
      <c r="Q31" s="15">
        <v>0</v>
      </c>
      <c r="R31" s="13"/>
      <c r="S31" s="15">
        <v>23047552080</v>
      </c>
    </row>
    <row r="32" spans="1:19" x14ac:dyDescent="0.55000000000000004">
      <c r="A32" s="3" t="s">
        <v>26</v>
      </c>
      <c r="C32" s="13" t="s">
        <v>170</v>
      </c>
      <c r="D32" s="13"/>
      <c r="E32" s="15">
        <v>255421848</v>
      </c>
      <c r="F32" s="13"/>
      <c r="G32" s="15">
        <v>610</v>
      </c>
      <c r="H32" s="13"/>
      <c r="I32" s="15">
        <v>0</v>
      </c>
      <c r="J32" s="13"/>
      <c r="K32" s="15">
        <v>0</v>
      </c>
      <c r="L32" s="13"/>
      <c r="M32" s="15">
        <v>0</v>
      </c>
      <c r="N32" s="13"/>
      <c r="O32" s="15">
        <v>155807327280</v>
      </c>
      <c r="P32" s="13"/>
      <c r="Q32" s="15">
        <v>0</v>
      </c>
      <c r="R32" s="13"/>
      <c r="S32" s="15">
        <v>155807327280</v>
      </c>
    </row>
    <row r="33" spans="1:19" x14ac:dyDescent="0.55000000000000004">
      <c r="A33" s="3" t="s">
        <v>107</v>
      </c>
      <c r="C33" s="13" t="s">
        <v>179</v>
      </c>
      <c r="D33" s="13"/>
      <c r="E33" s="15">
        <v>108164141</v>
      </c>
      <c r="F33" s="13"/>
      <c r="G33" s="15">
        <v>620</v>
      </c>
      <c r="H33" s="13"/>
      <c r="I33" s="15">
        <v>0</v>
      </c>
      <c r="J33" s="13"/>
      <c r="K33" s="15">
        <v>0</v>
      </c>
      <c r="L33" s="13"/>
      <c r="M33" s="15">
        <v>0</v>
      </c>
      <c r="N33" s="13"/>
      <c r="O33" s="15">
        <v>67061767420</v>
      </c>
      <c r="P33" s="13"/>
      <c r="Q33" s="15">
        <v>0</v>
      </c>
      <c r="R33" s="13"/>
      <c r="S33" s="15">
        <v>67061767420</v>
      </c>
    </row>
    <row r="34" spans="1:19" x14ac:dyDescent="0.55000000000000004">
      <c r="A34" s="3" t="s">
        <v>95</v>
      </c>
      <c r="C34" s="13" t="s">
        <v>170</v>
      </c>
      <c r="D34" s="13"/>
      <c r="E34" s="15">
        <v>615648882</v>
      </c>
      <c r="F34" s="13"/>
      <c r="G34" s="15">
        <v>400</v>
      </c>
      <c r="H34" s="13"/>
      <c r="I34" s="15">
        <v>0</v>
      </c>
      <c r="J34" s="13"/>
      <c r="K34" s="15">
        <v>0</v>
      </c>
      <c r="L34" s="13"/>
      <c r="M34" s="15">
        <v>0</v>
      </c>
      <c r="N34" s="13"/>
      <c r="O34" s="15">
        <v>246259552800</v>
      </c>
      <c r="P34" s="13"/>
      <c r="Q34" s="15">
        <v>0</v>
      </c>
      <c r="R34" s="13"/>
      <c r="S34" s="15">
        <v>246259552800</v>
      </c>
    </row>
    <row r="35" spans="1:19" x14ac:dyDescent="0.55000000000000004">
      <c r="A35" s="3" t="s">
        <v>92</v>
      </c>
      <c r="C35" s="13" t="s">
        <v>170</v>
      </c>
      <c r="D35" s="13"/>
      <c r="E35" s="15">
        <v>346399418</v>
      </c>
      <c r="F35" s="13"/>
      <c r="G35" s="15">
        <v>255</v>
      </c>
      <c r="H35" s="13"/>
      <c r="I35" s="15">
        <v>0</v>
      </c>
      <c r="J35" s="13"/>
      <c r="K35" s="15">
        <v>0</v>
      </c>
      <c r="L35" s="13"/>
      <c r="M35" s="15">
        <v>0</v>
      </c>
      <c r="N35" s="13"/>
      <c r="O35" s="15">
        <v>88331851590</v>
      </c>
      <c r="P35" s="13"/>
      <c r="Q35" s="15">
        <v>0</v>
      </c>
      <c r="R35" s="13"/>
      <c r="S35" s="15">
        <v>88331851590</v>
      </c>
    </row>
    <row r="36" spans="1:19" x14ac:dyDescent="0.55000000000000004">
      <c r="A36" s="3" t="s">
        <v>115</v>
      </c>
      <c r="C36" s="13" t="s">
        <v>167</v>
      </c>
      <c r="D36" s="13"/>
      <c r="E36" s="15">
        <v>16226811</v>
      </c>
      <c r="F36" s="13"/>
      <c r="G36" s="15">
        <v>380</v>
      </c>
      <c r="H36" s="13"/>
      <c r="I36" s="15">
        <v>0</v>
      </c>
      <c r="J36" s="13"/>
      <c r="K36" s="15">
        <v>0</v>
      </c>
      <c r="L36" s="13"/>
      <c r="M36" s="15">
        <v>0</v>
      </c>
      <c r="N36" s="13"/>
      <c r="O36" s="15">
        <v>6166188180</v>
      </c>
      <c r="P36" s="13"/>
      <c r="Q36" s="15">
        <v>0</v>
      </c>
      <c r="R36" s="13"/>
      <c r="S36" s="15">
        <v>6166188180</v>
      </c>
    </row>
    <row r="37" spans="1:19" x14ac:dyDescent="0.55000000000000004">
      <c r="A37" s="3" t="s">
        <v>38</v>
      </c>
      <c r="C37" s="13" t="s">
        <v>180</v>
      </c>
      <c r="D37" s="13"/>
      <c r="E37" s="15">
        <v>3890102</v>
      </c>
      <c r="F37" s="13"/>
      <c r="G37" s="15">
        <v>6100</v>
      </c>
      <c r="H37" s="13"/>
      <c r="I37" s="15">
        <v>0</v>
      </c>
      <c r="J37" s="13"/>
      <c r="K37" s="15">
        <v>0</v>
      </c>
      <c r="L37" s="13"/>
      <c r="M37" s="15">
        <v>0</v>
      </c>
      <c r="N37" s="13"/>
      <c r="O37" s="15">
        <v>23729622200</v>
      </c>
      <c r="P37" s="13"/>
      <c r="Q37" s="15">
        <v>0</v>
      </c>
      <c r="R37" s="13"/>
      <c r="S37" s="15">
        <v>23729622200</v>
      </c>
    </row>
    <row r="38" spans="1:19" x14ac:dyDescent="0.55000000000000004">
      <c r="A38" s="3" t="s">
        <v>36</v>
      </c>
      <c r="C38" s="13" t="s">
        <v>181</v>
      </c>
      <c r="D38" s="13"/>
      <c r="E38" s="15">
        <v>7345812</v>
      </c>
      <c r="F38" s="13"/>
      <c r="G38" s="15">
        <v>1330</v>
      </c>
      <c r="H38" s="13"/>
      <c r="I38" s="15">
        <v>0</v>
      </c>
      <c r="J38" s="13"/>
      <c r="K38" s="15">
        <v>0</v>
      </c>
      <c r="L38" s="13"/>
      <c r="M38" s="15">
        <v>0</v>
      </c>
      <c r="N38" s="13"/>
      <c r="O38" s="15">
        <v>9769929960</v>
      </c>
      <c r="P38" s="13"/>
      <c r="Q38" s="15">
        <v>0</v>
      </c>
      <c r="R38" s="13"/>
      <c r="S38" s="15">
        <v>9769929960</v>
      </c>
    </row>
    <row r="39" spans="1:19" x14ac:dyDescent="0.55000000000000004">
      <c r="A39" s="3" t="s">
        <v>68</v>
      </c>
      <c r="C39" s="13" t="s">
        <v>171</v>
      </c>
      <c r="D39" s="13"/>
      <c r="E39" s="15">
        <v>3072902</v>
      </c>
      <c r="F39" s="13"/>
      <c r="G39" s="15">
        <v>4070</v>
      </c>
      <c r="H39" s="13"/>
      <c r="I39" s="15">
        <v>0</v>
      </c>
      <c r="J39" s="13"/>
      <c r="K39" s="15">
        <v>0</v>
      </c>
      <c r="L39" s="13"/>
      <c r="M39" s="15">
        <v>0</v>
      </c>
      <c r="N39" s="13"/>
      <c r="O39" s="15">
        <v>12506711140</v>
      </c>
      <c r="P39" s="13"/>
      <c r="Q39" s="15">
        <v>0</v>
      </c>
      <c r="R39" s="13"/>
      <c r="S39" s="15">
        <v>12506711140</v>
      </c>
    </row>
    <row r="40" spans="1:19" x14ac:dyDescent="0.55000000000000004">
      <c r="A40" s="3" t="s">
        <v>53</v>
      </c>
      <c r="C40" s="13" t="s">
        <v>182</v>
      </c>
      <c r="D40" s="13"/>
      <c r="E40" s="15">
        <v>3300000</v>
      </c>
      <c r="F40" s="13"/>
      <c r="G40" s="15">
        <v>1000</v>
      </c>
      <c r="H40" s="13"/>
      <c r="I40" s="15">
        <v>0</v>
      </c>
      <c r="J40" s="13"/>
      <c r="K40" s="15">
        <v>0</v>
      </c>
      <c r="L40" s="13"/>
      <c r="M40" s="15">
        <v>0</v>
      </c>
      <c r="N40" s="13"/>
      <c r="O40" s="15">
        <v>3300000000</v>
      </c>
      <c r="P40" s="13"/>
      <c r="Q40" s="15">
        <v>0</v>
      </c>
      <c r="R40" s="13"/>
      <c r="S40" s="15">
        <v>3300000000</v>
      </c>
    </row>
    <row r="41" spans="1:19" x14ac:dyDescent="0.55000000000000004">
      <c r="A41" s="3" t="s">
        <v>81</v>
      </c>
      <c r="C41" s="13" t="s">
        <v>183</v>
      </c>
      <c r="D41" s="13"/>
      <c r="E41" s="15">
        <v>89707193</v>
      </c>
      <c r="F41" s="13"/>
      <c r="G41" s="15">
        <v>125</v>
      </c>
      <c r="H41" s="13"/>
      <c r="I41" s="15">
        <v>0</v>
      </c>
      <c r="J41" s="13"/>
      <c r="K41" s="15">
        <v>0</v>
      </c>
      <c r="L41" s="13"/>
      <c r="M41" s="15">
        <v>0</v>
      </c>
      <c r="N41" s="13"/>
      <c r="O41" s="15">
        <v>11213399125</v>
      </c>
      <c r="P41" s="13"/>
      <c r="Q41" s="15">
        <v>0</v>
      </c>
      <c r="R41" s="13"/>
      <c r="S41" s="15">
        <v>11213399125</v>
      </c>
    </row>
    <row r="42" spans="1:19" x14ac:dyDescent="0.55000000000000004">
      <c r="A42" s="3" t="s">
        <v>17</v>
      </c>
      <c r="C42" s="13" t="s">
        <v>184</v>
      </c>
      <c r="D42" s="13"/>
      <c r="E42" s="15">
        <v>141231714</v>
      </c>
      <c r="F42" s="13"/>
      <c r="G42" s="15">
        <v>66</v>
      </c>
      <c r="H42" s="13"/>
      <c r="I42" s="15">
        <v>0</v>
      </c>
      <c r="J42" s="13"/>
      <c r="K42" s="15">
        <v>0</v>
      </c>
      <c r="L42" s="13"/>
      <c r="M42" s="15">
        <v>0</v>
      </c>
      <c r="N42" s="13"/>
      <c r="O42" s="15">
        <v>9321293124</v>
      </c>
      <c r="P42" s="13"/>
      <c r="Q42" s="15">
        <v>0</v>
      </c>
      <c r="R42" s="13"/>
      <c r="S42" s="15">
        <v>9321293124</v>
      </c>
    </row>
    <row r="43" spans="1:19" x14ac:dyDescent="0.55000000000000004">
      <c r="A43" s="3" t="s">
        <v>48</v>
      </c>
      <c r="C43" s="13" t="s">
        <v>185</v>
      </c>
      <c r="D43" s="13"/>
      <c r="E43" s="15">
        <v>69776500</v>
      </c>
      <c r="F43" s="13"/>
      <c r="G43" s="15">
        <v>450</v>
      </c>
      <c r="H43" s="13"/>
      <c r="I43" s="15">
        <v>0</v>
      </c>
      <c r="J43" s="13"/>
      <c r="K43" s="15">
        <v>0</v>
      </c>
      <c r="L43" s="13"/>
      <c r="M43" s="15">
        <v>0</v>
      </c>
      <c r="N43" s="13"/>
      <c r="O43" s="15">
        <v>31399425000</v>
      </c>
      <c r="P43" s="13"/>
      <c r="Q43" s="15">
        <v>0</v>
      </c>
      <c r="R43" s="13"/>
      <c r="S43" s="15">
        <v>31399425000</v>
      </c>
    </row>
    <row r="44" spans="1:19" x14ac:dyDescent="0.55000000000000004">
      <c r="A44" s="3" t="s">
        <v>35</v>
      </c>
      <c r="C44" s="13" t="s">
        <v>186</v>
      </c>
      <c r="D44" s="13"/>
      <c r="E44" s="15">
        <v>999790</v>
      </c>
      <c r="F44" s="13"/>
      <c r="G44" s="15">
        <v>4200</v>
      </c>
      <c r="H44" s="13"/>
      <c r="I44" s="15">
        <v>0</v>
      </c>
      <c r="J44" s="13"/>
      <c r="K44" s="15">
        <v>0</v>
      </c>
      <c r="L44" s="13"/>
      <c r="M44" s="15">
        <v>0</v>
      </c>
      <c r="N44" s="13"/>
      <c r="O44" s="15">
        <v>4199118000</v>
      </c>
      <c r="P44" s="13"/>
      <c r="Q44" s="15">
        <v>0</v>
      </c>
      <c r="R44" s="13"/>
      <c r="S44" s="15">
        <v>4199118000</v>
      </c>
    </row>
    <row r="45" spans="1:19" x14ac:dyDescent="0.55000000000000004">
      <c r="A45" s="3" t="s">
        <v>83</v>
      </c>
      <c r="C45" s="13" t="s">
        <v>159</v>
      </c>
      <c r="D45" s="13"/>
      <c r="E45" s="15">
        <v>5038077</v>
      </c>
      <c r="F45" s="13"/>
      <c r="G45" s="15">
        <v>2000</v>
      </c>
      <c r="H45" s="13"/>
      <c r="I45" s="15">
        <v>0</v>
      </c>
      <c r="J45" s="13"/>
      <c r="K45" s="15">
        <v>0</v>
      </c>
      <c r="L45" s="13"/>
      <c r="M45" s="15">
        <v>0</v>
      </c>
      <c r="N45" s="13"/>
      <c r="O45" s="15">
        <v>10076154000</v>
      </c>
      <c r="P45" s="13"/>
      <c r="Q45" s="15">
        <v>0</v>
      </c>
      <c r="R45" s="13"/>
      <c r="S45" s="15">
        <v>10076154000</v>
      </c>
    </row>
    <row r="46" spans="1:19" x14ac:dyDescent="0.55000000000000004">
      <c r="A46" s="3" t="s">
        <v>32</v>
      </c>
      <c r="C46" s="13" t="s">
        <v>187</v>
      </c>
      <c r="D46" s="13"/>
      <c r="E46" s="15">
        <v>13857513</v>
      </c>
      <c r="F46" s="13"/>
      <c r="G46" s="15">
        <v>37000</v>
      </c>
      <c r="H46" s="13"/>
      <c r="I46" s="15">
        <v>0</v>
      </c>
      <c r="J46" s="13"/>
      <c r="K46" s="15">
        <v>0</v>
      </c>
      <c r="L46" s="13"/>
      <c r="M46" s="15">
        <v>0</v>
      </c>
      <c r="N46" s="13"/>
      <c r="O46" s="15">
        <v>512727981000</v>
      </c>
      <c r="P46" s="13"/>
      <c r="Q46" s="15">
        <v>0</v>
      </c>
      <c r="R46" s="13"/>
      <c r="S46" s="15">
        <v>512727981000</v>
      </c>
    </row>
    <row r="47" spans="1:19" x14ac:dyDescent="0.55000000000000004">
      <c r="A47" s="3" t="s">
        <v>100</v>
      </c>
      <c r="C47" s="13" t="s">
        <v>188</v>
      </c>
      <c r="D47" s="13"/>
      <c r="E47" s="15">
        <v>46820406</v>
      </c>
      <c r="F47" s="13"/>
      <c r="G47" s="15">
        <v>7240</v>
      </c>
      <c r="H47" s="13"/>
      <c r="I47" s="15">
        <v>0</v>
      </c>
      <c r="J47" s="13"/>
      <c r="K47" s="15">
        <v>0</v>
      </c>
      <c r="L47" s="13"/>
      <c r="M47" s="15">
        <v>0</v>
      </c>
      <c r="N47" s="13"/>
      <c r="O47" s="15">
        <v>338979739440</v>
      </c>
      <c r="P47" s="13"/>
      <c r="Q47" s="15">
        <v>0</v>
      </c>
      <c r="R47" s="13"/>
      <c r="S47" s="15">
        <v>338979739440</v>
      </c>
    </row>
    <row r="48" spans="1:19" x14ac:dyDescent="0.55000000000000004">
      <c r="A48" s="3" t="s">
        <v>27</v>
      </c>
      <c r="C48" s="13" t="s">
        <v>189</v>
      </c>
      <c r="D48" s="13"/>
      <c r="E48" s="15">
        <v>40133393</v>
      </c>
      <c r="F48" s="13"/>
      <c r="G48" s="15">
        <v>1500</v>
      </c>
      <c r="H48" s="13"/>
      <c r="I48" s="15">
        <v>0</v>
      </c>
      <c r="J48" s="13"/>
      <c r="K48" s="15">
        <v>0</v>
      </c>
      <c r="L48" s="13"/>
      <c r="M48" s="15">
        <v>0</v>
      </c>
      <c r="N48" s="13"/>
      <c r="O48" s="15">
        <v>60200089500</v>
      </c>
      <c r="P48" s="13"/>
      <c r="Q48" s="15">
        <v>0</v>
      </c>
      <c r="R48" s="13"/>
      <c r="S48" s="15">
        <v>60200089500</v>
      </c>
    </row>
    <row r="49" spans="1:19" x14ac:dyDescent="0.55000000000000004">
      <c r="A49" s="3" t="s">
        <v>109</v>
      </c>
      <c r="C49" s="13" t="s">
        <v>168</v>
      </c>
      <c r="D49" s="13"/>
      <c r="E49" s="15">
        <v>15218593</v>
      </c>
      <c r="F49" s="13"/>
      <c r="G49" s="15">
        <v>9500</v>
      </c>
      <c r="H49" s="13"/>
      <c r="I49" s="15">
        <v>0</v>
      </c>
      <c r="J49" s="13"/>
      <c r="K49" s="15">
        <v>0</v>
      </c>
      <c r="L49" s="13"/>
      <c r="M49" s="15">
        <v>0</v>
      </c>
      <c r="N49" s="13"/>
      <c r="O49" s="15">
        <v>144576633500</v>
      </c>
      <c r="P49" s="13"/>
      <c r="Q49" s="15">
        <v>0</v>
      </c>
      <c r="R49" s="13"/>
      <c r="S49" s="15">
        <v>144576633500</v>
      </c>
    </row>
    <row r="50" spans="1:19" x14ac:dyDescent="0.55000000000000004">
      <c r="A50" s="3" t="s">
        <v>78</v>
      </c>
      <c r="C50" s="13" t="s">
        <v>170</v>
      </c>
      <c r="D50" s="13"/>
      <c r="E50" s="15">
        <v>59638785</v>
      </c>
      <c r="F50" s="13"/>
      <c r="G50" s="15">
        <v>537</v>
      </c>
      <c r="H50" s="13"/>
      <c r="I50" s="15">
        <v>0</v>
      </c>
      <c r="J50" s="13"/>
      <c r="K50" s="15">
        <v>0</v>
      </c>
      <c r="L50" s="13"/>
      <c r="M50" s="15">
        <v>0</v>
      </c>
      <c r="N50" s="13"/>
      <c r="O50" s="15">
        <v>32026027545</v>
      </c>
      <c r="P50" s="13"/>
      <c r="Q50" s="15">
        <v>0</v>
      </c>
      <c r="R50" s="13"/>
      <c r="S50" s="15">
        <v>32026027545</v>
      </c>
    </row>
    <row r="51" spans="1:19" x14ac:dyDescent="0.55000000000000004">
      <c r="A51" s="3" t="s">
        <v>59</v>
      </c>
      <c r="C51" s="13" t="s">
        <v>190</v>
      </c>
      <c r="D51" s="13"/>
      <c r="E51" s="15">
        <v>5815146</v>
      </c>
      <c r="F51" s="13"/>
      <c r="G51" s="15">
        <v>3000</v>
      </c>
      <c r="H51" s="13"/>
      <c r="I51" s="15">
        <v>0</v>
      </c>
      <c r="J51" s="13"/>
      <c r="K51" s="15">
        <v>0</v>
      </c>
      <c r="L51" s="13"/>
      <c r="M51" s="15">
        <v>0</v>
      </c>
      <c r="N51" s="13"/>
      <c r="O51" s="15">
        <v>17445438000</v>
      </c>
      <c r="P51" s="13"/>
      <c r="Q51" s="15">
        <v>895509813</v>
      </c>
      <c r="R51" s="13"/>
      <c r="S51" s="15">
        <v>16549928187</v>
      </c>
    </row>
    <row r="52" spans="1:19" x14ac:dyDescent="0.55000000000000004">
      <c r="A52" s="3" t="s">
        <v>110</v>
      </c>
      <c r="C52" s="13" t="s">
        <v>189</v>
      </c>
      <c r="D52" s="13"/>
      <c r="E52" s="15">
        <v>55256136</v>
      </c>
      <c r="F52" s="13"/>
      <c r="G52" s="15">
        <v>600</v>
      </c>
      <c r="H52" s="13"/>
      <c r="I52" s="15">
        <v>0</v>
      </c>
      <c r="J52" s="13"/>
      <c r="K52" s="15">
        <v>0</v>
      </c>
      <c r="L52" s="13"/>
      <c r="M52" s="15">
        <v>0</v>
      </c>
      <c r="N52" s="13"/>
      <c r="O52" s="15">
        <v>33153681600</v>
      </c>
      <c r="P52" s="13"/>
      <c r="Q52" s="15">
        <v>0</v>
      </c>
      <c r="R52" s="13"/>
      <c r="S52" s="15">
        <v>33153681600</v>
      </c>
    </row>
    <row r="53" spans="1:19" x14ac:dyDescent="0.55000000000000004">
      <c r="A53" s="3" t="s">
        <v>77</v>
      </c>
      <c r="C53" s="13" t="s">
        <v>191</v>
      </c>
      <c r="D53" s="13"/>
      <c r="E53" s="15">
        <v>45487018</v>
      </c>
      <c r="F53" s="13"/>
      <c r="G53" s="15">
        <v>3920</v>
      </c>
      <c r="H53" s="13"/>
      <c r="I53" s="15">
        <v>0</v>
      </c>
      <c r="J53" s="13"/>
      <c r="K53" s="15">
        <v>0</v>
      </c>
      <c r="L53" s="13"/>
      <c r="M53" s="15">
        <v>0</v>
      </c>
      <c r="N53" s="13"/>
      <c r="O53" s="15">
        <v>178309110560</v>
      </c>
      <c r="P53" s="13"/>
      <c r="Q53" s="15">
        <v>0</v>
      </c>
      <c r="R53" s="13"/>
      <c r="S53" s="15">
        <v>178309110560</v>
      </c>
    </row>
    <row r="54" spans="1:19" x14ac:dyDescent="0.55000000000000004">
      <c r="A54" s="3" t="s">
        <v>69</v>
      </c>
      <c r="C54" s="13" t="s">
        <v>171</v>
      </c>
      <c r="D54" s="13"/>
      <c r="E54" s="15">
        <v>6118000</v>
      </c>
      <c r="F54" s="13"/>
      <c r="G54" s="15">
        <v>6700</v>
      </c>
      <c r="H54" s="13"/>
      <c r="I54" s="15">
        <v>0</v>
      </c>
      <c r="J54" s="13"/>
      <c r="K54" s="15">
        <v>0</v>
      </c>
      <c r="L54" s="13"/>
      <c r="M54" s="15">
        <v>0</v>
      </c>
      <c r="N54" s="13"/>
      <c r="O54" s="15">
        <v>40990600000</v>
      </c>
      <c r="P54" s="13"/>
      <c r="Q54" s="15">
        <v>0</v>
      </c>
      <c r="R54" s="13"/>
      <c r="S54" s="15">
        <v>40990600000</v>
      </c>
    </row>
    <row r="55" spans="1:19" x14ac:dyDescent="0.55000000000000004">
      <c r="A55" s="3" t="s">
        <v>52</v>
      </c>
      <c r="C55" s="13" t="s">
        <v>172</v>
      </c>
      <c r="D55" s="13"/>
      <c r="E55" s="15">
        <v>21644108</v>
      </c>
      <c r="F55" s="13"/>
      <c r="G55" s="15">
        <v>2300</v>
      </c>
      <c r="H55" s="13"/>
      <c r="I55" s="15">
        <v>0</v>
      </c>
      <c r="J55" s="13"/>
      <c r="K55" s="15">
        <v>0</v>
      </c>
      <c r="L55" s="13"/>
      <c r="M55" s="15">
        <v>0</v>
      </c>
      <c r="N55" s="13"/>
      <c r="O55" s="15">
        <v>49781448400</v>
      </c>
      <c r="P55" s="13"/>
      <c r="Q55" s="15">
        <v>0</v>
      </c>
      <c r="R55" s="13"/>
      <c r="S55" s="15">
        <v>49781448400</v>
      </c>
    </row>
    <row r="56" spans="1:19" x14ac:dyDescent="0.55000000000000004">
      <c r="A56" s="3" t="s">
        <v>96</v>
      </c>
      <c r="C56" s="13" t="s">
        <v>184</v>
      </c>
      <c r="D56" s="13"/>
      <c r="E56" s="15">
        <v>24204616</v>
      </c>
      <c r="F56" s="13"/>
      <c r="G56" s="15">
        <v>1630</v>
      </c>
      <c r="H56" s="13"/>
      <c r="I56" s="15">
        <v>0</v>
      </c>
      <c r="J56" s="13"/>
      <c r="K56" s="15">
        <v>0</v>
      </c>
      <c r="L56" s="13"/>
      <c r="M56" s="15">
        <v>0</v>
      </c>
      <c r="N56" s="13"/>
      <c r="O56" s="15">
        <v>39453524080</v>
      </c>
      <c r="P56" s="13"/>
      <c r="Q56" s="15">
        <v>0</v>
      </c>
      <c r="R56" s="13"/>
      <c r="S56" s="15">
        <v>39453524080</v>
      </c>
    </row>
    <row r="57" spans="1:19" x14ac:dyDescent="0.55000000000000004">
      <c r="A57" s="3" t="s">
        <v>80</v>
      </c>
      <c r="C57" s="13" t="s">
        <v>178</v>
      </c>
      <c r="D57" s="13"/>
      <c r="E57" s="15">
        <v>2250567</v>
      </c>
      <c r="F57" s="13"/>
      <c r="G57" s="15">
        <v>180</v>
      </c>
      <c r="H57" s="13"/>
      <c r="I57" s="15">
        <v>0</v>
      </c>
      <c r="J57" s="13"/>
      <c r="K57" s="15">
        <v>0</v>
      </c>
      <c r="L57" s="13"/>
      <c r="M57" s="15">
        <v>0</v>
      </c>
      <c r="N57" s="13"/>
      <c r="O57" s="15">
        <v>405102060</v>
      </c>
      <c r="P57" s="13"/>
      <c r="Q57" s="15">
        <v>0</v>
      </c>
      <c r="R57" s="13"/>
      <c r="S57" s="15">
        <v>405102060</v>
      </c>
    </row>
    <row r="58" spans="1:19" x14ac:dyDescent="0.55000000000000004">
      <c r="A58" s="3" t="s">
        <v>87</v>
      </c>
      <c r="C58" s="13" t="s">
        <v>192</v>
      </c>
      <c r="D58" s="13"/>
      <c r="E58" s="15">
        <v>1721275</v>
      </c>
      <c r="F58" s="13"/>
      <c r="G58" s="15">
        <v>1550</v>
      </c>
      <c r="H58" s="13"/>
      <c r="I58" s="15">
        <v>0</v>
      </c>
      <c r="J58" s="13"/>
      <c r="K58" s="15">
        <v>0</v>
      </c>
      <c r="L58" s="13"/>
      <c r="M58" s="15">
        <v>0</v>
      </c>
      <c r="N58" s="13"/>
      <c r="O58" s="15">
        <v>2667976250</v>
      </c>
      <c r="P58" s="13"/>
      <c r="Q58" s="15">
        <v>0</v>
      </c>
      <c r="R58" s="13"/>
      <c r="S58" s="15">
        <v>2667976250</v>
      </c>
    </row>
    <row r="59" spans="1:19" x14ac:dyDescent="0.55000000000000004">
      <c r="A59" s="3" t="s">
        <v>102</v>
      </c>
      <c r="C59" s="13" t="s">
        <v>193</v>
      </c>
      <c r="D59" s="13"/>
      <c r="E59" s="15">
        <v>150945796</v>
      </c>
      <c r="F59" s="13"/>
      <c r="G59" s="15">
        <v>1800</v>
      </c>
      <c r="H59" s="13"/>
      <c r="I59" s="15">
        <v>0</v>
      </c>
      <c r="J59" s="13"/>
      <c r="K59" s="15">
        <v>0</v>
      </c>
      <c r="L59" s="13"/>
      <c r="M59" s="15">
        <v>0</v>
      </c>
      <c r="N59" s="13"/>
      <c r="O59" s="15">
        <v>271702432800</v>
      </c>
      <c r="P59" s="13"/>
      <c r="Q59" s="15">
        <v>0</v>
      </c>
      <c r="R59" s="13"/>
      <c r="S59" s="15">
        <v>271702432800</v>
      </c>
    </row>
    <row r="60" spans="1:19" x14ac:dyDescent="0.55000000000000004">
      <c r="A60" s="3" t="s">
        <v>18</v>
      </c>
      <c r="C60" s="13" t="s">
        <v>166</v>
      </c>
      <c r="D60" s="13"/>
      <c r="E60" s="15">
        <v>28581169</v>
      </c>
      <c r="F60" s="13"/>
      <c r="G60" s="15">
        <v>300</v>
      </c>
      <c r="H60" s="13"/>
      <c r="I60" s="15">
        <v>0</v>
      </c>
      <c r="J60" s="13"/>
      <c r="K60" s="15">
        <v>0</v>
      </c>
      <c r="L60" s="13"/>
      <c r="M60" s="15">
        <v>0</v>
      </c>
      <c r="N60" s="13"/>
      <c r="O60" s="15">
        <v>8574350700</v>
      </c>
      <c r="P60" s="13"/>
      <c r="Q60" s="15">
        <v>0</v>
      </c>
      <c r="R60" s="13"/>
      <c r="S60" s="15">
        <v>8574350700</v>
      </c>
    </row>
    <row r="61" spans="1:19" x14ac:dyDescent="0.55000000000000004">
      <c r="A61" s="3" t="s">
        <v>23</v>
      </c>
      <c r="C61" s="13" t="s">
        <v>194</v>
      </c>
      <c r="D61" s="13"/>
      <c r="E61" s="15">
        <v>31125000</v>
      </c>
      <c r="F61" s="13"/>
      <c r="G61" s="15">
        <v>300</v>
      </c>
      <c r="H61" s="13"/>
      <c r="I61" s="15">
        <v>0</v>
      </c>
      <c r="J61" s="13"/>
      <c r="K61" s="15">
        <v>0</v>
      </c>
      <c r="L61" s="13"/>
      <c r="M61" s="15">
        <v>0</v>
      </c>
      <c r="N61" s="13"/>
      <c r="O61" s="15">
        <v>9337500000</v>
      </c>
      <c r="P61" s="13"/>
      <c r="Q61" s="15">
        <v>0</v>
      </c>
      <c r="R61" s="13"/>
      <c r="S61" s="15">
        <v>9337500000</v>
      </c>
    </row>
    <row r="62" spans="1:19" x14ac:dyDescent="0.55000000000000004">
      <c r="A62" s="3" t="s">
        <v>86</v>
      </c>
      <c r="C62" s="13" t="s">
        <v>195</v>
      </c>
      <c r="D62" s="13"/>
      <c r="E62" s="15">
        <v>17408214</v>
      </c>
      <c r="F62" s="13"/>
      <c r="G62" s="15">
        <v>4500</v>
      </c>
      <c r="H62" s="13"/>
      <c r="I62" s="15">
        <v>0</v>
      </c>
      <c r="J62" s="13"/>
      <c r="K62" s="15">
        <v>0</v>
      </c>
      <c r="L62" s="13"/>
      <c r="M62" s="15">
        <v>0</v>
      </c>
      <c r="N62" s="13"/>
      <c r="O62" s="15">
        <v>78336963000</v>
      </c>
      <c r="P62" s="13"/>
      <c r="Q62" s="15">
        <v>0</v>
      </c>
      <c r="R62" s="13"/>
      <c r="S62" s="15">
        <v>78336963000</v>
      </c>
    </row>
    <row r="63" spans="1:19" x14ac:dyDescent="0.55000000000000004">
      <c r="A63" s="3" t="s">
        <v>29</v>
      </c>
      <c r="C63" s="13" t="s">
        <v>196</v>
      </c>
      <c r="D63" s="13"/>
      <c r="E63" s="15">
        <v>36648453</v>
      </c>
      <c r="F63" s="13"/>
      <c r="G63" s="15">
        <v>260</v>
      </c>
      <c r="H63" s="13"/>
      <c r="I63" s="15">
        <v>0</v>
      </c>
      <c r="J63" s="13"/>
      <c r="K63" s="15">
        <v>0</v>
      </c>
      <c r="L63" s="13"/>
      <c r="M63" s="15">
        <v>0</v>
      </c>
      <c r="N63" s="13"/>
      <c r="O63" s="15">
        <v>9528597780</v>
      </c>
      <c r="P63" s="13"/>
      <c r="Q63" s="15">
        <v>0</v>
      </c>
      <c r="R63" s="13"/>
      <c r="S63" s="15">
        <v>9528597780</v>
      </c>
    </row>
    <row r="64" spans="1:19" x14ac:dyDescent="0.55000000000000004">
      <c r="A64" s="3" t="s">
        <v>76</v>
      </c>
      <c r="C64" s="13" t="s">
        <v>197</v>
      </c>
      <c r="D64" s="13"/>
      <c r="E64" s="15">
        <v>5327559</v>
      </c>
      <c r="F64" s="13"/>
      <c r="G64" s="15">
        <v>1500</v>
      </c>
      <c r="H64" s="13"/>
      <c r="I64" s="15">
        <v>0</v>
      </c>
      <c r="J64" s="13"/>
      <c r="K64" s="15">
        <v>0</v>
      </c>
      <c r="L64" s="13"/>
      <c r="M64" s="15">
        <v>0</v>
      </c>
      <c r="N64" s="13"/>
      <c r="O64" s="15">
        <v>7991338500</v>
      </c>
      <c r="P64" s="13"/>
      <c r="Q64" s="15">
        <v>0</v>
      </c>
      <c r="R64" s="13"/>
      <c r="S64" s="15">
        <v>7991338500</v>
      </c>
    </row>
    <row r="65" spans="1:19" x14ac:dyDescent="0.55000000000000004">
      <c r="A65" s="3" t="s">
        <v>37</v>
      </c>
      <c r="C65" s="13" t="s">
        <v>162</v>
      </c>
      <c r="D65" s="13"/>
      <c r="E65" s="15">
        <v>2503858</v>
      </c>
      <c r="F65" s="13"/>
      <c r="G65" s="15">
        <v>20000</v>
      </c>
      <c r="H65" s="13"/>
      <c r="I65" s="15">
        <v>0</v>
      </c>
      <c r="J65" s="13"/>
      <c r="K65" s="15">
        <v>0</v>
      </c>
      <c r="L65" s="13"/>
      <c r="M65" s="15">
        <v>0</v>
      </c>
      <c r="N65" s="13"/>
      <c r="O65" s="15">
        <v>50077160000</v>
      </c>
      <c r="P65" s="13"/>
      <c r="Q65" s="15">
        <v>0</v>
      </c>
      <c r="R65" s="13"/>
      <c r="S65" s="15">
        <v>50077160000</v>
      </c>
    </row>
    <row r="66" spans="1:19" x14ac:dyDescent="0.55000000000000004">
      <c r="A66" s="3" t="s">
        <v>85</v>
      </c>
      <c r="C66" s="13" t="s">
        <v>198</v>
      </c>
      <c r="D66" s="13"/>
      <c r="E66" s="15">
        <v>3318621</v>
      </c>
      <c r="F66" s="13"/>
      <c r="G66" s="15">
        <v>300</v>
      </c>
      <c r="H66" s="13"/>
      <c r="I66" s="15">
        <v>0</v>
      </c>
      <c r="J66" s="13"/>
      <c r="K66" s="15">
        <v>0</v>
      </c>
      <c r="L66" s="13"/>
      <c r="M66" s="15">
        <v>0</v>
      </c>
      <c r="N66" s="13"/>
      <c r="O66" s="15">
        <v>995586300</v>
      </c>
      <c r="P66" s="13"/>
      <c r="Q66" s="15">
        <v>0</v>
      </c>
      <c r="R66" s="13"/>
      <c r="S66" s="15">
        <v>995586300</v>
      </c>
    </row>
    <row r="67" spans="1:19" x14ac:dyDescent="0.55000000000000004">
      <c r="A67" s="3" t="s">
        <v>34</v>
      </c>
      <c r="C67" s="13" t="s">
        <v>199</v>
      </c>
      <c r="D67" s="13"/>
      <c r="E67" s="15">
        <v>2191827</v>
      </c>
      <c r="F67" s="13"/>
      <c r="G67" s="15">
        <v>24300</v>
      </c>
      <c r="H67" s="13"/>
      <c r="I67" s="15">
        <v>0</v>
      </c>
      <c r="J67" s="13"/>
      <c r="K67" s="15">
        <v>0</v>
      </c>
      <c r="L67" s="13"/>
      <c r="M67" s="15">
        <v>0</v>
      </c>
      <c r="N67" s="13"/>
      <c r="O67" s="15">
        <v>53261396100</v>
      </c>
      <c r="P67" s="13"/>
      <c r="Q67" s="15">
        <v>0</v>
      </c>
      <c r="R67" s="13"/>
      <c r="S67" s="15">
        <v>53261396100</v>
      </c>
    </row>
    <row r="68" spans="1:19" x14ac:dyDescent="0.55000000000000004">
      <c r="A68" s="3" t="s">
        <v>40</v>
      </c>
      <c r="C68" s="13" t="s">
        <v>200</v>
      </c>
      <c r="D68" s="13"/>
      <c r="E68" s="15">
        <v>16189409</v>
      </c>
      <c r="F68" s="13"/>
      <c r="G68" s="15">
        <v>3100</v>
      </c>
      <c r="H68" s="13"/>
      <c r="I68" s="15">
        <v>0</v>
      </c>
      <c r="J68" s="13"/>
      <c r="K68" s="15">
        <v>0</v>
      </c>
      <c r="L68" s="13"/>
      <c r="M68" s="15">
        <v>0</v>
      </c>
      <c r="N68" s="13"/>
      <c r="O68" s="15">
        <v>50187167900</v>
      </c>
      <c r="P68" s="13"/>
      <c r="Q68" s="15">
        <v>0</v>
      </c>
      <c r="R68" s="13"/>
      <c r="S68" s="15">
        <v>50187167900</v>
      </c>
    </row>
    <row r="69" spans="1:19" x14ac:dyDescent="0.55000000000000004">
      <c r="A69" s="3" t="s">
        <v>70</v>
      </c>
      <c r="C69" s="13" t="s">
        <v>201</v>
      </c>
      <c r="D69" s="13"/>
      <c r="E69" s="15">
        <v>4286736</v>
      </c>
      <c r="F69" s="13"/>
      <c r="G69" s="15">
        <v>22200</v>
      </c>
      <c r="H69" s="13"/>
      <c r="I69" s="15">
        <v>0</v>
      </c>
      <c r="J69" s="13"/>
      <c r="K69" s="15">
        <v>0</v>
      </c>
      <c r="L69" s="13"/>
      <c r="M69" s="15">
        <v>0</v>
      </c>
      <c r="N69" s="13"/>
      <c r="O69" s="15">
        <v>95165539200</v>
      </c>
      <c r="P69" s="13"/>
      <c r="Q69" s="15">
        <v>0</v>
      </c>
      <c r="R69" s="13"/>
      <c r="S69" s="15">
        <v>95165539200</v>
      </c>
    </row>
    <row r="70" spans="1:19" x14ac:dyDescent="0.55000000000000004">
      <c r="A70" s="3" t="s">
        <v>33</v>
      </c>
      <c r="C70" s="13" t="s">
        <v>202</v>
      </c>
      <c r="D70" s="13"/>
      <c r="E70" s="15">
        <v>14961097</v>
      </c>
      <c r="F70" s="13"/>
      <c r="G70" s="15">
        <v>1900</v>
      </c>
      <c r="H70" s="13"/>
      <c r="I70" s="15">
        <v>0</v>
      </c>
      <c r="J70" s="13"/>
      <c r="K70" s="15">
        <v>0</v>
      </c>
      <c r="L70" s="13"/>
      <c r="M70" s="15">
        <v>0</v>
      </c>
      <c r="N70" s="13"/>
      <c r="O70" s="15">
        <v>28426084300</v>
      </c>
      <c r="P70" s="13"/>
      <c r="Q70" s="15">
        <v>0</v>
      </c>
      <c r="R70" s="13"/>
      <c r="S70" s="15">
        <v>28426084300</v>
      </c>
    </row>
    <row r="71" spans="1:19" x14ac:dyDescent="0.55000000000000004">
      <c r="A71" s="3" t="s">
        <v>58</v>
      </c>
      <c r="C71" s="13" t="s">
        <v>192</v>
      </c>
      <c r="D71" s="13"/>
      <c r="E71" s="15">
        <v>1640400000</v>
      </c>
      <c r="F71" s="13"/>
      <c r="G71" s="15">
        <v>150</v>
      </c>
      <c r="H71" s="13"/>
      <c r="I71" s="15">
        <v>0</v>
      </c>
      <c r="J71" s="13"/>
      <c r="K71" s="15">
        <v>0</v>
      </c>
      <c r="L71" s="13"/>
      <c r="M71" s="15">
        <v>0</v>
      </c>
      <c r="N71" s="13"/>
      <c r="O71" s="15">
        <v>246060000000</v>
      </c>
      <c r="P71" s="13"/>
      <c r="Q71" s="15">
        <v>0</v>
      </c>
      <c r="R71" s="13"/>
      <c r="S71" s="15">
        <v>246060000000</v>
      </c>
    </row>
    <row r="72" spans="1:19" x14ac:dyDescent="0.55000000000000004">
      <c r="A72" s="3" t="s">
        <v>56</v>
      </c>
      <c r="C72" s="13" t="s">
        <v>203</v>
      </c>
      <c r="D72" s="13"/>
      <c r="E72" s="15">
        <v>13359573</v>
      </c>
      <c r="F72" s="13"/>
      <c r="G72" s="15">
        <v>550</v>
      </c>
      <c r="H72" s="13"/>
      <c r="I72" s="15">
        <v>0</v>
      </c>
      <c r="J72" s="13"/>
      <c r="K72" s="15">
        <v>0</v>
      </c>
      <c r="L72" s="13"/>
      <c r="M72" s="15">
        <v>0</v>
      </c>
      <c r="N72" s="13"/>
      <c r="O72" s="15">
        <v>7347765150</v>
      </c>
      <c r="P72" s="13"/>
      <c r="Q72" s="15">
        <v>0</v>
      </c>
      <c r="R72" s="13"/>
      <c r="S72" s="15">
        <v>7347765150</v>
      </c>
    </row>
    <row r="73" spans="1:19" x14ac:dyDescent="0.55000000000000004">
      <c r="A73" s="3" t="s">
        <v>31</v>
      </c>
      <c r="C73" s="13" t="s">
        <v>164</v>
      </c>
      <c r="D73" s="13"/>
      <c r="E73" s="15">
        <v>9745544</v>
      </c>
      <c r="F73" s="13"/>
      <c r="G73" s="15">
        <v>7000</v>
      </c>
      <c r="H73" s="13"/>
      <c r="I73" s="15">
        <v>0</v>
      </c>
      <c r="J73" s="13"/>
      <c r="K73" s="15">
        <v>0</v>
      </c>
      <c r="L73" s="13"/>
      <c r="M73" s="15">
        <v>0</v>
      </c>
      <c r="N73" s="13"/>
      <c r="O73" s="15">
        <v>68218808000</v>
      </c>
      <c r="P73" s="13"/>
      <c r="Q73" s="15">
        <v>0</v>
      </c>
      <c r="R73" s="13"/>
      <c r="S73" s="15">
        <v>68218808000</v>
      </c>
    </row>
    <row r="74" spans="1:19" x14ac:dyDescent="0.55000000000000004">
      <c r="A74" s="3" t="s">
        <v>54</v>
      </c>
      <c r="C74" s="13" t="s">
        <v>204</v>
      </c>
      <c r="D74" s="13"/>
      <c r="E74" s="15">
        <v>5779305</v>
      </c>
      <c r="F74" s="13"/>
      <c r="G74" s="15">
        <v>2280</v>
      </c>
      <c r="H74" s="13"/>
      <c r="I74" s="15">
        <v>0</v>
      </c>
      <c r="J74" s="13"/>
      <c r="K74" s="15">
        <v>0</v>
      </c>
      <c r="L74" s="13"/>
      <c r="M74" s="15">
        <v>0</v>
      </c>
      <c r="N74" s="13"/>
      <c r="O74" s="15">
        <v>13176815400</v>
      </c>
      <c r="P74" s="13"/>
      <c r="Q74" s="15">
        <v>0</v>
      </c>
      <c r="R74" s="13"/>
      <c r="S74" s="15">
        <v>13176815400</v>
      </c>
    </row>
    <row r="75" spans="1:19" x14ac:dyDescent="0.55000000000000004">
      <c r="A75" s="3" t="s">
        <v>49</v>
      </c>
      <c r="C75" s="13" t="s">
        <v>161</v>
      </c>
      <c r="D75" s="13"/>
      <c r="E75" s="15">
        <v>44971859</v>
      </c>
      <c r="F75" s="13"/>
      <c r="G75" s="15">
        <v>70</v>
      </c>
      <c r="H75" s="13"/>
      <c r="I75" s="15">
        <v>0</v>
      </c>
      <c r="J75" s="13"/>
      <c r="K75" s="15">
        <v>0</v>
      </c>
      <c r="L75" s="13"/>
      <c r="M75" s="15">
        <v>0</v>
      </c>
      <c r="N75" s="13"/>
      <c r="O75" s="15">
        <v>3148030130</v>
      </c>
      <c r="P75" s="13"/>
      <c r="Q75" s="15">
        <v>0</v>
      </c>
      <c r="R75" s="13"/>
      <c r="S75" s="15">
        <v>3148030130</v>
      </c>
    </row>
    <row r="76" spans="1:19" x14ac:dyDescent="0.55000000000000004">
      <c r="A76" s="3" t="s">
        <v>15</v>
      </c>
      <c r="C76" s="13" t="s">
        <v>180</v>
      </c>
      <c r="D76" s="13"/>
      <c r="E76" s="15">
        <v>35461432</v>
      </c>
      <c r="F76" s="13"/>
      <c r="G76" s="15">
        <v>1060</v>
      </c>
      <c r="H76" s="13"/>
      <c r="I76" s="15">
        <v>0</v>
      </c>
      <c r="J76" s="13"/>
      <c r="K76" s="15">
        <v>0</v>
      </c>
      <c r="L76" s="13"/>
      <c r="M76" s="15">
        <v>0</v>
      </c>
      <c r="N76" s="13"/>
      <c r="O76" s="15">
        <v>37589117920</v>
      </c>
      <c r="P76" s="13"/>
      <c r="Q76" s="15">
        <v>0</v>
      </c>
      <c r="R76" s="13"/>
      <c r="S76" s="15">
        <v>37589117920</v>
      </c>
    </row>
    <row r="77" spans="1:19" x14ac:dyDescent="0.55000000000000004">
      <c r="A77" s="3" t="s">
        <v>24</v>
      </c>
      <c r="C77" s="13" t="s">
        <v>205</v>
      </c>
      <c r="D77" s="13"/>
      <c r="E77" s="15">
        <v>27445969</v>
      </c>
      <c r="F77" s="13"/>
      <c r="G77" s="15">
        <v>200</v>
      </c>
      <c r="H77" s="13"/>
      <c r="I77" s="15">
        <v>0</v>
      </c>
      <c r="J77" s="13"/>
      <c r="K77" s="15">
        <v>0</v>
      </c>
      <c r="L77" s="13"/>
      <c r="M77" s="15">
        <v>0</v>
      </c>
      <c r="N77" s="13"/>
      <c r="O77" s="15">
        <v>5489193800</v>
      </c>
      <c r="P77" s="13"/>
      <c r="Q77" s="15">
        <v>52136169</v>
      </c>
      <c r="R77" s="13"/>
      <c r="S77" s="15">
        <v>5437057631</v>
      </c>
    </row>
    <row r="78" spans="1:19" x14ac:dyDescent="0.55000000000000004">
      <c r="A78" s="3" t="s">
        <v>84</v>
      </c>
      <c r="C78" s="13" t="s">
        <v>168</v>
      </c>
      <c r="D78" s="13"/>
      <c r="E78" s="15">
        <v>62370972</v>
      </c>
      <c r="F78" s="13"/>
      <c r="G78" s="15">
        <v>12</v>
      </c>
      <c r="H78" s="13"/>
      <c r="I78" s="15">
        <v>0</v>
      </c>
      <c r="J78" s="13"/>
      <c r="K78" s="15">
        <v>0</v>
      </c>
      <c r="L78" s="13"/>
      <c r="M78" s="15">
        <v>0</v>
      </c>
      <c r="N78" s="13"/>
      <c r="O78" s="15">
        <v>748451664</v>
      </c>
      <c r="P78" s="13"/>
      <c r="Q78" s="15">
        <v>0</v>
      </c>
      <c r="R78" s="13"/>
      <c r="S78" s="15">
        <v>748451664</v>
      </c>
    </row>
    <row r="79" spans="1:19" x14ac:dyDescent="0.55000000000000004">
      <c r="A79" s="3" t="s">
        <v>25</v>
      </c>
      <c r="C79" s="13" t="s">
        <v>206</v>
      </c>
      <c r="D79" s="13"/>
      <c r="E79" s="15">
        <v>26797819</v>
      </c>
      <c r="F79" s="13"/>
      <c r="G79" s="15">
        <v>560</v>
      </c>
      <c r="H79" s="13"/>
      <c r="I79" s="15">
        <v>0</v>
      </c>
      <c r="J79" s="13"/>
      <c r="K79" s="15">
        <v>0</v>
      </c>
      <c r="L79" s="13"/>
      <c r="M79" s="15">
        <v>0</v>
      </c>
      <c r="N79" s="13"/>
      <c r="O79" s="15">
        <v>15006778640</v>
      </c>
      <c r="P79" s="13"/>
      <c r="Q79" s="15">
        <v>695938134</v>
      </c>
      <c r="R79" s="13"/>
      <c r="S79" s="15">
        <v>14310840506</v>
      </c>
    </row>
    <row r="80" spans="1:19" x14ac:dyDescent="0.55000000000000004">
      <c r="A80" s="3" t="s">
        <v>30</v>
      </c>
      <c r="C80" s="13" t="s">
        <v>170</v>
      </c>
      <c r="D80" s="13"/>
      <c r="E80" s="15">
        <v>23336597</v>
      </c>
      <c r="F80" s="13"/>
      <c r="G80" s="15">
        <v>1810</v>
      </c>
      <c r="H80" s="13"/>
      <c r="I80" s="15">
        <v>0</v>
      </c>
      <c r="J80" s="13"/>
      <c r="K80" s="15">
        <v>0</v>
      </c>
      <c r="L80" s="13"/>
      <c r="M80" s="15">
        <v>0</v>
      </c>
      <c r="N80" s="13"/>
      <c r="O80" s="15">
        <v>42239240570</v>
      </c>
      <c r="P80" s="13"/>
      <c r="Q80" s="15">
        <v>0</v>
      </c>
      <c r="R80" s="13"/>
      <c r="S80" s="15">
        <v>42239240570</v>
      </c>
    </row>
    <row r="81" spans="1:19" x14ac:dyDescent="0.55000000000000004">
      <c r="A81" s="3" t="s">
        <v>207</v>
      </c>
      <c r="C81" s="13" t="s">
        <v>208</v>
      </c>
      <c r="D81" s="13"/>
      <c r="E81" s="15">
        <v>572500</v>
      </c>
      <c r="F81" s="13"/>
      <c r="G81" s="15">
        <v>1350</v>
      </c>
      <c r="H81" s="13"/>
      <c r="I81" s="15">
        <v>0</v>
      </c>
      <c r="J81" s="13"/>
      <c r="K81" s="15">
        <v>0</v>
      </c>
      <c r="L81" s="13"/>
      <c r="M81" s="15">
        <v>0</v>
      </c>
      <c r="N81" s="13"/>
      <c r="O81" s="15">
        <v>772875000</v>
      </c>
      <c r="P81" s="13"/>
      <c r="Q81" s="15">
        <v>0</v>
      </c>
      <c r="R81" s="13"/>
      <c r="S81" s="15">
        <v>772875000</v>
      </c>
    </row>
    <row r="82" spans="1:19" x14ac:dyDescent="0.55000000000000004">
      <c r="A82" s="3" t="s">
        <v>99</v>
      </c>
      <c r="C82" s="13" t="s">
        <v>168</v>
      </c>
      <c r="D82" s="13"/>
      <c r="E82" s="15">
        <v>48600000</v>
      </c>
      <c r="F82" s="13"/>
      <c r="G82" s="15">
        <v>6</v>
      </c>
      <c r="H82" s="13"/>
      <c r="I82" s="15">
        <v>0</v>
      </c>
      <c r="J82" s="13"/>
      <c r="K82" s="15">
        <v>0</v>
      </c>
      <c r="L82" s="13"/>
      <c r="M82" s="15">
        <v>0</v>
      </c>
      <c r="N82" s="13"/>
      <c r="O82" s="15">
        <v>291600000</v>
      </c>
      <c r="P82" s="13"/>
      <c r="Q82" s="15">
        <v>0</v>
      </c>
      <c r="R82" s="13"/>
      <c r="S82" s="15">
        <v>291600000</v>
      </c>
    </row>
    <row r="83" spans="1:19" x14ac:dyDescent="0.55000000000000004">
      <c r="A83" s="3" t="s">
        <v>19</v>
      </c>
      <c r="C83" s="13" t="s">
        <v>168</v>
      </c>
      <c r="D83" s="13"/>
      <c r="E83" s="15">
        <v>141275282</v>
      </c>
      <c r="F83" s="13"/>
      <c r="G83" s="15">
        <v>70</v>
      </c>
      <c r="H83" s="13"/>
      <c r="I83" s="15">
        <v>0</v>
      </c>
      <c r="J83" s="13"/>
      <c r="K83" s="15">
        <v>0</v>
      </c>
      <c r="L83" s="13"/>
      <c r="M83" s="15">
        <v>0</v>
      </c>
      <c r="N83" s="13"/>
      <c r="O83" s="15">
        <v>9889269740</v>
      </c>
      <c r="P83" s="13"/>
      <c r="Q83" s="15">
        <v>0</v>
      </c>
      <c r="R83" s="13"/>
      <c r="S83" s="15">
        <v>9889269740</v>
      </c>
    </row>
    <row r="84" spans="1:19" x14ac:dyDescent="0.55000000000000004">
      <c r="A84" s="3" t="s">
        <v>98</v>
      </c>
      <c r="C84" s="13" t="s">
        <v>209</v>
      </c>
      <c r="D84" s="13"/>
      <c r="E84" s="15">
        <v>251822218</v>
      </c>
      <c r="F84" s="13"/>
      <c r="G84" s="15">
        <v>420</v>
      </c>
      <c r="H84" s="13"/>
      <c r="I84" s="15">
        <v>0</v>
      </c>
      <c r="J84" s="13"/>
      <c r="K84" s="15">
        <v>0</v>
      </c>
      <c r="L84" s="13"/>
      <c r="M84" s="15">
        <v>0</v>
      </c>
      <c r="N84" s="13"/>
      <c r="O84" s="15">
        <v>105765331560</v>
      </c>
      <c r="P84" s="13"/>
      <c r="Q84" s="15">
        <v>0</v>
      </c>
      <c r="R84" s="13"/>
      <c r="S84" s="15">
        <v>105765331560</v>
      </c>
    </row>
    <row r="85" spans="1:19" x14ac:dyDescent="0.55000000000000004">
      <c r="A85" s="3" t="s">
        <v>118</v>
      </c>
      <c r="C85" s="13" t="s">
        <v>118</v>
      </c>
      <c r="D85" s="13"/>
      <c r="E85" s="13" t="s">
        <v>118</v>
      </c>
      <c r="F85" s="13"/>
      <c r="G85" s="13" t="s">
        <v>118</v>
      </c>
      <c r="H85" s="13"/>
      <c r="I85" s="12">
        <f>SUM(I8:I84)</f>
        <v>56207655000</v>
      </c>
      <c r="J85" s="13"/>
      <c r="K85" s="12">
        <f>SUM(K8:K84)</f>
        <v>4004616641</v>
      </c>
      <c r="L85" s="13"/>
      <c r="M85" s="12">
        <f>SUM(M8:M84)</f>
        <v>52203038359</v>
      </c>
      <c r="N85" s="13"/>
      <c r="O85" s="12">
        <f>SUM(O8:O84)</f>
        <v>4313094454772</v>
      </c>
      <c r="P85" s="13"/>
      <c r="Q85" s="12">
        <f>SUM(Q8:Q84)</f>
        <v>5648200757</v>
      </c>
      <c r="R85" s="13"/>
      <c r="S85" s="12">
        <f>SUM(S8:S84)</f>
        <v>4307446254015</v>
      </c>
    </row>
    <row r="86" spans="1:19" x14ac:dyDescent="0.55000000000000004"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</row>
  </sheetData>
  <mergeCells count="16">
    <mergeCell ref="Q7"/>
    <mergeCell ref="S7"/>
    <mergeCell ref="O6:S6"/>
    <mergeCell ref="A2:S2"/>
    <mergeCell ref="A3:S3"/>
    <mergeCell ref="A4:S4"/>
    <mergeCell ref="I7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C1DD09-7C37-4F13-81CA-972901298903}">
  <dimension ref="A2:M11"/>
  <sheetViews>
    <sheetView rightToLeft="1" workbookViewId="0">
      <selection activeCell="M9" sqref="M9"/>
    </sheetView>
  </sheetViews>
  <sheetFormatPr defaultRowHeight="24" x14ac:dyDescent="0.55000000000000004"/>
  <cols>
    <col min="1" max="1" width="32" style="3" bestFit="1" customWidth="1"/>
    <col min="2" max="2" width="1" style="3" customWidth="1"/>
    <col min="3" max="3" width="22" style="3" customWidth="1"/>
    <col min="4" max="4" width="1" style="3" customWidth="1"/>
    <col min="5" max="5" width="22" style="3" customWidth="1"/>
    <col min="6" max="6" width="1" style="3" customWidth="1"/>
    <col min="7" max="7" width="22" style="3" customWidth="1"/>
    <col min="8" max="8" width="1" style="3" customWidth="1"/>
    <col min="9" max="9" width="22" style="3" customWidth="1"/>
    <col min="10" max="10" width="1" style="3" customWidth="1"/>
    <col min="11" max="11" width="22" style="3" customWidth="1"/>
    <col min="12" max="12" width="1" style="3" customWidth="1"/>
    <col min="13" max="13" width="22" style="3" customWidth="1"/>
    <col min="14" max="14" width="1" style="3" customWidth="1"/>
    <col min="15" max="16384" width="9.140625" style="3"/>
  </cols>
  <sheetData>
    <row r="2" spans="1:13" ht="24.75" x14ac:dyDescent="0.55000000000000004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  <c r="M2" s="1" t="s">
        <v>0</v>
      </c>
    </row>
    <row r="3" spans="1:13" ht="24.75" x14ac:dyDescent="0.55000000000000004">
      <c r="A3" s="1" t="s">
        <v>143</v>
      </c>
      <c r="B3" s="1" t="s">
        <v>143</v>
      </c>
      <c r="C3" s="1" t="s">
        <v>143</v>
      </c>
      <c r="D3" s="1" t="s">
        <v>143</v>
      </c>
      <c r="E3" s="1" t="s">
        <v>143</v>
      </c>
      <c r="F3" s="1" t="s">
        <v>143</v>
      </c>
      <c r="G3" s="1" t="s">
        <v>143</v>
      </c>
      <c r="H3" s="1" t="s">
        <v>143</v>
      </c>
      <c r="I3" s="1" t="s">
        <v>143</v>
      </c>
      <c r="J3" s="1" t="s">
        <v>143</v>
      </c>
      <c r="K3" s="1" t="s">
        <v>143</v>
      </c>
      <c r="L3" s="1" t="s">
        <v>143</v>
      </c>
      <c r="M3" s="1" t="s">
        <v>143</v>
      </c>
    </row>
    <row r="4" spans="1:13" ht="24.75" x14ac:dyDescent="0.55000000000000004">
      <c r="A4" s="1" t="s">
        <v>2</v>
      </c>
      <c r="B4" s="1" t="s">
        <v>2</v>
      </c>
      <c r="C4" s="1" t="s">
        <v>2</v>
      </c>
      <c r="D4" s="1" t="s">
        <v>2</v>
      </c>
      <c r="E4" s="1" t="s">
        <v>2</v>
      </c>
      <c r="F4" s="1" t="s">
        <v>2</v>
      </c>
      <c r="G4" s="1" t="s">
        <v>2</v>
      </c>
      <c r="H4" s="1" t="s">
        <v>2</v>
      </c>
      <c r="I4" s="1" t="s">
        <v>2</v>
      </c>
      <c r="J4" s="1" t="s">
        <v>2</v>
      </c>
      <c r="K4" s="1" t="s">
        <v>2</v>
      </c>
      <c r="L4" s="1" t="s">
        <v>2</v>
      </c>
      <c r="M4" s="1" t="s">
        <v>2</v>
      </c>
    </row>
    <row r="6" spans="1:13" ht="25.5" thickBot="1" x14ac:dyDescent="0.6">
      <c r="A6" s="11" t="s">
        <v>144</v>
      </c>
      <c r="C6" s="2" t="s">
        <v>145</v>
      </c>
      <c r="D6" s="2" t="s">
        <v>145</v>
      </c>
      <c r="E6" s="2" t="s">
        <v>145</v>
      </c>
      <c r="F6" s="2" t="s">
        <v>145</v>
      </c>
      <c r="G6" s="2" t="s">
        <v>145</v>
      </c>
      <c r="I6" s="2" t="s">
        <v>146</v>
      </c>
      <c r="J6" s="2" t="s">
        <v>146</v>
      </c>
      <c r="K6" s="2" t="s">
        <v>146</v>
      </c>
      <c r="L6" s="2" t="s">
        <v>146</v>
      </c>
      <c r="M6" s="2" t="s">
        <v>146</v>
      </c>
    </row>
    <row r="7" spans="1:13" ht="25.5" thickBot="1" x14ac:dyDescent="0.6">
      <c r="A7" s="11" t="s">
        <v>147</v>
      </c>
      <c r="C7" s="11" t="s">
        <v>148</v>
      </c>
      <c r="E7" s="11" t="s">
        <v>149</v>
      </c>
      <c r="G7" s="11" t="s">
        <v>150</v>
      </c>
      <c r="I7" s="11" t="s">
        <v>148</v>
      </c>
      <c r="K7" s="11" t="s">
        <v>149</v>
      </c>
      <c r="M7" s="11" t="s">
        <v>150</v>
      </c>
    </row>
    <row r="8" spans="1:13" ht="24.75" thickBot="1" x14ac:dyDescent="0.6">
      <c r="A8" s="3" t="s">
        <v>151</v>
      </c>
      <c r="B8" s="13"/>
      <c r="C8" s="15">
        <v>0</v>
      </c>
      <c r="D8" s="13"/>
      <c r="E8" s="13" t="s">
        <v>118</v>
      </c>
      <c r="F8" s="13"/>
      <c r="G8" s="15">
        <v>0</v>
      </c>
      <c r="H8" s="13"/>
      <c r="I8" s="15">
        <v>742960673</v>
      </c>
      <c r="J8" s="13"/>
      <c r="K8" s="13" t="s">
        <v>118</v>
      </c>
      <c r="L8" s="13"/>
      <c r="M8" s="15">
        <v>742960673</v>
      </c>
    </row>
    <row r="9" spans="1:13" ht="25.5" thickBot="1" x14ac:dyDescent="0.65">
      <c r="A9" s="4" t="s">
        <v>118</v>
      </c>
      <c r="B9" s="13"/>
      <c r="C9" s="12">
        <f>SUM(C8:C8)</f>
        <v>0</v>
      </c>
      <c r="D9" s="13"/>
      <c r="E9" s="12">
        <f>SUM(E8:E8)</f>
        <v>0</v>
      </c>
      <c r="F9" s="13"/>
      <c r="G9" s="12">
        <f>SUM(G8:G8)</f>
        <v>0</v>
      </c>
      <c r="H9" s="13"/>
      <c r="I9" s="12">
        <f>SUM(I8:I8)</f>
        <v>742960673</v>
      </c>
      <c r="J9" s="13"/>
      <c r="K9" s="12">
        <f>SUM(K8:K8)</f>
        <v>0</v>
      </c>
      <c r="L9" s="13"/>
      <c r="M9" s="12">
        <f>SUM(M8:M8)</f>
        <v>742960673</v>
      </c>
    </row>
    <row r="10" spans="1:13" ht="24.75" thickTop="1" x14ac:dyDescent="0.55000000000000004"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</row>
    <row r="11" spans="1:13" x14ac:dyDescent="0.55000000000000004"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</row>
  </sheetData>
  <mergeCells count="5">
    <mergeCell ref="A2:M2"/>
    <mergeCell ref="A3:M3"/>
    <mergeCell ref="A4:M4"/>
    <mergeCell ref="C6:G6"/>
    <mergeCell ref="I6:M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سهام</vt:lpstr>
      <vt:lpstr>سپرده</vt:lpstr>
      <vt:lpstr>درآمدها</vt:lpstr>
      <vt:lpstr>درآمد سرمایه‌گذاری در سهام</vt:lpstr>
      <vt:lpstr>درآمد سرمایه‌گذاری در اوراق بها</vt:lpstr>
      <vt:lpstr>درآمد سپرده بانکی</vt:lpstr>
      <vt:lpstr>سایر درآمدها</vt:lpstr>
      <vt:lpstr>درآمد سود سهام</vt:lpstr>
      <vt:lpstr>سود اوراق بهادار</vt:lpstr>
      <vt:lpstr>سود سپرده بانکی</vt:lpstr>
      <vt:lpstr>درآمد ناشی از تغییر قیمت اوراق</vt:lpstr>
      <vt:lpstr>درآمد ناشی از فروش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Ghayouri, Ali</cp:lastModifiedBy>
  <dcterms:modified xsi:type="dcterms:W3CDTF">2025-02-21T06:29:25Z</dcterms:modified>
</cp:coreProperties>
</file>