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78EBD8D9-E23B-4FB0-9120-A6DBAC560969}" xr6:coauthVersionLast="47" xr6:coauthVersionMax="47" xr10:uidLastSave="{00000000-0000-0000-0000-000000000000}"/>
  <bookViews>
    <workbookView xWindow="-120" yWindow="-120" windowWidth="29040" windowHeight="15720" tabRatio="965" activeTab="9" xr2:uid="{00000000-000D-0000-FFFF-FFFF00000000}"/>
  </bookViews>
  <sheets>
    <sheet name="سهام" sheetId="1" r:id="rId1"/>
    <sheet name="سپرده" sheetId="6" r:id="rId2"/>
    <sheet name=" درآمدها" sheetId="15" r:id="rId3"/>
    <sheet name="درآمد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10" i="14"/>
  <c r="C10" i="14"/>
  <c r="C10" i="15"/>
  <c r="E9" i="15" s="1"/>
  <c r="K15" i="13"/>
  <c r="K9" i="13"/>
  <c r="K10" i="13"/>
  <c r="K11" i="13"/>
  <c r="K12" i="13"/>
  <c r="K13" i="13"/>
  <c r="K14" i="13"/>
  <c r="K8" i="13"/>
  <c r="G15" i="13"/>
  <c r="G9" i="13"/>
  <c r="G10" i="13"/>
  <c r="G11" i="13"/>
  <c r="G12" i="13"/>
  <c r="G13" i="13"/>
  <c r="G14" i="13"/>
  <c r="G8" i="13"/>
  <c r="S118" i="11"/>
  <c r="I117" i="11"/>
  <c r="I119" i="11"/>
  <c r="I120" i="11"/>
  <c r="S120" i="11"/>
  <c r="U15" i="11" s="1"/>
  <c r="S9" i="11"/>
  <c r="U9" i="11"/>
  <c r="U12" i="11"/>
  <c r="U13" i="11"/>
  <c r="U14" i="11"/>
  <c r="U16" i="11"/>
  <c r="U17" i="11"/>
  <c r="U19" i="11"/>
  <c r="U20" i="11"/>
  <c r="U21" i="11"/>
  <c r="U22" i="11"/>
  <c r="U24" i="11"/>
  <c r="U25" i="11"/>
  <c r="U27" i="11"/>
  <c r="U28" i="11"/>
  <c r="U29" i="11"/>
  <c r="U30" i="11"/>
  <c r="U32" i="11"/>
  <c r="U33" i="11"/>
  <c r="U35" i="11"/>
  <c r="U36" i="11"/>
  <c r="U37" i="11"/>
  <c r="U38" i="11"/>
  <c r="U40" i="11"/>
  <c r="U41" i="11"/>
  <c r="U43" i="11"/>
  <c r="U44" i="11"/>
  <c r="U45" i="11"/>
  <c r="U46" i="11"/>
  <c r="U48" i="11"/>
  <c r="U49" i="11"/>
  <c r="U51" i="11"/>
  <c r="U52" i="11"/>
  <c r="U53" i="11"/>
  <c r="U54" i="11"/>
  <c r="U56" i="11"/>
  <c r="U57" i="11"/>
  <c r="U59" i="11"/>
  <c r="U60" i="11"/>
  <c r="U61" i="11"/>
  <c r="U62" i="11"/>
  <c r="U64" i="11"/>
  <c r="U65" i="11"/>
  <c r="U67" i="11"/>
  <c r="U68" i="11"/>
  <c r="U69" i="11"/>
  <c r="U70" i="11"/>
  <c r="U72" i="11"/>
  <c r="U73" i="11"/>
  <c r="U75" i="11"/>
  <c r="U76" i="11"/>
  <c r="U77" i="11"/>
  <c r="U78" i="11"/>
  <c r="U80" i="11"/>
  <c r="U81" i="11"/>
  <c r="U83" i="11"/>
  <c r="U84" i="11"/>
  <c r="U85" i="11"/>
  <c r="U86" i="11"/>
  <c r="U87" i="11"/>
  <c r="U88" i="11"/>
  <c r="U89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8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9" i="11"/>
  <c r="C120" i="11"/>
  <c r="E120" i="11"/>
  <c r="G120" i="11"/>
  <c r="K11" i="11"/>
  <c r="K9" i="11"/>
  <c r="K10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8" i="11"/>
  <c r="K120" i="11" s="1"/>
  <c r="M120" i="11"/>
  <c r="O120" i="11"/>
  <c r="Q12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8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8" i="10"/>
  <c r="E117" i="9"/>
  <c r="G117" i="9"/>
  <c r="I117" i="9"/>
  <c r="M117" i="9"/>
  <c r="O117" i="9"/>
  <c r="Q11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8" i="9"/>
  <c r="E7" i="15" l="1"/>
  <c r="E8" i="15"/>
  <c r="U11" i="11"/>
  <c r="U90" i="11"/>
  <c r="U82" i="11"/>
  <c r="U74" i="11"/>
  <c r="U66" i="11"/>
  <c r="U58" i="11"/>
  <c r="U50" i="11"/>
  <c r="U42" i="11"/>
  <c r="U34" i="11"/>
  <c r="U26" i="11"/>
  <c r="U18" i="11"/>
  <c r="U10" i="11"/>
  <c r="U120" i="11" s="1"/>
  <c r="U79" i="11"/>
  <c r="U71" i="11"/>
  <c r="U63" i="11"/>
  <c r="U55" i="11"/>
  <c r="U47" i="11"/>
  <c r="U39" i="11"/>
  <c r="U31" i="11"/>
  <c r="U23" i="11"/>
  <c r="I15" i="13"/>
  <c r="E15" i="13"/>
  <c r="Q43" i="10"/>
  <c r="O43" i="10"/>
  <c r="M43" i="10"/>
  <c r="I43" i="10"/>
  <c r="G43" i="10"/>
  <c r="E43" i="10"/>
  <c r="S19" i="8"/>
  <c r="Q19" i="8"/>
  <c r="O19" i="8"/>
  <c r="M19" i="8"/>
  <c r="K19" i="8"/>
  <c r="I19" i="8"/>
  <c r="M15" i="7"/>
  <c r="K15" i="7"/>
  <c r="I15" i="7"/>
  <c r="G15" i="7"/>
  <c r="E15" i="7"/>
  <c r="C15" i="7"/>
  <c r="I16" i="6"/>
  <c r="G16" i="6"/>
  <c r="E16" i="6"/>
  <c r="C16" i="6"/>
  <c r="W121" i="1"/>
  <c r="U121" i="1"/>
  <c r="O121" i="1"/>
  <c r="K121" i="1"/>
  <c r="G121" i="1"/>
  <c r="E121" i="1"/>
</calcChain>
</file>

<file path=xl/sharedStrings.xml><?xml version="1.0" encoding="utf-8"?>
<sst xmlns="http://schemas.openxmlformats.org/spreadsheetml/2006/main" count="1219" uniqueCount="263">
  <si>
    <t>صندوق سرمایه‌گذاری مشترک پیشرو مفید</t>
  </si>
  <si>
    <t>صورت وضعیت پورتفوی</t>
  </si>
  <si>
    <t>برای ماه منتهی به 1404/02/31</t>
  </si>
  <si>
    <t>نام شرکت</t>
  </si>
  <si>
    <t>1404/01/31</t>
  </si>
  <si>
    <t>تغییرات طی دوره</t>
  </si>
  <si>
    <t>1404/02/31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</si>
  <si>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</si>
  <si>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</si>
  <si>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</si>
  <si>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</si>
  <si>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</si>
  <si>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</si>
  <si>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</si>
  <si>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</si>
  <si>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3.44%</t>
  </si>
  <si>
    <t>آهن و فولاد غدیر ایرانیان</t>
  </si>
  <si>
    <t>0.08%</t>
  </si>
  <si>
    <t>بانک  پاسارگاد</t>
  </si>
  <si>
    <t>0.32%</t>
  </si>
  <si>
    <t>بانک اقتصادنوین</t>
  </si>
  <si>
    <t>1.19%</t>
  </si>
  <si>
    <t>بانک تجارت</t>
  </si>
  <si>
    <t>0.55%</t>
  </si>
  <si>
    <t>بانک خاورمیانه</t>
  </si>
  <si>
    <t>0.28%</t>
  </si>
  <si>
    <t>بانک سامان</t>
  </si>
  <si>
    <t>1.04%</t>
  </si>
  <si>
    <t>بانک سینا</t>
  </si>
  <si>
    <t>1.07%</t>
  </si>
  <si>
    <t>بانک صادرات ایران</t>
  </si>
  <si>
    <t>0.38%</t>
  </si>
  <si>
    <t>بیمه  ما</t>
  </si>
  <si>
    <t>0.16%</t>
  </si>
  <si>
    <t>بیمه اتکایی امین</t>
  </si>
  <si>
    <t>0.14%</t>
  </si>
  <si>
    <t>بیمه البرز</t>
  </si>
  <si>
    <t>0.01%</t>
  </si>
  <si>
    <t>بین المللی توسعه ص. معادن غدیر</t>
  </si>
  <si>
    <t>0.18%</t>
  </si>
  <si>
    <t>پالایش نفت اصفهان</t>
  </si>
  <si>
    <t>3.40%</t>
  </si>
  <si>
    <t>پالایش نفت بندرعباس</t>
  </si>
  <si>
    <t>0.90%</t>
  </si>
  <si>
    <t>پالایش نفت تبریز</t>
  </si>
  <si>
    <t>0.80%</t>
  </si>
  <si>
    <t>پالایش نفت تهران</t>
  </si>
  <si>
    <t>0.34%</t>
  </si>
  <si>
    <t>پالایش نفت شیراز</t>
  </si>
  <si>
    <t>0.78%</t>
  </si>
  <si>
    <t>پتروشیمی  خارک</t>
  </si>
  <si>
    <t>0.45%</t>
  </si>
  <si>
    <t>پتروشیمی بوعلی سینا</t>
  </si>
  <si>
    <t>0.88%</t>
  </si>
  <si>
    <t>پتروشیمی پارس</t>
  </si>
  <si>
    <t>0.43%</t>
  </si>
  <si>
    <t>پتروشیمی پردیس</t>
  </si>
  <si>
    <t>5.92%</t>
  </si>
  <si>
    <t>پتروشیمی تندگویان</t>
  </si>
  <si>
    <t>0.21%</t>
  </si>
  <si>
    <t>پتروشیمی جم پیلن</t>
  </si>
  <si>
    <t>0.37%</t>
  </si>
  <si>
    <t>پتروشیمی زاگرس</t>
  </si>
  <si>
    <t>پتروشیمی شازند</t>
  </si>
  <si>
    <t>0.26%</t>
  </si>
  <si>
    <t>پتروشیمی شیراز</t>
  </si>
  <si>
    <t>1.68%</t>
  </si>
  <si>
    <t>پتروشیمی نوری</t>
  </si>
  <si>
    <t>0.81%</t>
  </si>
  <si>
    <t>پخش هجرت</t>
  </si>
  <si>
    <t>0.77%</t>
  </si>
  <si>
    <t>تایدواترخاورمیانه</t>
  </si>
  <si>
    <t>1.56%</t>
  </si>
  <si>
    <t>تراکتورسازی ایران</t>
  </si>
  <si>
    <t>0.53%</t>
  </si>
  <si>
    <t>تمام سکه طرح جدید0312 رفاه</t>
  </si>
  <si>
    <t>3.98%</t>
  </si>
  <si>
    <t>تمام سکه طرح جدید0411 آینده</t>
  </si>
  <si>
    <t>0.05%</t>
  </si>
  <si>
    <t>تمام سکه طرح جدید0412 سامان</t>
  </si>
  <si>
    <t>توسعه معادن وفلزات</t>
  </si>
  <si>
    <t>0.68%</t>
  </si>
  <si>
    <t>توسعه نیشکر و  صنایع جانبی</t>
  </si>
  <si>
    <t>0.02%</t>
  </si>
  <si>
    <t>ح . معدنی و صنعتی گل گهر</t>
  </si>
  <si>
    <t>0.00%</t>
  </si>
  <si>
    <t>ح . معدنی‌وصنعتی‌چادرملو</t>
  </si>
  <si>
    <t>ح.زغال سنگ پروده طبس</t>
  </si>
  <si>
    <t>حفاری شمال</t>
  </si>
  <si>
    <t>1.36%</t>
  </si>
  <si>
    <t>حمل و نقل گهرترابر سیرجان</t>
  </si>
  <si>
    <t>0.54%</t>
  </si>
  <si>
    <t>داروپخش‌ (هلدینگ‌</t>
  </si>
  <si>
    <t>0.64%</t>
  </si>
  <si>
    <t>داروسازی  ابوریحان</t>
  </si>
  <si>
    <t>0.10%</t>
  </si>
  <si>
    <t>داروسازی شهید قاضی</t>
  </si>
  <si>
    <t>0.24%</t>
  </si>
  <si>
    <t>داروسازی کاسپین تامین</t>
  </si>
  <si>
    <t>1.39%</t>
  </si>
  <si>
    <t>زغال سنگ پروده طبس</t>
  </si>
  <si>
    <t>0.15%</t>
  </si>
  <si>
    <t>س.ص.بازنشستگی کارکنان بانکها</t>
  </si>
  <si>
    <t>0.47%</t>
  </si>
  <si>
    <t>سپید ماکیان</t>
  </si>
  <si>
    <t>سخت آژند</t>
  </si>
  <si>
    <t>0.06%</t>
  </si>
  <si>
    <t>سرمایه  گذاری  البرز(هلدینگ</t>
  </si>
  <si>
    <t>سرمایه گذاری  صنعت  نفت</t>
  </si>
  <si>
    <t>0.13%</t>
  </si>
  <si>
    <t>سرمایه گذاری بوعلی</t>
  </si>
  <si>
    <t>سرمایه گذاری تامین اجتماعی</t>
  </si>
  <si>
    <t>4.25%</t>
  </si>
  <si>
    <t>سرمایه گذاری دارویی تامین</t>
  </si>
  <si>
    <t>0.84%</t>
  </si>
  <si>
    <t>سرمایه‌ گذاری‌ پارس‌ توشه‌</t>
  </si>
  <si>
    <t>1.32%</t>
  </si>
  <si>
    <t>سرمایه‌گذاری‌ سپه‌</t>
  </si>
  <si>
    <t>1.21%</t>
  </si>
  <si>
    <t>سرمایه‌گذاری‌توکافولاد(هلدینگ</t>
  </si>
  <si>
    <t>0.51%</t>
  </si>
  <si>
    <t>سرمایه‌گذاری‌صندوق‌بازنشستگی‌</t>
  </si>
  <si>
    <t>1.71%</t>
  </si>
  <si>
    <t>سرمایه‌گذاری‌غدیر(هلدینگ‌</t>
  </si>
  <si>
    <t>5.67%</t>
  </si>
  <si>
    <t>سیمان آبیک</t>
  </si>
  <si>
    <t>سیمان خوزستان</t>
  </si>
  <si>
    <t>0.63%</t>
  </si>
  <si>
    <t>سیمان ساوه</t>
  </si>
  <si>
    <t>1.67%</t>
  </si>
  <si>
    <t>سیمان فارس و خوزستان</t>
  </si>
  <si>
    <t>0.60%</t>
  </si>
  <si>
    <t>سیمان هگمتان</t>
  </si>
  <si>
    <t>1.98%</t>
  </si>
  <si>
    <t>سیمان‌ کرمان‌</t>
  </si>
  <si>
    <t>سیمان‌ارومیه‌</t>
  </si>
  <si>
    <t>سیمان‌مازندران‌</t>
  </si>
  <si>
    <t>0.82%</t>
  </si>
  <si>
    <t>سیمرغ</t>
  </si>
  <si>
    <t>0.30%</t>
  </si>
  <si>
    <t>شرکت آهن و فولاد ارفع</t>
  </si>
  <si>
    <t>1.11%</t>
  </si>
  <si>
    <t>شرکت ارتباطات سیار ایران</t>
  </si>
  <si>
    <t>شمش طلا</t>
  </si>
  <si>
    <t>1.73%</t>
  </si>
  <si>
    <t>شوکو پارس</t>
  </si>
  <si>
    <t>شیشه  همدان</t>
  </si>
  <si>
    <t>صبا فولاد خلیج فارس</t>
  </si>
  <si>
    <t>صنایع پتروشیمی کرمانشاه</t>
  </si>
  <si>
    <t>0.07%</t>
  </si>
  <si>
    <t>صنایع فروآلیاژ ایران</t>
  </si>
  <si>
    <t>0.11%</t>
  </si>
  <si>
    <t>غلتک سازان سپاهان</t>
  </si>
  <si>
    <t>فجر انرژی خلیج فارس</t>
  </si>
  <si>
    <t>0.70%</t>
  </si>
  <si>
    <t>فرآورده های سیمان شرق</t>
  </si>
  <si>
    <t>فرآورده‌های‌نسوزآذر</t>
  </si>
  <si>
    <t>0.17%</t>
  </si>
  <si>
    <t>فرآوردههای غذایی وقندتربت‌جام‌</t>
  </si>
  <si>
    <t>فرآوری زغال سنگ پروده طبس</t>
  </si>
  <si>
    <t>0.04%</t>
  </si>
  <si>
    <t>فروسیلیس  ایران</t>
  </si>
  <si>
    <t>فولاد  خوزستان</t>
  </si>
  <si>
    <t>فولاد افزا سپاهان</t>
  </si>
  <si>
    <t>فولاد امیرکبیرکاشان</t>
  </si>
  <si>
    <t>1.15%</t>
  </si>
  <si>
    <t>فولاد مبارکه اصفهان</t>
  </si>
  <si>
    <t>5.01%</t>
  </si>
  <si>
    <t>فولاد کاوه جنوب کیش</t>
  </si>
  <si>
    <t>0.22%</t>
  </si>
  <si>
    <t>گروه دارویی سبحان</t>
  </si>
  <si>
    <t>گروه مالی صبا تامین</t>
  </si>
  <si>
    <t>1.58%</t>
  </si>
  <si>
    <t>گسترش سوخت سبززاگرس(سهامی عام)</t>
  </si>
  <si>
    <t>گسترش نفت و گاز پارسیان</t>
  </si>
  <si>
    <t>4.14%</t>
  </si>
  <si>
    <t>م .صنایع و معادن احیاء سپاهان</t>
  </si>
  <si>
    <t>مبین انرژی خلیج فارس</t>
  </si>
  <si>
    <t>2.60%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</si>
  <si>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</si>
  <si>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</si>
  <si>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</si>
  <si>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</si>
  <si>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</si>
  <si>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0.69%</t>
  </si>
  <si>
    <t>ملی  صنایع  مس  ایران</t>
  </si>
  <si>
    <t>1.95%</t>
  </si>
  <si>
    <t>نفت  بهران</t>
  </si>
  <si>
    <t>نفت ایرانول</t>
  </si>
  <si>
    <t>2.18%</t>
  </si>
  <si>
    <t>نفت سپاهان</t>
  </si>
  <si>
    <t>0.94%</t>
  </si>
  <si>
    <t>نوردوقطعات‌ فولادی‌</t>
  </si>
  <si>
    <t>کارخانجات‌داروپخش‌</t>
  </si>
  <si>
    <t>کاشی‌ پارس‌</t>
  </si>
  <si>
    <t>کالسیمین‌</t>
  </si>
  <si>
    <t>شهد ایران</t>
  </si>
  <si>
    <t>افست‌</t>
  </si>
  <si>
    <t>کارخانجات‌ قند قزوین‌</t>
  </si>
  <si>
    <t>گروه انتخاب الکترونیک آرمان</t>
  </si>
  <si>
    <t>تامین سرمایه نوین</t>
  </si>
  <si>
    <t/>
  </si>
  <si>
    <t>92.24%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</si>
  <si>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</si>
  <si>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</si>
  <si>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</si>
  <si>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</si>
  <si>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</si>
  <si>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</si>
  <si>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</si>
  <si>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</si>
  <si>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</si>
  <si>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</si>
  <si>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</si>
  <si>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</si>
  <si>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بانک صادرات بورس کالا</t>
  </si>
  <si>
    <t>0218988436008</t>
  </si>
  <si>
    <t>407596897005</t>
  </si>
  <si>
    <t>207304156666661</t>
  </si>
  <si>
    <t>2.97%</t>
  </si>
  <si>
    <t>207304156666662</t>
  </si>
  <si>
    <t>1.48%</t>
  </si>
  <si>
    <t>6.46%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</si>
  <si>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</si>
  <si>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</si>
  <si>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</si>
  <si>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</si>
  <si>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</si>
  <si>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</si>
  <si>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</si>
  <si>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</si>
  <si>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</si>
  <si>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</si>
  <si>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</si>
  <si>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</si>
  <si>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</si>
  <si>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</si>
  <si>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1404/02/27</t>
  </si>
  <si>
    <t>1404/02/13</t>
  </si>
  <si>
    <t>1404/02/22</t>
  </si>
  <si>
    <t>1404/02/15</t>
  </si>
  <si>
    <t>1404/02/30</t>
  </si>
  <si>
    <t>1404/02/17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</si>
  <si>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</si>
  <si>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</si>
  <si>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</si>
  <si>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</si>
  <si>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</si>
  <si>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</si>
  <si>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</si>
  <si>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</si>
  <si>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</si>
  <si>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</si>
  <si>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</si>
  <si>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</si>
  <si>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</si>
  <si>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</si>
  <si>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</si>
  <si>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</si>
  <si>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گواهی سپرده تمام سکه بهار آزادی طرح جدید</t>
  </si>
  <si>
    <t>از ابتدای سال مالی</t>
  </si>
  <si>
    <t xml:space="preserve"> تا پایان ماه</t>
  </si>
  <si>
    <t xml:space="preserve">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</si>
</sst>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1"/>
      <name val="Calibri"/>
    </font>
    <font>
      <sz val="16"/>
      <color theme="1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readingOrder="2"/>
    </xf>
    <xf numFmtId="3" fontId="2" fillId="0" borderId="0" xfId="0" applyNumberFormat="1" applyFont="1"/>
    <xf numFmtId="3" fontId="2" fillId="0" borderId="2" xfId="0" applyNumberFormat="1" applyFont="1" applyBorder="1"/>
    <xf numFmtId="164" fontId="5" fillId="0" borderId="3" xfId="0" applyNumberFormat="1" applyFont="1" applyBorder="1" applyAlignment="1">
      <alignment horizontal="center" vertical="center" readingOrder="2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24"/>
  <sheetViews>
    <sheetView rightToLeft="1" workbookViewId="0">
      <selection activeCell="K17" sqref="K17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20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19" style="2" customWidth="1"/>
    <col min="10" max="10" width="1" style="2" customWidth="1"/>
    <col min="11" max="11" width="23" style="2" customWidth="1"/>
    <col min="12" max="12" width="1" style="2" customWidth="1"/>
    <col min="13" max="13" width="19" style="2" customWidth="1"/>
    <col min="14" max="14" width="1" style="2" customWidth="1"/>
    <col min="15" max="15" width="23" style="2" customWidth="1"/>
    <col min="16" max="16" width="1" style="2" customWidth="1"/>
    <col min="17" max="17" width="20" style="2" customWidth="1"/>
    <col min="18" max="18" width="1" style="2" customWidth="1"/>
    <col min="19" max="19" width="19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  <c r="T2" s="10" t="s">
        <v>0</v>
      </c>
      <c r="U2" s="10" t="s">
        <v>0</v>
      </c>
      <c r="V2" s="10" t="s">
        <v>0</v>
      </c>
      <c r="W2" s="10" t="s">
        <v>0</v>
      </c>
      <c r="X2" s="10" t="s">
        <v>0</v>
      </c>
      <c r="Y2" s="10" t="s">
        <v>0</v>
      </c>
    </row>
    <row r="3" spans="1:25" ht="24.75" x14ac:dyDescent="0.55000000000000004">
      <c r="A3" s="10" t="s">
        <v>1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  <c r="N3" s="10" t="s">
        <v>1</v>
      </c>
      <c r="O3" s="10" t="s">
        <v>1</v>
      </c>
      <c r="P3" s="10" t="s">
        <v>1</v>
      </c>
      <c r="Q3" s="10" t="s">
        <v>1</v>
      </c>
      <c r="R3" s="10" t="s">
        <v>1</v>
      </c>
      <c r="S3" s="10" t="s">
        <v>1</v>
      </c>
      <c r="T3" s="10" t="s">
        <v>1</v>
      </c>
      <c r="U3" s="10" t="s">
        <v>1</v>
      </c>
      <c r="V3" s="10" t="s">
        <v>1</v>
      </c>
      <c r="W3" s="10" t="s">
        <v>1</v>
      </c>
      <c r="X3" s="10" t="s">
        <v>1</v>
      </c>
      <c r="Y3" s="10" t="s">
        <v>1</v>
      </c>
    </row>
    <row r="4" spans="1:25" ht="24.75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  <c r="T4" s="10" t="s">
        <v>2</v>
      </c>
      <c r="U4" s="10" t="s">
        <v>2</v>
      </c>
      <c r="V4" s="10" t="s">
        <v>2</v>
      </c>
      <c r="W4" s="10" t="s">
        <v>2</v>
      </c>
      <c r="X4" s="10" t="s">
        <v>2</v>
      </c>
      <c r="Y4" s="10" t="s">
        <v>2</v>
      </c>
    </row>
    <row r="6" spans="1:25" ht="24.75" x14ac:dyDescent="0.55000000000000004">
      <c r="A6" s="9" t="s">
        <v>3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</row>
    <row r="7" spans="1:25" ht="24.75" x14ac:dyDescent="0.55000000000000004">
      <c r="A7" s="9" t="s">
        <v>3</v>
      </c>
      <c r="C7" s="9" t="s">
        <v>7</v>
      </c>
      <c r="E7" s="9" t="s">
        <v>8</v>
      </c>
      <c r="G7" s="9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9" t="s">
        <v>7</v>
      </c>
      <c r="S7" s="9" t="s">
        <v>12</v>
      </c>
      <c r="U7" s="9" t="s">
        <v>8</v>
      </c>
      <c r="W7" s="9" t="s">
        <v>9</v>
      </c>
      <c r="Y7" s="9" t="s">
        <v>13</v>
      </c>
    </row>
    <row r="8" spans="1:25" ht="24.75" x14ac:dyDescent="0.55000000000000004">
      <c r="A8" s="9" t="s">
        <v>3</v>
      </c>
      <c r="C8" s="9" t="s">
        <v>7</v>
      </c>
      <c r="E8" s="9" t="s">
        <v>8</v>
      </c>
      <c r="G8" s="9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9" t="s">
        <v>7</v>
      </c>
      <c r="S8" s="9" t="s">
        <v>12</v>
      </c>
      <c r="U8" s="9" t="s">
        <v>8</v>
      </c>
      <c r="W8" s="9" t="s">
        <v>9</v>
      </c>
      <c r="Y8" s="9" t="s">
        <v>13</v>
      </c>
    </row>
    <row r="9" spans="1:25" x14ac:dyDescent="0.55000000000000004">
      <c r="A9" s="4" t="s">
        <v>259</v>
      </c>
      <c r="C9" s="11">
        <v>3146</v>
      </c>
      <c r="D9" s="11"/>
      <c r="E9" s="11">
        <v>1772710530495</v>
      </c>
      <c r="F9" s="11"/>
      <c r="G9" s="11">
        <v>2245412954500.0698</v>
      </c>
      <c r="H9" s="11"/>
      <c r="I9" s="11">
        <v>0</v>
      </c>
      <c r="J9" s="11"/>
      <c r="K9" s="11">
        <v>0</v>
      </c>
      <c r="L9" s="11"/>
      <c r="M9" s="11">
        <v>0</v>
      </c>
      <c r="N9" s="11"/>
      <c r="O9" s="11">
        <v>0</v>
      </c>
      <c r="P9" s="11"/>
      <c r="Q9" s="11">
        <v>3146</v>
      </c>
      <c r="R9" s="11"/>
      <c r="S9" s="11">
        <v>737580049</v>
      </c>
      <c r="T9" s="11"/>
      <c r="U9" s="11">
        <v>1772710530495</v>
      </c>
      <c r="V9" s="11"/>
      <c r="W9" s="11">
        <v>2317526300611.3101</v>
      </c>
      <c r="X9" s="6"/>
      <c r="Y9" s="6" t="s">
        <v>15</v>
      </c>
    </row>
    <row r="10" spans="1:25" x14ac:dyDescent="0.55000000000000004">
      <c r="A10" s="2" t="s">
        <v>16</v>
      </c>
      <c r="C10" s="11">
        <v>8658201</v>
      </c>
      <c r="D10" s="11"/>
      <c r="E10" s="11">
        <v>58826499920</v>
      </c>
      <c r="F10" s="11"/>
      <c r="G10" s="11">
        <v>47422832719.315498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0</v>
      </c>
      <c r="P10" s="11"/>
      <c r="Q10" s="11">
        <v>8658201</v>
      </c>
      <c r="R10" s="11"/>
      <c r="S10" s="11">
        <v>6120</v>
      </c>
      <c r="T10" s="11"/>
      <c r="U10" s="11">
        <v>58826499920</v>
      </c>
      <c r="V10" s="11"/>
      <c r="W10" s="11">
        <v>52672910388.786003</v>
      </c>
      <c r="X10" s="6"/>
      <c r="Y10" s="6" t="s">
        <v>17</v>
      </c>
    </row>
    <row r="11" spans="1:25" x14ac:dyDescent="0.55000000000000004">
      <c r="A11" s="2" t="s">
        <v>18</v>
      </c>
      <c r="C11" s="11">
        <v>65099574</v>
      </c>
      <c r="D11" s="11"/>
      <c r="E11" s="11">
        <v>101184796424</v>
      </c>
      <c r="F11" s="11"/>
      <c r="G11" s="11">
        <v>176211406468.98801</v>
      </c>
      <c r="H11" s="11"/>
      <c r="I11" s="11">
        <v>0</v>
      </c>
      <c r="J11" s="11"/>
      <c r="K11" s="11">
        <v>0</v>
      </c>
      <c r="L11" s="11"/>
      <c r="M11" s="11">
        <v>-3099574</v>
      </c>
      <c r="N11" s="11"/>
      <c r="O11" s="11">
        <v>9030796564</v>
      </c>
      <c r="P11" s="11"/>
      <c r="Q11" s="11">
        <v>62000000</v>
      </c>
      <c r="R11" s="11"/>
      <c r="S11" s="11">
        <v>3507</v>
      </c>
      <c r="T11" s="11"/>
      <c r="U11" s="11">
        <v>96367103393</v>
      </c>
      <c r="V11" s="11"/>
      <c r="W11" s="11">
        <v>216140267700</v>
      </c>
      <c r="X11" s="6"/>
      <c r="Y11" s="6" t="s">
        <v>19</v>
      </c>
    </row>
    <row r="12" spans="1:25" x14ac:dyDescent="0.55000000000000004">
      <c r="A12" s="2" t="s">
        <v>20</v>
      </c>
      <c r="C12" s="11">
        <v>195812544</v>
      </c>
      <c r="D12" s="11"/>
      <c r="E12" s="11">
        <v>422385926149</v>
      </c>
      <c r="F12" s="11"/>
      <c r="G12" s="11">
        <v>611776964778.53796</v>
      </c>
      <c r="H12" s="11"/>
      <c r="I12" s="11">
        <v>0</v>
      </c>
      <c r="J12" s="11"/>
      <c r="K12" s="11">
        <v>0</v>
      </c>
      <c r="L12" s="11"/>
      <c r="M12" s="11">
        <v>-5200000</v>
      </c>
      <c r="N12" s="11"/>
      <c r="O12" s="11">
        <v>23121408459</v>
      </c>
      <c r="P12" s="11"/>
      <c r="Q12" s="11">
        <v>190612544</v>
      </c>
      <c r="R12" s="11"/>
      <c r="S12" s="11">
        <v>4246</v>
      </c>
      <c r="T12" s="11"/>
      <c r="U12" s="11">
        <v>411169041004</v>
      </c>
      <c r="V12" s="11"/>
      <c r="W12" s="11">
        <v>804525283696.14697</v>
      </c>
      <c r="X12" s="6"/>
      <c r="Y12" s="6" t="s">
        <v>21</v>
      </c>
    </row>
    <row r="13" spans="1:25" x14ac:dyDescent="0.55000000000000004">
      <c r="A13" s="2" t="s">
        <v>22</v>
      </c>
      <c r="C13" s="11">
        <v>629405596</v>
      </c>
      <c r="D13" s="11"/>
      <c r="E13" s="11">
        <v>90071042166</v>
      </c>
      <c r="F13" s="11"/>
      <c r="G13" s="11">
        <v>392914877337.98602</v>
      </c>
      <c r="H13" s="11"/>
      <c r="I13" s="11">
        <v>20000000</v>
      </c>
      <c r="J13" s="11"/>
      <c r="K13" s="11">
        <v>12931989509</v>
      </c>
      <c r="L13" s="11"/>
      <c r="M13" s="11">
        <v>0</v>
      </c>
      <c r="N13" s="11"/>
      <c r="O13" s="11">
        <v>0</v>
      </c>
      <c r="P13" s="11"/>
      <c r="Q13" s="11">
        <v>649405596</v>
      </c>
      <c r="R13" s="11"/>
      <c r="S13" s="11">
        <v>575</v>
      </c>
      <c r="T13" s="11"/>
      <c r="U13" s="11">
        <v>103003031675</v>
      </c>
      <c r="V13" s="11"/>
      <c r="W13" s="11">
        <v>371186438804.685</v>
      </c>
      <c r="X13" s="6"/>
      <c r="Y13" s="6" t="s">
        <v>23</v>
      </c>
    </row>
    <row r="14" spans="1:25" x14ac:dyDescent="0.55000000000000004">
      <c r="A14" s="2" t="s">
        <v>24</v>
      </c>
      <c r="C14" s="11">
        <v>42810935</v>
      </c>
      <c r="D14" s="11"/>
      <c r="E14" s="11">
        <v>106280965581</v>
      </c>
      <c r="F14" s="11"/>
      <c r="G14" s="11">
        <v>161883822599.397</v>
      </c>
      <c r="H14" s="11"/>
      <c r="I14" s="11">
        <v>1200000</v>
      </c>
      <c r="J14" s="11"/>
      <c r="K14" s="11">
        <v>4799649936</v>
      </c>
      <c r="L14" s="11"/>
      <c r="M14" s="11">
        <v>0</v>
      </c>
      <c r="N14" s="11"/>
      <c r="O14" s="11">
        <v>0</v>
      </c>
      <c r="P14" s="11"/>
      <c r="Q14" s="11">
        <v>44010935</v>
      </c>
      <c r="R14" s="11"/>
      <c r="S14" s="11">
        <v>4339</v>
      </c>
      <c r="T14" s="11"/>
      <c r="U14" s="11">
        <v>111080615517</v>
      </c>
      <c r="V14" s="11"/>
      <c r="W14" s="11">
        <v>189827214455.55801</v>
      </c>
      <c r="X14" s="6"/>
      <c r="Y14" s="6" t="s">
        <v>25</v>
      </c>
    </row>
    <row r="15" spans="1:25" x14ac:dyDescent="0.55000000000000004">
      <c r="A15" s="2" t="s">
        <v>26</v>
      </c>
      <c r="C15" s="11">
        <v>285253512</v>
      </c>
      <c r="D15" s="11"/>
      <c r="E15" s="11">
        <v>440621300267</v>
      </c>
      <c r="F15" s="11"/>
      <c r="G15" s="11">
        <v>618436189109.45203</v>
      </c>
      <c r="H15" s="11"/>
      <c r="I15" s="11">
        <v>0</v>
      </c>
      <c r="J15" s="11"/>
      <c r="K15" s="11">
        <v>0</v>
      </c>
      <c r="L15" s="11"/>
      <c r="M15" s="11">
        <v>-4531253</v>
      </c>
      <c r="N15" s="11"/>
      <c r="O15" s="11">
        <v>11711159376</v>
      </c>
      <c r="P15" s="11"/>
      <c r="Q15" s="11">
        <v>280722259</v>
      </c>
      <c r="R15" s="11"/>
      <c r="S15" s="11">
        <v>2508</v>
      </c>
      <c r="T15" s="11"/>
      <c r="U15" s="11">
        <v>433622029423</v>
      </c>
      <c r="V15" s="11"/>
      <c r="W15" s="11">
        <v>699862319589.84705</v>
      </c>
      <c r="X15" s="6"/>
      <c r="Y15" s="6" t="s">
        <v>27</v>
      </c>
    </row>
    <row r="16" spans="1:25" x14ac:dyDescent="0.55000000000000004">
      <c r="A16" s="2" t="s">
        <v>28</v>
      </c>
      <c r="C16" s="11">
        <v>274000000</v>
      </c>
      <c r="D16" s="11"/>
      <c r="E16" s="11">
        <v>377849357024</v>
      </c>
      <c r="F16" s="11"/>
      <c r="G16" s="11">
        <v>748744305300</v>
      </c>
      <c r="H16" s="11"/>
      <c r="I16" s="11">
        <v>0</v>
      </c>
      <c r="J16" s="11"/>
      <c r="K16" s="11">
        <v>0</v>
      </c>
      <c r="L16" s="11"/>
      <c r="M16" s="11">
        <v>-31000000</v>
      </c>
      <c r="N16" s="11"/>
      <c r="O16" s="11">
        <v>87539383155</v>
      </c>
      <c r="P16" s="11"/>
      <c r="Q16" s="11">
        <v>243000000</v>
      </c>
      <c r="R16" s="11"/>
      <c r="S16" s="11">
        <v>2986</v>
      </c>
      <c r="T16" s="11"/>
      <c r="U16" s="11">
        <v>335099977215</v>
      </c>
      <c r="V16" s="11"/>
      <c r="W16" s="11">
        <v>721280691900</v>
      </c>
      <c r="X16" s="6"/>
      <c r="Y16" s="6" t="s">
        <v>29</v>
      </c>
    </row>
    <row r="17" spans="1:25" x14ac:dyDescent="0.55000000000000004">
      <c r="A17" s="2" t="s">
        <v>30</v>
      </c>
      <c r="C17" s="11">
        <v>295976816</v>
      </c>
      <c r="D17" s="11"/>
      <c r="E17" s="11">
        <v>161007814493</v>
      </c>
      <c r="F17" s="11"/>
      <c r="G17" s="11">
        <v>187415435262.83801</v>
      </c>
      <c r="H17" s="11"/>
      <c r="I17" s="11">
        <v>90000000</v>
      </c>
      <c r="J17" s="11"/>
      <c r="K17" s="11">
        <v>64447988649</v>
      </c>
      <c r="L17" s="11"/>
      <c r="M17" s="11">
        <v>0</v>
      </c>
      <c r="N17" s="11"/>
      <c r="O17" s="11">
        <v>0</v>
      </c>
      <c r="P17" s="11"/>
      <c r="Q17" s="11">
        <v>385976816</v>
      </c>
      <c r="R17" s="11"/>
      <c r="S17" s="11">
        <v>662</v>
      </c>
      <c r="T17" s="11"/>
      <c r="U17" s="11">
        <v>225455803142</v>
      </c>
      <c r="V17" s="11"/>
      <c r="W17" s="11">
        <v>253996328111.45801</v>
      </c>
      <c r="X17" s="6"/>
      <c r="Y17" s="6" t="s">
        <v>31</v>
      </c>
    </row>
    <row r="18" spans="1:25" x14ac:dyDescent="0.55000000000000004">
      <c r="A18" s="2" t="s">
        <v>32</v>
      </c>
      <c r="C18" s="11">
        <v>31578871</v>
      </c>
      <c r="D18" s="11"/>
      <c r="E18" s="11">
        <v>111323366371</v>
      </c>
      <c r="F18" s="11"/>
      <c r="G18" s="11">
        <v>116303568738.52299</v>
      </c>
      <c r="H18" s="11"/>
      <c r="I18" s="11">
        <v>0</v>
      </c>
      <c r="J18" s="11"/>
      <c r="K18" s="11">
        <v>0</v>
      </c>
      <c r="L18" s="11"/>
      <c r="M18" s="11">
        <v>0</v>
      </c>
      <c r="N18" s="11"/>
      <c r="O18" s="11">
        <v>0</v>
      </c>
      <c r="P18" s="11"/>
      <c r="Q18" s="11">
        <v>31578871</v>
      </c>
      <c r="R18" s="11"/>
      <c r="S18" s="11">
        <v>3496</v>
      </c>
      <c r="T18" s="11"/>
      <c r="U18" s="11">
        <v>111323366371</v>
      </c>
      <c r="V18" s="11"/>
      <c r="W18" s="11">
        <v>109742854604.55499</v>
      </c>
      <c r="X18" s="6"/>
      <c r="Y18" s="6" t="s">
        <v>33</v>
      </c>
    </row>
    <row r="19" spans="1:25" x14ac:dyDescent="0.55000000000000004">
      <c r="A19" s="2" t="s">
        <v>34</v>
      </c>
      <c r="C19" s="11">
        <v>27814099</v>
      </c>
      <c r="D19" s="11"/>
      <c r="E19" s="11">
        <v>60308756255</v>
      </c>
      <c r="F19" s="11"/>
      <c r="G19" s="11">
        <v>86788971443.272003</v>
      </c>
      <c r="H19" s="11"/>
      <c r="I19" s="11">
        <v>5739727</v>
      </c>
      <c r="J19" s="11"/>
      <c r="K19" s="11">
        <v>16439752614</v>
      </c>
      <c r="L19" s="11"/>
      <c r="M19" s="11">
        <v>-400000</v>
      </c>
      <c r="N19" s="11"/>
      <c r="O19" s="11">
        <v>1139976564</v>
      </c>
      <c r="P19" s="11"/>
      <c r="Q19" s="11">
        <v>33153826</v>
      </c>
      <c r="R19" s="11"/>
      <c r="S19" s="11">
        <v>2878</v>
      </c>
      <c r="T19" s="11"/>
      <c r="U19" s="11">
        <v>75833578824</v>
      </c>
      <c r="V19" s="11"/>
      <c r="W19" s="11">
        <v>94848981796.193405</v>
      </c>
      <c r="X19" s="6"/>
      <c r="Y19" s="6" t="s">
        <v>35</v>
      </c>
    </row>
    <row r="20" spans="1:25" x14ac:dyDescent="0.55000000000000004">
      <c r="A20" s="2" t="s">
        <v>36</v>
      </c>
      <c r="C20" s="11">
        <v>4000000</v>
      </c>
      <c r="D20" s="11"/>
      <c r="E20" s="11">
        <v>8239639218</v>
      </c>
      <c r="F20" s="11"/>
      <c r="G20" s="11">
        <v>8425567800</v>
      </c>
      <c r="H20" s="11"/>
      <c r="I20" s="11">
        <v>0</v>
      </c>
      <c r="J20" s="11"/>
      <c r="K20" s="11">
        <v>0</v>
      </c>
      <c r="L20" s="11"/>
      <c r="M20" s="11">
        <v>0</v>
      </c>
      <c r="N20" s="11"/>
      <c r="O20" s="11">
        <v>0</v>
      </c>
      <c r="P20" s="11"/>
      <c r="Q20" s="11">
        <v>4000000</v>
      </c>
      <c r="R20" s="11"/>
      <c r="S20" s="11">
        <v>2338</v>
      </c>
      <c r="T20" s="11"/>
      <c r="U20" s="11">
        <v>8239639218</v>
      </c>
      <c r="V20" s="11"/>
      <c r="W20" s="11">
        <v>9296355600</v>
      </c>
      <c r="X20" s="6"/>
      <c r="Y20" s="6" t="s">
        <v>37</v>
      </c>
    </row>
    <row r="21" spans="1:25" x14ac:dyDescent="0.55000000000000004">
      <c r="A21" s="2" t="s">
        <v>38</v>
      </c>
      <c r="C21" s="11">
        <v>26762161</v>
      </c>
      <c r="D21" s="11"/>
      <c r="E21" s="11">
        <v>127203065260</v>
      </c>
      <c r="F21" s="11"/>
      <c r="G21" s="11">
        <v>104469690959.83</v>
      </c>
      <c r="H21" s="11"/>
      <c r="I21" s="11">
        <v>0</v>
      </c>
      <c r="J21" s="11"/>
      <c r="K21" s="11">
        <v>0</v>
      </c>
      <c r="L21" s="11"/>
      <c r="M21" s="11">
        <v>0</v>
      </c>
      <c r="N21" s="11"/>
      <c r="O21" s="11">
        <v>0</v>
      </c>
      <c r="P21" s="11"/>
      <c r="Q21" s="11">
        <v>26762161</v>
      </c>
      <c r="R21" s="11"/>
      <c r="S21" s="11">
        <v>4438</v>
      </c>
      <c r="T21" s="11"/>
      <c r="U21" s="11">
        <v>127203065260</v>
      </c>
      <c r="V21" s="11"/>
      <c r="W21" s="11">
        <v>118063786218.418</v>
      </c>
      <c r="X21" s="6"/>
      <c r="Y21" s="6" t="s">
        <v>39</v>
      </c>
    </row>
    <row r="22" spans="1:25" x14ac:dyDescent="0.55000000000000004">
      <c r="A22" s="2" t="s">
        <v>40</v>
      </c>
      <c r="C22" s="11">
        <v>536791024</v>
      </c>
      <c r="D22" s="11"/>
      <c r="E22" s="11">
        <v>1636084373974</v>
      </c>
      <c r="F22" s="11"/>
      <c r="G22" s="11">
        <v>1982846888285.1599</v>
      </c>
      <c r="H22" s="11"/>
      <c r="I22" s="11">
        <v>12800000</v>
      </c>
      <c r="J22" s="11"/>
      <c r="K22" s="11">
        <v>55680863323</v>
      </c>
      <c r="L22" s="11"/>
      <c r="M22" s="11">
        <v>-800000</v>
      </c>
      <c r="N22" s="11"/>
      <c r="O22" s="11">
        <v>3286726930</v>
      </c>
      <c r="P22" s="11"/>
      <c r="Q22" s="11">
        <v>548791024</v>
      </c>
      <c r="R22" s="11"/>
      <c r="S22" s="11">
        <v>4202</v>
      </c>
      <c r="T22" s="11"/>
      <c r="U22" s="11">
        <v>1689326918769</v>
      </c>
      <c r="V22" s="11"/>
      <c r="W22" s="11">
        <v>2292299064545.0498</v>
      </c>
      <c r="X22" s="6"/>
      <c r="Y22" s="6" t="s">
        <v>41</v>
      </c>
    </row>
    <row r="23" spans="1:25" x14ac:dyDescent="0.55000000000000004">
      <c r="A23" s="2" t="s">
        <v>42</v>
      </c>
      <c r="C23" s="11">
        <v>54356692</v>
      </c>
      <c r="D23" s="11"/>
      <c r="E23" s="11">
        <v>476869663062</v>
      </c>
      <c r="F23" s="11"/>
      <c r="G23" s="11">
        <v>518719388952.96002</v>
      </c>
      <c r="H23" s="11"/>
      <c r="I23" s="11">
        <v>3740320</v>
      </c>
      <c r="J23" s="11"/>
      <c r="K23" s="11">
        <v>39583690722</v>
      </c>
      <c r="L23" s="11"/>
      <c r="M23" s="11">
        <v>0</v>
      </c>
      <c r="N23" s="11"/>
      <c r="O23" s="11">
        <v>0</v>
      </c>
      <c r="P23" s="11"/>
      <c r="Q23" s="11">
        <v>58097012</v>
      </c>
      <c r="R23" s="11"/>
      <c r="S23" s="11">
        <v>10500</v>
      </c>
      <c r="T23" s="11"/>
      <c r="U23" s="11">
        <v>516453353784</v>
      </c>
      <c r="V23" s="11"/>
      <c r="W23" s="11">
        <v>606389015175.30005</v>
      </c>
      <c r="X23" s="6"/>
      <c r="Y23" s="6" t="s">
        <v>43</v>
      </c>
    </row>
    <row r="24" spans="1:25" x14ac:dyDescent="0.55000000000000004">
      <c r="A24" s="2" t="s">
        <v>44</v>
      </c>
      <c r="C24" s="11">
        <v>22918781</v>
      </c>
      <c r="D24" s="11"/>
      <c r="E24" s="11">
        <v>330412688369</v>
      </c>
      <c r="F24" s="11"/>
      <c r="G24" s="11">
        <v>438789298513.74298</v>
      </c>
      <c r="H24" s="11"/>
      <c r="I24" s="11">
        <v>0</v>
      </c>
      <c r="J24" s="11"/>
      <c r="K24" s="11">
        <v>0</v>
      </c>
      <c r="L24" s="11"/>
      <c r="M24" s="11">
        <v>0</v>
      </c>
      <c r="N24" s="11"/>
      <c r="O24" s="11">
        <v>0</v>
      </c>
      <c r="P24" s="11"/>
      <c r="Q24" s="11">
        <v>22918781</v>
      </c>
      <c r="R24" s="11"/>
      <c r="S24" s="11">
        <v>23780</v>
      </c>
      <c r="T24" s="11"/>
      <c r="U24" s="11">
        <v>330412688369</v>
      </c>
      <c r="V24" s="11"/>
      <c r="W24" s="11">
        <v>541765810937.52899</v>
      </c>
      <c r="X24" s="6"/>
      <c r="Y24" s="6" t="s">
        <v>45</v>
      </c>
    </row>
    <row r="25" spans="1:25" x14ac:dyDescent="0.55000000000000004">
      <c r="A25" s="2" t="s">
        <v>46</v>
      </c>
      <c r="C25" s="11">
        <v>85142026</v>
      </c>
      <c r="D25" s="11"/>
      <c r="E25" s="11">
        <v>152680284974</v>
      </c>
      <c r="F25" s="11"/>
      <c r="G25" s="11">
        <v>208880243573</v>
      </c>
      <c r="H25" s="11"/>
      <c r="I25" s="11">
        <v>0</v>
      </c>
      <c r="J25" s="11"/>
      <c r="K25" s="11">
        <v>0</v>
      </c>
      <c r="L25" s="11"/>
      <c r="M25" s="11">
        <v>0</v>
      </c>
      <c r="N25" s="11"/>
      <c r="O25" s="11">
        <v>0</v>
      </c>
      <c r="P25" s="11"/>
      <c r="Q25" s="11">
        <v>85142026</v>
      </c>
      <c r="R25" s="11"/>
      <c r="S25" s="11">
        <v>2715</v>
      </c>
      <c r="T25" s="11"/>
      <c r="U25" s="11">
        <v>152680284974</v>
      </c>
      <c r="V25" s="11"/>
      <c r="W25" s="11">
        <v>229785195016.48999</v>
      </c>
      <c r="X25" s="6"/>
      <c r="Y25" s="6" t="s">
        <v>47</v>
      </c>
    </row>
    <row r="26" spans="1:25" x14ac:dyDescent="0.55000000000000004">
      <c r="A26" s="2" t="s">
        <v>48</v>
      </c>
      <c r="C26" s="11">
        <v>23310373</v>
      </c>
      <c r="D26" s="11"/>
      <c r="E26" s="11">
        <v>411428083450</v>
      </c>
      <c r="F26" s="11"/>
      <c r="G26" s="11">
        <v>456482022728.80499</v>
      </c>
      <c r="H26" s="11"/>
      <c r="I26" s="11">
        <v>0</v>
      </c>
      <c r="J26" s="11"/>
      <c r="K26" s="11">
        <v>0</v>
      </c>
      <c r="L26" s="11"/>
      <c r="M26" s="11">
        <v>0</v>
      </c>
      <c r="N26" s="11"/>
      <c r="O26" s="11">
        <v>0</v>
      </c>
      <c r="P26" s="11"/>
      <c r="Q26" s="11">
        <v>23310373</v>
      </c>
      <c r="R26" s="11"/>
      <c r="S26" s="11">
        <v>22590</v>
      </c>
      <c r="T26" s="11"/>
      <c r="U26" s="11">
        <v>411428083450</v>
      </c>
      <c r="V26" s="11"/>
      <c r="W26" s="11">
        <v>523448167179.883</v>
      </c>
      <c r="X26" s="6"/>
      <c r="Y26" s="6" t="s">
        <v>49</v>
      </c>
    </row>
    <row r="27" spans="1:25" x14ac:dyDescent="0.55000000000000004">
      <c r="A27" s="2" t="s">
        <v>50</v>
      </c>
      <c r="C27" s="11">
        <v>3349436</v>
      </c>
      <c r="D27" s="11"/>
      <c r="E27" s="11">
        <v>190515237358</v>
      </c>
      <c r="F27" s="11"/>
      <c r="G27" s="11">
        <v>307047122241.87598</v>
      </c>
      <c r="H27" s="11"/>
      <c r="I27" s="11">
        <v>0</v>
      </c>
      <c r="J27" s="11"/>
      <c r="K27" s="11">
        <v>0</v>
      </c>
      <c r="L27" s="11"/>
      <c r="M27" s="11">
        <v>0</v>
      </c>
      <c r="N27" s="11"/>
      <c r="O27" s="11">
        <v>0</v>
      </c>
      <c r="P27" s="11"/>
      <c r="Q27" s="11">
        <v>3349436</v>
      </c>
      <c r="R27" s="11"/>
      <c r="S27" s="11">
        <v>91800</v>
      </c>
      <c r="T27" s="11"/>
      <c r="U27" s="11">
        <v>190515237358</v>
      </c>
      <c r="V27" s="11"/>
      <c r="W27" s="11">
        <v>305648729362.44</v>
      </c>
      <c r="X27" s="6"/>
      <c r="Y27" s="6" t="s">
        <v>51</v>
      </c>
    </row>
    <row r="28" spans="1:25" x14ac:dyDescent="0.55000000000000004">
      <c r="A28" s="2" t="s">
        <v>52</v>
      </c>
      <c r="C28" s="11">
        <v>8529443</v>
      </c>
      <c r="D28" s="11"/>
      <c r="E28" s="11">
        <v>157873033477</v>
      </c>
      <c r="F28" s="11"/>
      <c r="G28" s="11">
        <v>740868178100.427</v>
      </c>
      <c r="H28" s="11"/>
      <c r="I28" s="11">
        <v>0</v>
      </c>
      <c r="J28" s="11"/>
      <c r="K28" s="11">
        <v>0</v>
      </c>
      <c r="L28" s="11"/>
      <c r="M28" s="11">
        <v>-400000</v>
      </c>
      <c r="N28" s="11"/>
      <c r="O28" s="11">
        <v>30443775537</v>
      </c>
      <c r="P28" s="11"/>
      <c r="Q28" s="11">
        <v>8129443</v>
      </c>
      <c r="R28" s="11"/>
      <c r="S28" s="11">
        <v>73730</v>
      </c>
      <c r="T28" s="11"/>
      <c r="U28" s="11">
        <v>150469359717</v>
      </c>
      <c r="V28" s="11"/>
      <c r="W28" s="11">
        <v>595817498587.28003</v>
      </c>
      <c r="X28" s="6"/>
      <c r="Y28" s="6" t="s">
        <v>53</v>
      </c>
    </row>
    <row r="29" spans="1:25" x14ac:dyDescent="0.55000000000000004">
      <c r="A29" s="2" t="s">
        <v>54</v>
      </c>
      <c r="C29" s="11">
        <v>80000000</v>
      </c>
      <c r="D29" s="11"/>
      <c r="E29" s="11">
        <v>263159190720</v>
      </c>
      <c r="F29" s="11"/>
      <c r="G29" s="11">
        <v>323424108000</v>
      </c>
      <c r="H29" s="11"/>
      <c r="I29" s="11">
        <v>0</v>
      </c>
      <c r="J29" s="11"/>
      <c r="K29" s="11">
        <v>0</v>
      </c>
      <c r="L29" s="11"/>
      <c r="M29" s="11">
        <v>-800000</v>
      </c>
      <c r="N29" s="11"/>
      <c r="O29" s="11">
        <v>2994078616</v>
      </c>
      <c r="P29" s="11"/>
      <c r="Q29" s="11">
        <v>79200000</v>
      </c>
      <c r="R29" s="11"/>
      <c r="S29" s="11">
        <v>3684</v>
      </c>
      <c r="T29" s="11"/>
      <c r="U29" s="11">
        <v>260527598812</v>
      </c>
      <c r="V29" s="11"/>
      <c r="W29" s="11">
        <v>290036751840</v>
      </c>
      <c r="X29" s="6"/>
      <c r="Y29" s="6" t="s">
        <v>55</v>
      </c>
    </row>
    <row r="30" spans="1:25" x14ac:dyDescent="0.55000000000000004">
      <c r="A30" s="2" t="s">
        <v>56</v>
      </c>
      <c r="C30" s="11">
        <v>14284013</v>
      </c>
      <c r="D30" s="11"/>
      <c r="E30" s="11">
        <v>1342094510559</v>
      </c>
      <c r="F30" s="11"/>
      <c r="G30" s="11">
        <v>4255021259164.5298</v>
      </c>
      <c r="H30" s="11"/>
      <c r="I30" s="11">
        <v>0</v>
      </c>
      <c r="J30" s="11"/>
      <c r="K30" s="11">
        <v>0</v>
      </c>
      <c r="L30" s="11"/>
      <c r="M30" s="11">
        <v>0</v>
      </c>
      <c r="N30" s="11"/>
      <c r="O30" s="11">
        <v>0</v>
      </c>
      <c r="P30" s="11"/>
      <c r="Q30" s="11">
        <v>14284013</v>
      </c>
      <c r="R30" s="11"/>
      <c r="S30" s="11">
        <v>281110</v>
      </c>
      <c r="T30" s="11"/>
      <c r="U30" s="11">
        <v>1342094510559</v>
      </c>
      <c r="V30" s="11"/>
      <c r="W30" s="11">
        <v>3991487390008.1401</v>
      </c>
      <c r="X30" s="6"/>
      <c r="Y30" s="6" t="s">
        <v>57</v>
      </c>
    </row>
    <row r="31" spans="1:25" x14ac:dyDescent="0.55000000000000004">
      <c r="A31" s="2" t="s">
        <v>58</v>
      </c>
      <c r="C31" s="11">
        <v>14000000</v>
      </c>
      <c r="D31" s="11"/>
      <c r="E31" s="11">
        <v>147773682491</v>
      </c>
      <c r="F31" s="11"/>
      <c r="G31" s="11">
        <v>129842811000</v>
      </c>
      <c r="H31" s="11"/>
      <c r="I31" s="11">
        <v>0</v>
      </c>
      <c r="J31" s="11"/>
      <c r="K31" s="11">
        <v>0</v>
      </c>
      <c r="L31" s="11"/>
      <c r="M31" s="11">
        <v>0</v>
      </c>
      <c r="N31" s="11"/>
      <c r="O31" s="11">
        <v>0</v>
      </c>
      <c r="P31" s="11"/>
      <c r="Q31" s="11">
        <v>14000000</v>
      </c>
      <c r="R31" s="11"/>
      <c r="S31" s="11">
        <v>10250</v>
      </c>
      <c r="T31" s="11"/>
      <c r="U31" s="11">
        <v>147773682491</v>
      </c>
      <c r="V31" s="11"/>
      <c r="W31" s="11">
        <v>142646175000</v>
      </c>
      <c r="X31" s="6"/>
      <c r="Y31" s="6" t="s">
        <v>59</v>
      </c>
    </row>
    <row r="32" spans="1:25" x14ac:dyDescent="0.55000000000000004">
      <c r="A32" s="2" t="s">
        <v>60</v>
      </c>
      <c r="C32" s="11">
        <v>1756162</v>
      </c>
      <c r="D32" s="11"/>
      <c r="E32" s="11">
        <v>83488239676</v>
      </c>
      <c r="F32" s="11"/>
      <c r="G32" s="11">
        <v>301781377976.60699</v>
      </c>
      <c r="H32" s="11"/>
      <c r="I32" s="11">
        <v>0</v>
      </c>
      <c r="J32" s="11"/>
      <c r="K32" s="11">
        <v>0</v>
      </c>
      <c r="L32" s="11"/>
      <c r="M32" s="11">
        <v>-67258</v>
      </c>
      <c r="N32" s="11"/>
      <c r="O32" s="11">
        <v>11967348756</v>
      </c>
      <c r="P32" s="11"/>
      <c r="Q32" s="11">
        <v>1688904</v>
      </c>
      <c r="R32" s="11"/>
      <c r="S32" s="11">
        <v>147650</v>
      </c>
      <c r="T32" s="11"/>
      <c r="U32" s="11">
        <v>80290782937</v>
      </c>
      <c r="V32" s="11"/>
      <c r="W32" s="11">
        <v>247882943880.17999</v>
      </c>
      <c r="X32" s="6"/>
      <c r="Y32" s="6" t="s">
        <v>61</v>
      </c>
    </row>
    <row r="33" spans="1:25" x14ac:dyDescent="0.55000000000000004">
      <c r="A33" s="2" t="s">
        <v>62</v>
      </c>
      <c r="C33" s="11">
        <v>999790</v>
      </c>
      <c r="D33" s="11"/>
      <c r="E33" s="11">
        <v>131463776904</v>
      </c>
      <c r="F33" s="11"/>
      <c r="G33" s="11">
        <v>109720073944.8</v>
      </c>
      <c r="H33" s="11"/>
      <c r="I33" s="11">
        <v>0</v>
      </c>
      <c r="J33" s="11"/>
      <c r="K33" s="11">
        <v>0</v>
      </c>
      <c r="L33" s="11"/>
      <c r="M33" s="11">
        <v>0</v>
      </c>
      <c r="N33" s="11"/>
      <c r="O33" s="11">
        <v>0</v>
      </c>
      <c r="P33" s="11"/>
      <c r="Q33" s="11">
        <v>999790</v>
      </c>
      <c r="R33" s="11"/>
      <c r="S33" s="11">
        <v>108100</v>
      </c>
      <c r="T33" s="11"/>
      <c r="U33" s="11">
        <v>131463776904</v>
      </c>
      <c r="V33" s="11"/>
      <c r="W33" s="11">
        <v>107434239070.95</v>
      </c>
      <c r="X33" s="6"/>
      <c r="Y33" s="6" t="s">
        <v>33</v>
      </c>
    </row>
    <row r="34" spans="1:25" x14ac:dyDescent="0.55000000000000004">
      <c r="A34" s="2" t="s">
        <v>63</v>
      </c>
      <c r="C34" s="11">
        <v>8445008</v>
      </c>
      <c r="D34" s="11"/>
      <c r="E34" s="11">
        <v>343125086009</v>
      </c>
      <c r="F34" s="11"/>
      <c r="G34" s="11">
        <v>167643361241.92801</v>
      </c>
      <c r="H34" s="11"/>
      <c r="I34" s="11">
        <v>0</v>
      </c>
      <c r="J34" s="11"/>
      <c r="K34" s="11">
        <v>0</v>
      </c>
      <c r="L34" s="11"/>
      <c r="M34" s="11">
        <v>0</v>
      </c>
      <c r="N34" s="11"/>
      <c r="O34" s="11">
        <v>0</v>
      </c>
      <c r="P34" s="11"/>
      <c r="Q34" s="11">
        <v>8445008</v>
      </c>
      <c r="R34" s="11"/>
      <c r="S34" s="11">
        <v>20670</v>
      </c>
      <c r="T34" s="11"/>
      <c r="U34" s="11">
        <v>343125086009</v>
      </c>
      <c r="V34" s="11"/>
      <c r="W34" s="11">
        <v>173519693383.608</v>
      </c>
      <c r="X34" s="6"/>
      <c r="Y34" s="6" t="s">
        <v>64</v>
      </c>
    </row>
    <row r="35" spans="1:25" x14ac:dyDescent="0.55000000000000004">
      <c r="A35" s="2" t="s">
        <v>65</v>
      </c>
      <c r="C35" s="11">
        <v>31529466</v>
      </c>
      <c r="D35" s="11"/>
      <c r="E35" s="11">
        <v>123461469154</v>
      </c>
      <c r="F35" s="11"/>
      <c r="G35" s="11">
        <v>1287837260680.26</v>
      </c>
      <c r="H35" s="11"/>
      <c r="I35" s="11">
        <v>0</v>
      </c>
      <c r="J35" s="11"/>
      <c r="K35" s="11">
        <v>0</v>
      </c>
      <c r="L35" s="11"/>
      <c r="M35" s="11">
        <v>0</v>
      </c>
      <c r="N35" s="11"/>
      <c r="O35" s="11">
        <v>0</v>
      </c>
      <c r="P35" s="11"/>
      <c r="Q35" s="11">
        <v>31529466</v>
      </c>
      <c r="R35" s="11"/>
      <c r="S35" s="11">
        <v>36100</v>
      </c>
      <c r="T35" s="11"/>
      <c r="U35" s="11">
        <v>123461469154</v>
      </c>
      <c r="V35" s="11"/>
      <c r="W35" s="11">
        <v>1131441350950.53</v>
      </c>
      <c r="X35" s="6"/>
      <c r="Y35" s="6" t="s">
        <v>66</v>
      </c>
    </row>
    <row r="36" spans="1:25" x14ac:dyDescent="0.55000000000000004">
      <c r="A36" s="2" t="s">
        <v>67</v>
      </c>
      <c r="C36" s="11">
        <v>14587953</v>
      </c>
      <c r="D36" s="11"/>
      <c r="E36" s="11">
        <v>182404671088</v>
      </c>
      <c r="F36" s="11"/>
      <c r="G36" s="11">
        <v>824245631991.30603</v>
      </c>
      <c r="H36" s="11"/>
      <c r="I36" s="11">
        <v>0</v>
      </c>
      <c r="J36" s="11"/>
      <c r="K36" s="11">
        <v>0</v>
      </c>
      <c r="L36" s="11"/>
      <c r="M36" s="11">
        <v>-3073758</v>
      </c>
      <c r="N36" s="11"/>
      <c r="O36" s="11">
        <v>157535287989</v>
      </c>
      <c r="P36" s="11"/>
      <c r="Q36" s="11">
        <v>11514195</v>
      </c>
      <c r="R36" s="11"/>
      <c r="S36" s="11">
        <v>47620</v>
      </c>
      <c r="T36" s="11"/>
      <c r="U36" s="11">
        <v>143971052801</v>
      </c>
      <c r="V36" s="11"/>
      <c r="W36" s="11">
        <v>545043545402.89502</v>
      </c>
      <c r="X36" s="6"/>
      <c r="Y36" s="6" t="s">
        <v>68</v>
      </c>
    </row>
    <row r="37" spans="1:25" x14ac:dyDescent="0.55000000000000004">
      <c r="A37" s="2" t="s">
        <v>69</v>
      </c>
      <c r="C37" s="11">
        <v>16246646</v>
      </c>
      <c r="D37" s="11"/>
      <c r="E37" s="11">
        <v>227239333279</v>
      </c>
      <c r="F37" s="11"/>
      <c r="G37" s="11">
        <v>528104295521.01001</v>
      </c>
      <c r="H37" s="11"/>
      <c r="I37" s="11">
        <v>0</v>
      </c>
      <c r="J37" s="11"/>
      <c r="K37" s="11">
        <v>0</v>
      </c>
      <c r="L37" s="11"/>
      <c r="M37" s="11">
        <v>0</v>
      </c>
      <c r="N37" s="11"/>
      <c r="O37" s="11">
        <v>0</v>
      </c>
      <c r="P37" s="11"/>
      <c r="Q37" s="11">
        <v>16246646</v>
      </c>
      <c r="R37" s="11"/>
      <c r="S37" s="11">
        <v>31950</v>
      </c>
      <c r="T37" s="11"/>
      <c r="U37" s="11">
        <v>227239333279</v>
      </c>
      <c r="V37" s="11"/>
      <c r="W37" s="11">
        <v>515991811678.78497</v>
      </c>
      <c r="X37" s="6"/>
      <c r="Y37" s="6" t="s">
        <v>70</v>
      </c>
    </row>
    <row r="38" spans="1:25" x14ac:dyDescent="0.55000000000000004">
      <c r="A38" s="2" t="s">
        <v>71</v>
      </c>
      <c r="C38" s="11">
        <v>125029214</v>
      </c>
      <c r="D38" s="11"/>
      <c r="E38" s="11">
        <v>343115521536</v>
      </c>
      <c r="F38" s="11"/>
      <c r="G38" s="11">
        <v>990553762708.29895</v>
      </c>
      <c r="H38" s="11"/>
      <c r="I38" s="11">
        <v>548614</v>
      </c>
      <c r="J38" s="11"/>
      <c r="K38" s="11">
        <v>4798599689</v>
      </c>
      <c r="L38" s="11"/>
      <c r="M38" s="11">
        <v>-6577828</v>
      </c>
      <c r="N38" s="11"/>
      <c r="O38" s="11">
        <v>57353144907</v>
      </c>
      <c r="P38" s="11"/>
      <c r="Q38" s="11">
        <v>119000000</v>
      </c>
      <c r="R38" s="11"/>
      <c r="S38" s="11">
        <v>8860</v>
      </c>
      <c r="T38" s="11"/>
      <c r="U38" s="11">
        <v>329690209524</v>
      </c>
      <c r="V38" s="11"/>
      <c r="W38" s="11">
        <v>1048066677000</v>
      </c>
      <c r="X38" s="6"/>
      <c r="Y38" s="6" t="s">
        <v>72</v>
      </c>
    </row>
    <row r="39" spans="1:25" x14ac:dyDescent="0.55000000000000004">
      <c r="A39" s="2" t="s">
        <v>73</v>
      </c>
      <c r="C39" s="11">
        <v>66006250</v>
      </c>
      <c r="D39" s="11"/>
      <c r="E39" s="11">
        <v>44316647994</v>
      </c>
      <c r="F39" s="11"/>
      <c r="G39" s="11">
        <v>326361612729.375</v>
      </c>
      <c r="H39" s="11"/>
      <c r="I39" s="11">
        <v>0</v>
      </c>
      <c r="J39" s="11"/>
      <c r="K39" s="11">
        <v>0</v>
      </c>
      <c r="L39" s="11"/>
      <c r="M39" s="11">
        <v>-4006250</v>
      </c>
      <c r="N39" s="11"/>
      <c r="O39" s="11">
        <v>21011210055</v>
      </c>
      <c r="P39" s="11"/>
      <c r="Q39" s="11">
        <v>62000000</v>
      </c>
      <c r="R39" s="11"/>
      <c r="S39" s="11">
        <v>5750</v>
      </c>
      <c r="T39" s="11"/>
      <c r="U39" s="11">
        <v>41626848600</v>
      </c>
      <c r="V39" s="11"/>
      <c r="W39" s="11">
        <v>354378825000</v>
      </c>
      <c r="X39" s="6"/>
      <c r="Y39" s="6" t="s">
        <v>74</v>
      </c>
    </row>
    <row r="40" spans="1:25" x14ac:dyDescent="0.55000000000000004">
      <c r="A40" s="2" t="s">
        <v>75</v>
      </c>
      <c r="C40" s="11">
        <v>3613000</v>
      </c>
      <c r="D40" s="11"/>
      <c r="E40" s="11">
        <v>454585270646</v>
      </c>
      <c r="F40" s="11"/>
      <c r="G40" s="11">
        <v>2589747443151.25</v>
      </c>
      <c r="H40" s="11"/>
      <c r="I40" s="11">
        <v>0</v>
      </c>
      <c r="J40" s="11"/>
      <c r="K40" s="11">
        <v>0</v>
      </c>
      <c r="L40" s="11"/>
      <c r="M40" s="11">
        <v>-1000</v>
      </c>
      <c r="N40" s="11"/>
      <c r="O40" s="11">
        <v>736580125</v>
      </c>
      <c r="P40" s="11"/>
      <c r="Q40" s="11">
        <v>3612000</v>
      </c>
      <c r="R40" s="11"/>
      <c r="S40" s="11">
        <v>744183</v>
      </c>
      <c r="T40" s="11"/>
      <c r="U40" s="11">
        <v>454459451307</v>
      </c>
      <c r="V40" s="11"/>
      <c r="W40" s="11">
        <v>2684629009755</v>
      </c>
      <c r="X40" s="6"/>
      <c r="Y40" s="6" t="s">
        <v>76</v>
      </c>
    </row>
    <row r="41" spans="1:25" x14ac:dyDescent="0.55000000000000004">
      <c r="A41" s="2" t="s">
        <v>77</v>
      </c>
      <c r="C41" s="11">
        <v>43000</v>
      </c>
      <c r="D41" s="11"/>
      <c r="E41" s="11">
        <v>10887084000</v>
      </c>
      <c r="F41" s="11"/>
      <c r="G41" s="11">
        <v>30809382072.5</v>
      </c>
      <c r="H41" s="11"/>
      <c r="I41" s="11">
        <v>0</v>
      </c>
      <c r="J41" s="11"/>
      <c r="K41" s="11">
        <v>0</v>
      </c>
      <c r="L41" s="11"/>
      <c r="M41" s="11">
        <v>0</v>
      </c>
      <c r="N41" s="11"/>
      <c r="O41" s="11">
        <v>0</v>
      </c>
      <c r="P41" s="11"/>
      <c r="Q41" s="11">
        <v>43000</v>
      </c>
      <c r="R41" s="11"/>
      <c r="S41" s="11">
        <v>740734</v>
      </c>
      <c r="T41" s="11"/>
      <c r="U41" s="11">
        <v>10887084000</v>
      </c>
      <c r="V41" s="11"/>
      <c r="W41" s="11">
        <v>31811747547.5</v>
      </c>
      <c r="X41" s="6"/>
      <c r="Y41" s="6" t="s">
        <v>78</v>
      </c>
    </row>
    <row r="42" spans="1:25" x14ac:dyDescent="0.55000000000000004">
      <c r="A42" s="2" t="s">
        <v>79</v>
      </c>
      <c r="C42" s="11">
        <v>251000</v>
      </c>
      <c r="D42" s="11"/>
      <c r="E42" s="11">
        <v>70624171200</v>
      </c>
      <c r="F42" s="11"/>
      <c r="G42" s="11">
        <v>180093002000</v>
      </c>
      <c r="H42" s="11"/>
      <c r="I42" s="11">
        <v>0</v>
      </c>
      <c r="J42" s="11"/>
      <c r="K42" s="11">
        <v>0</v>
      </c>
      <c r="L42" s="11"/>
      <c r="M42" s="11">
        <v>0</v>
      </c>
      <c r="N42" s="11"/>
      <c r="O42" s="11">
        <v>0</v>
      </c>
      <c r="P42" s="11"/>
      <c r="Q42" s="11">
        <v>251000</v>
      </c>
      <c r="R42" s="11"/>
      <c r="S42" s="11">
        <v>742434</v>
      </c>
      <c r="T42" s="11"/>
      <c r="U42" s="11">
        <v>70624171200</v>
      </c>
      <c r="V42" s="11"/>
      <c r="W42" s="11">
        <v>186117995332.5</v>
      </c>
      <c r="X42" s="6"/>
      <c r="Y42" s="6" t="s">
        <v>25</v>
      </c>
    </row>
    <row r="43" spans="1:25" x14ac:dyDescent="0.55000000000000004">
      <c r="A43" s="2" t="s">
        <v>80</v>
      </c>
      <c r="C43" s="11">
        <v>195809999</v>
      </c>
      <c r="D43" s="11"/>
      <c r="E43" s="11">
        <v>418690917983</v>
      </c>
      <c r="F43" s="11"/>
      <c r="G43" s="11">
        <v>497512439817.20801</v>
      </c>
      <c r="H43" s="11"/>
      <c r="I43" s="11">
        <v>283093</v>
      </c>
      <c r="J43" s="11"/>
      <c r="K43" s="11">
        <v>692804700</v>
      </c>
      <c r="L43" s="11"/>
      <c r="M43" s="11">
        <v>0</v>
      </c>
      <c r="N43" s="11"/>
      <c r="O43" s="11">
        <v>0</v>
      </c>
      <c r="P43" s="11"/>
      <c r="Q43" s="11">
        <v>196093092</v>
      </c>
      <c r="R43" s="11"/>
      <c r="S43" s="11">
        <v>2362</v>
      </c>
      <c r="T43" s="11"/>
      <c r="U43" s="11">
        <v>419383722683</v>
      </c>
      <c r="V43" s="11"/>
      <c r="W43" s="11">
        <v>460416010598.341</v>
      </c>
      <c r="X43" s="6"/>
      <c r="Y43" s="6" t="s">
        <v>81</v>
      </c>
    </row>
    <row r="44" spans="1:25" x14ac:dyDescent="0.55000000000000004">
      <c r="A44" s="2" t="s">
        <v>82</v>
      </c>
      <c r="C44" s="11">
        <v>571500</v>
      </c>
      <c r="D44" s="11"/>
      <c r="E44" s="11">
        <v>23802279353</v>
      </c>
      <c r="F44" s="11"/>
      <c r="G44" s="11">
        <v>30506947177.5</v>
      </c>
      <c r="H44" s="11"/>
      <c r="I44" s="11">
        <v>0</v>
      </c>
      <c r="J44" s="11"/>
      <c r="K44" s="11">
        <v>0</v>
      </c>
      <c r="L44" s="11"/>
      <c r="M44" s="11">
        <v>-285751</v>
      </c>
      <c r="N44" s="11"/>
      <c r="O44" s="11">
        <v>15290517070</v>
      </c>
      <c r="P44" s="11"/>
      <c r="Q44" s="11">
        <v>285749</v>
      </c>
      <c r="R44" s="11"/>
      <c r="S44" s="11">
        <v>55400</v>
      </c>
      <c r="T44" s="11"/>
      <c r="U44" s="11">
        <v>11901098024</v>
      </c>
      <c r="V44" s="11"/>
      <c r="W44" s="11">
        <v>15736303157.129999</v>
      </c>
      <c r="X44" s="6"/>
      <c r="Y44" s="6" t="s">
        <v>83</v>
      </c>
    </row>
    <row r="45" spans="1:25" x14ac:dyDescent="0.55000000000000004">
      <c r="A45" s="2" t="s">
        <v>84</v>
      </c>
      <c r="C45" s="11">
        <v>4925688</v>
      </c>
      <c r="D45" s="11"/>
      <c r="E45" s="11">
        <v>9767639304</v>
      </c>
      <c r="F45" s="11"/>
      <c r="G45" s="11">
        <v>4671146669.2055998</v>
      </c>
      <c r="H45" s="11"/>
      <c r="I45" s="11">
        <v>0</v>
      </c>
      <c r="J45" s="11"/>
      <c r="K45" s="11">
        <v>0</v>
      </c>
      <c r="L45" s="11"/>
      <c r="M45" s="11">
        <v>-4925688</v>
      </c>
      <c r="N45" s="11"/>
      <c r="O45" s="11">
        <v>0</v>
      </c>
      <c r="P45" s="11"/>
      <c r="Q45" s="11">
        <v>0</v>
      </c>
      <c r="R45" s="11"/>
      <c r="S45" s="11">
        <v>0</v>
      </c>
      <c r="T45" s="11"/>
      <c r="U45" s="11">
        <v>0</v>
      </c>
      <c r="V45" s="11"/>
      <c r="W45" s="11">
        <v>0</v>
      </c>
      <c r="X45" s="6"/>
      <c r="Y45" s="6" t="s">
        <v>85</v>
      </c>
    </row>
    <row r="46" spans="1:25" x14ac:dyDescent="0.55000000000000004">
      <c r="A46" s="2" t="s">
        <v>86</v>
      </c>
      <c r="C46" s="11">
        <v>21316865</v>
      </c>
      <c r="D46" s="11"/>
      <c r="E46" s="11">
        <v>19014643580</v>
      </c>
      <c r="F46" s="11"/>
      <c r="G46" s="11">
        <v>38036103227.583702</v>
      </c>
      <c r="H46" s="11"/>
      <c r="I46" s="11">
        <v>0</v>
      </c>
      <c r="J46" s="11"/>
      <c r="K46" s="11">
        <v>0</v>
      </c>
      <c r="L46" s="11"/>
      <c r="M46" s="11">
        <v>-21316865</v>
      </c>
      <c r="N46" s="11"/>
      <c r="O46" s="11">
        <v>0</v>
      </c>
      <c r="P46" s="11"/>
      <c r="Q46" s="11">
        <v>0</v>
      </c>
      <c r="R46" s="11"/>
      <c r="S46" s="11">
        <v>0</v>
      </c>
      <c r="T46" s="11"/>
      <c r="U46" s="11">
        <v>0</v>
      </c>
      <c r="V46" s="11"/>
      <c r="W46" s="11">
        <v>0</v>
      </c>
      <c r="X46" s="6"/>
      <c r="Y46" s="6" t="s">
        <v>85</v>
      </c>
    </row>
    <row r="47" spans="1:25" x14ac:dyDescent="0.55000000000000004">
      <c r="A47" s="2" t="s">
        <v>87</v>
      </c>
      <c r="C47" s="11">
        <v>17742857</v>
      </c>
      <c r="D47" s="11"/>
      <c r="E47" s="11">
        <v>84455999320</v>
      </c>
      <c r="F47" s="11"/>
      <c r="G47" s="11">
        <v>50178081517.418297</v>
      </c>
      <c r="H47" s="11"/>
      <c r="I47" s="11">
        <v>0</v>
      </c>
      <c r="J47" s="11"/>
      <c r="K47" s="11">
        <v>0</v>
      </c>
      <c r="L47" s="11"/>
      <c r="M47" s="11">
        <v>-17742857</v>
      </c>
      <c r="N47" s="11"/>
      <c r="O47" s="11">
        <v>0</v>
      </c>
      <c r="P47" s="11"/>
      <c r="Q47" s="11">
        <v>0</v>
      </c>
      <c r="R47" s="11"/>
      <c r="S47" s="11">
        <v>0</v>
      </c>
      <c r="T47" s="11"/>
      <c r="U47" s="11">
        <v>0</v>
      </c>
      <c r="V47" s="11"/>
      <c r="W47" s="11">
        <v>0</v>
      </c>
      <c r="X47" s="6"/>
      <c r="Y47" s="6" t="s">
        <v>85</v>
      </c>
    </row>
    <row r="48" spans="1:25" x14ac:dyDescent="0.55000000000000004">
      <c r="A48" s="2" t="s">
        <v>88</v>
      </c>
      <c r="C48" s="11">
        <v>139324425</v>
      </c>
      <c r="D48" s="11"/>
      <c r="E48" s="11">
        <v>449265869269</v>
      </c>
      <c r="F48" s="11"/>
      <c r="G48" s="11">
        <v>824047895793.93799</v>
      </c>
      <c r="H48" s="11"/>
      <c r="I48" s="11">
        <v>8000000</v>
      </c>
      <c r="J48" s="11"/>
      <c r="K48" s="11">
        <v>53409517870</v>
      </c>
      <c r="L48" s="11"/>
      <c r="M48" s="11">
        <v>-9324425</v>
      </c>
      <c r="N48" s="11"/>
      <c r="O48" s="11">
        <v>61575877389</v>
      </c>
      <c r="P48" s="11"/>
      <c r="Q48" s="11">
        <v>138000000</v>
      </c>
      <c r="R48" s="11"/>
      <c r="S48" s="11">
        <v>6660</v>
      </c>
      <c r="T48" s="11"/>
      <c r="U48" s="11">
        <v>470860167456</v>
      </c>
      <c r="V48" s="11"/>
      <c r="W48" s="11">
        <v>913611474000</v>
      </c>
      <c r="X48" s="6"/>
      <c r="Y48" s="6" t="s">
        <v>89</v>
      </c>
    </row>
    <row r="49" spans="1:25" x14ac:dyDescent="0.55000000000000004">
      <c r="A49" s="2" t="s">
        <v>90</v>
      </c>
      <c r="C49" s="11">
        <v>66562428</v>
      </c>
      <c r="D49" s="11"/>
      <c r="E49" s="11">
        <v>132707433916</v>
      </c>
      <c r="F49" s="11"/>
      <c r="G49" s="11">
        <v>379795030116.51599</v>
      </c>
      <c r="H49" s="11"/>
      <c r="I49" s="11">
        <v>0</v>
      </c>
      <c r="J49" s="11"/>
      <c r="K49" s="11">
        <v>0</v>
      </c>
      <c r="L49" s="11"/>
      <c r="M49" s="11">
        <v>0</v>
      </c>
      <c r="N49" s="11"/>
      <c r="O49" s="11">
        <v>0</v>
      </c>
      <c r="P49" s="11"/>
      <c r="Q49" s="11">
        <v>66562428</v>
      </c>
      <c r="R49" s="11"/>
      <c r="S49" s="11">
        <v>5500</v>
      </c>
      <c r="T49" s="11"/>
      <c r="U49" s="11">
        <v>132707433916</v>
      </c>
      <c r="V49" s="11"/>
      <c r="W49" s="11">
        <v>363915098543.70001</v>
      </c>
      <c r="X49" s="6"/>
      <c r="Y49" s="6" t="s">
        <v>91</v>
      </c>
    </row>
    <row r="50" spans="1:25" x14ac:dyDescent="0.55000000000000004">
      <c r="A50" s="2" t="s">
        <v>92</v>
      </c>
      <c r="C50" s="11">
        <v>29540974</v>
      </c>
      <c r="D50" s="11"/>
      <c r="E50" s="11">
        <v>517194464761</v>
      </c>
      <c r="F50" s="11"/>
      <c r="G50" s="11">
        <v>355025330924.823</v>
      </c>
      <c r="H50" s="11"/>
      <c r="I50" s="11">
        <v>0</v>
      </c>
      <c r="J50" s="11"/>
      <c r="K50" s="11">
        <v>0</v>
      </c>
      <c r="L50" s="11"/>
      <c r="M50" s="11">
        <v>0</v>
      </c>
      <c r="N50" s="11"/>
      <c r="O50" s="11">
        <v>0</v>
      </c>
      <c r="P50" s="11"/>
      <c r="Q50" s="11">
        <v>29540974</v>
      </c>
      <c r="R50" s="11"/>
      <c r="S50" s="11">
        <v>14610</v>
      </c>
      <c r="T50" s="11"/>
      <c r="U50" s="11">
        <v>517194464761</v>
      </c>
      <c r="V50" s="11"/>
      <c r="W50" s="11">
        <v>429025648040.66699</v>
      </c>
      <c r="X50" s="6"/>
      <c r="Y50" s="6" t="s">
        <v>93</v>
      </c>
    </row>
    <row r="51" spans="1:25" x14ac:dyDescent="0.55000000000000004">
      <c r="A51" s="2" t="s">
        <v>94</v>
      </c>
      <c r="C51" s="11">
        <v>3300000</v>
      </c>
      <c r="D51" s="11"/>
      <c r="E51" s="11">
        <v>51204759594</v>
      </c>
      <c r="F51" s="11"/>
      <c r="G51" s="11">
        <v>44580160350</v>
      </c>
      <c r="H51" s="11"/>
      <c r="I51" s="11">
        <v>1000000</v>
      </c>
      <c r="J51" s="11"/>
      <c r="K51" s="11">
        <v>16125950861</v>
      </c>
      <c r="L51" s="11"/>
      <c r="M51" s="11">
        <v>0</v>
      </c>
      <c r="N51" s="11"/>
      <c r="O51" s="11">
        <v>0</v>
      </c>
      <c r="P51" s="11"/>
      <c r="Q51" s="11">
        <v>4300000</v>
      </c>
      <c r="R51" s="11"/>
      <c r="S51" s="11">
        <v>15550</v>
      </c>
      <c r="T51" s="11"/>
      <c r="U51" s="11">
        <v>67330710455</v>
      </c>
      <c r="V51" s="11"/>
      <c r="W51" s="11">
        <v>66467153250</v>
      </c>
      <c r="X51" s="6"/>
      <c r="Y51" s="6" t="s">
        <v>95</v>
      </c>
    </row>
    <row r="52" spans="1:25" x14ac:dyDescent="0.55000000000000004">
      <c r="A52" s="2" t="s">
        <v>96</v>
      </c>
      <c r="C52" s="11">
        <v>25715657</v>
      </c>
      <c r="D52" s="11"/>
      <c r="E52" s="11">
        <v>87379850120</v>
      </c>
      <c r="F52" s="11"/>
      <c r="G52" s="11">
        <v>141872701066.71701</v>
      </c>
      <c r="H52" s="11"/>
      <c r="I52" s="11">
        <v>0</v>
      </c>
      <c r="J52" s="11"/>
      <c r="K52" s="11">
        <v>0</v>
      </c>
      <c r="L52" s="11"/>
      <c r="M52" s="11">
        <v>0</v>
      </c>
      <c r="N52" s="11"/>
      <c r="O52" s="11">
        <v>0</v>
      </c>
      <c r="P52" s="11"/>
      <c r="Q52" s="11">
        <v>25715657</v>
      </c>
      <c r="R52" s="11"/>
      <c r="S52" s="11">
        <v>6360</v>
      </c>
      <c r="T52" s="11"/>
      <c r="U52" s="11">
        <v>87379850120</v>
      </c>
      <c r="V52" s="11"/>
      <c r="W52" s="11">
        <v>162578446627.806</v>
      </c>
      <c r="X52" s="6"/>
      <c r="Y52" s="6" t="s">
        <v>97</v>
      </c>
    </row>
    <row r="53" spans="1:25" x14ac:dyDescent="0.55000000000000004">
      <c r="A53" s="2" t="s">
        <v>98</v>
      </c>
      <c r="C53" s="11">
        <v>19680610</v>
      </c>
      <c r="D53" s="11"/>
      <c r="E53" s="11">
        <v>208442638277</v>
      </c>
      <c r="F53" s="11"/>
      <c r="G53" s="11">
        <v>852969052153.80005</v>
      </c>
      <c r="H53" s="11"/>
      <c r="I53" s="11">
        <v>0</v>
      </c>
      <c r="J53" s="11"/>
      <c r="K53" s="11">
        <v>0</v>
      </c>
      <c r="L53" s="11"/>
      <c r="M53" s="11">
        <v>0</v>
      </c>
      <c r="N53" s="11"/>
      <c r="O53" s="11">
        <v>0</v>
      </c>
      <c r="P53" s="11"/>
      <c r="Q53" s="11">
        <v>19680610</v>
      </c>
      <c r="R53" s="11"/>
      <c r="S53" s="11">
        <v>47900</v>
      </c>
      <c r="T53" s="11"/>
      <c r="U53" s="11">
        <v>208442638277</v>
      </c>
      <c r="V53" s="11"/>
      <c r="W53" s="11">
        <v>937092146746.94995</v>
      </c>
      <c r="X53" s="6"/>
      <c r="Y53" s="6" t="s">
        <v>99</v>
      </c>
    </row>
    <row r="54" spans="1:25" x14ac:dyDescent="0.55000000000000004">
      <c r="A54" s="2" t="s">
        <v>100</v>
      </c>
      <c r="C54" s="11">
        <v>5400000</v>
      </c>
      <c r="D54" s="11"/>
      <c r="E54" s="11">
        <v>31120785880</v>
      </c>
      <c r="F54" s="11"/>
      <c r="G54" s="11">
        <v>23591788650</v>
      </c>
      <c r="H54" s="11"/>
      <c r="I54" s="11">
        <v>17742857</v>
      </c>
      <c r="J54" s="11"/>
      <c r="K54" s="11">
        <v>0</v>
      </c>
      <c r="L54" s="11"/>
      <c r="M54" s="11">
        <v>0</v>
      </c>
      <c r="N54" s="11"/>
      <c r="O54" s="11">
        <v>0</v>
      </c>
      <c r="P54" s="11"/>
      <c r="Q54" s="11">
        <v>23142857</v>
      </c>
      <c r="R54" s="11"/>
      <c r="S54" s="11">
        <v>4299</v>
      </c>
      <c r="T54" s="11"/>
      <c r="U54" s="11">
        <v>133319642200</v>
      </c>
      <c r="V54" s="11"/>
      <c r="W54" s="11">
        <v>98899169946.654099</v>
      </c>
      <c r="X54" s="6"/>
      <c r="Y54" s="6" t="s">
        <v>101</v>
      </c>
    </row>
    <row r="55" spans="1:25" x14ac:dyDescent="0.55000000000000004">
      <c r="A55" s="2" t="s">
        <v>102</v>
      </c>
      <c r="C55" s="11">
        <v>144733985</v>
      </c>
      <c r="D55" s="11"/>
      <c r="E55" s="11">
        <v>239424396066</v>
      </c>
      <c r="F55" s="11"/>
      <c r="G55" s="11">
        <v>284868179222.71503</v>
      </c>
      <c r="H55" s="11"/>
      <c r="I55" s="11">
        <v>4440172</v>
      </c>
      <c r="J55" s="11"/>
      <c r="K55" s="11">
        <v>9728530299</v>
      </c>
      <c r="L55" s="11"/>
      <c r="M55" s="11">
        <v>0</v>
      </c>
      <c r="N55" s="11"/>
      <c r="O55" s="11">
        <v>0</v>
      </c>
      <c r="P55" s="11"/>
      <c r="Q55" s="11">
        <v>149174157</v>
      </c>
      <c r="R55" s="11"/>
      <c r="S55" s="11">
        <v>2122</v>
      </c>
      <c r="T55" s="11"/>
      <c r="U55" s="11">
        <v>249152926365</v>
      </c>
      <c r="V55" s="11"/>
      <c r="W55" s="11">
        <v>314664103165.13397</v>
      </c>
      <c r="X55" s="6"/>
      <c r="Y55" s="6" t="s">
        <v>103</v>
      </c>
    </row>
    <row r="56" spans="1:25" x14ac:dyDescent="0.55000000000000004">
      <c r="A56" s="2" t="s">
        <v>104</v>
      </c>
      <c r="C56" s="11">
        <v>13359573</v>
      </c>
      <c r="D56" s="11"/>
      <c r="E56" s="11">
        <v>115056179264</v>
      </c>
      <c r="F56" s="11"/>
      <c r="G56" s="11">
        <v>96811809011.338501</v>
      </c>
      <c r="H56" s="11"/>
      <c r="I56" s="11">
        <v>0</v>
      </c>
      <c r="J56" s="11"/>
      <c r="K56" s="11">
        <v>0</v>
      </c>
      <c r="L56" s="11"/>
      <c r="M56" s="11">
        <v>0</v>
      </c>
      <c r="N56" s="11"/>
      <c r="O56" s="11">
        <v>0</v>
      </c>
      <c r="P56" s="11"/>
      <c r="Q56" s="11">
        <v>13359573</v>
      </c>
      <c r="R56" s="11"/>
      <c r="S56" s="11">
        <v>8040</v>
      </c>
      <c r="T56" s="11"/>
      <c r="U56" s="11">
        <v>115056179264</v>
      </c>
      <c r="V56" s="11"/>
      <c r="W56" s="11">
        <v>106771871666.826</v>
      </c>
      <c r="X56" s="6"/>
      <c r="Y56" s="6" t="s">
        <v>33</v>
      </c>
    </row>
    <row r="57" spans="1:25" x14ac:dyDescent="0.55000000000000004">
      <c r="A57" s="2" t="s">
        <v>105</v>
      </c>
      <c r="C57" s="11">
        <v>11359792</v>
      </c>
      <c r="D57" s="11"/>
      <c r="E57" s="11">
        <v>91092876655</v>
      </c>
      <c r="F57" s="11"/>
      <c r="G57" s="11">
        <v>43633065582.086403</v>
      </c>
      <c r="H57" s="11"/>
      <c r="I57" s="11">
        <v>0</v>
      </c>
      <c r="J57" s="11"/>
      <c r="K57" s="11">
        <v>0</v>
      </c>
      <c r="L57" s="11"/>
      <c r="M57" s="11">
        <v>0</v>
      </c>
      <c r="N57" s="11"/>
      <c r="O57" s="11">
        <v>0</v>
      </c>
      <c r="P57" s="11"/>
      <c r="Q57" s="11">
        <v>11359792</v>
      </c>
      <c r="R57" s="11"/>
      <c r="S57" s="11">
        <v>3702</v>
      </c>
      <c r="T57" s="11"/>
      <c r="U57" s="11">
        <v>91092876655</v>
      </c>
      <c r="V57" s="11"/>
      <c r="W57" s="11">
        <v>41803728981.5952</v>
      </c>
      <c r="X57" s="6"/>
      <c r="Y57" s="6" t="s">
        <v>106</v>
      </c>
    </row>
    <row r="58" spans="1:25" x14ac:dyDescent="0.55000000000000004">
      <c r="A58" s="2" t="s">
        <v>107</v>
      </c>
      <c r="C58" s="11">
        <v>24401900</v>
      </c>
      <c r="D58" s="11"/>
      <c r="E58" s="11">
        <v>102139715211</v>
      </c>
      <c r="F58" s="11"/>
      <c r="G58" s="11">
        <v>113448626566.515</v>
      </c>
      <c r="H58" s="11"/>
      <c r="I58" s="11">
        <v>102235103</v>
      </c>
      <c r="J58" s="11"/>
      <c r="K58" s="11">
        <v>201340794376</v>
      </c>
      <c r="L58" s="11"/>
      <c r="M58" s="11">
        <v>0</v>
      </c>
      <c r="N58" s="11"/>
      <c r="O58" s="11">
        <v>0</v>
      </c>
      <c r="P58" s="11"/>
      <c r="Q58" s="11">
        <v>126637003</v>
      </c>
      <c r="R58" s="11"/>
      <c r="S58" s="11">
        <v>2839</v>
      </c>
      <c r="T58" s="11"/>
      <c r="U58" s="11">
        <v>303480509587</v>
      </c>
      <c r="V58" s="11"/>
      <c r="W58" s="11">
        <v>357383292930.474</v>
      </c>
      <c r="X58" s="6"/>
      <c r="Y58" s="6" t="s">
        <v>74</v>
      </c>
    </row>
    <row r="59" spans="1:25" x14ac:dyDescent="0.55000000000000004">
      <c r="A59" s="2" t="s">
        <v>108</v>
      </c>
      <c r="C59" s="11">
        <v>17439506</v>
      </c>
      <c r="D59" s="11"/>
      <c r="E59" s="11">
        <v>90862152949</v>
      </c>
      <c r="F59" s="11"/>
      <c r="G59" s="11">
        <v>87528156002.525696</v>
      </c>
      <c r="H59" s="11"/>
      <c r="I59" s="11">
        <v>0</v>
      </c>
      <c r="J59" s="11"/>
      <c r="K59" s="11">
        <v>0</v>
      </c>
      <c r="L59" s="11"/>
      <c r="M59" s="11">
        <v>0</v>
      </c>
      <c r="N59" s="11"/>
      <c r="O59" s="11">
        <v>0</v>
      </c>
      <c r="P59" s="11"/>
      <c r="Q59" s="11">
        <v>17439506</v>
      </c>
      <c r="R59" s="11"/>
      <c r="S59" s="11">
        <v>5240</v>
      </c>
      <c r="T59" s="11"/>
      <c r="U59" s="11">
        <v>90862152949</v>
      </c>
      <c r="V59" s="11"/>
      <c r="W59" s="11">
        <v>90839282521.932007</v>
      </c>
      <c r="X59" s="6"/>
      <c r="Y59" s="6" t="s">
        <v>109</v>
      </c>
    </row>
    <row r="60" spans="1:25" x14ac:dyDescent="0.55000000000000004">
      <c r="A60" s="2" t="s">
        <v>110</v>
      </c>
      <c r="C60" s="11">
        <v>17466666</v>
      </c>
      <c r="D60" s="11"/>
      <c r="E60" s="11">
        <v>30079285976</v>
      </c>
      <c r="F60" s="11"/>
      <c r="G60" s="11">
        <v>30436882058.2869</v>
      </c>
      <c r="H60" s="11"/>
      <c r="I60" s="11">
        <v>0</v>
      </c>
      <c r="J60" s="11"/>
      <c r="K60" s="11">
        <v>0</v>
      </c>
      <c r="L60" s="11"/>
      <c r="M60" s="11">
        <v>0</v>
      </c>
      <c r="N60" s="11"/>
      <c r="O60" s="11">
        <v>0</v>
      </c>
      <c r="P60" s="11"/>
      <c r="Q60" s="11">
        <v>17466666</v>
      </c>
      <c r="R60" s="11"/>
      <c r="S60" s="11">
        <v>1759</v>
      </c>
      <c r="T60" s="11"/>
      <c r="U60" s="11">
        <v>30079285976</v>
      </c>
      <c r="V60" s="11"/>
      <c r="W60" s="11">
        <v>30541058494.310699</v>
      </c>
      <c r="X60" s="6"/>
      <c r="Y60" s="6" t="s">
        <v>78</v>
      </c>
    </row>
    <row r="61" spans="1:25" x14ac:dyDescent="0.55000000000000004">
      <c r="A61" s="2" t="s">
        <v>111</v>
      </c>
      <c r="C61" s="11">
        <v>1753800000</v>
      </c>
      <c r="D61" s="11"/>
      <c r="E61" s="11">
        <v>1843232981140</v>
      </c>
      <c r="F61" s="11"/>
      <c r="G61" s="11">
        <v>2679551835930</v>
      </c>
      <c r="H61" s="11"/>
      <c r="I61" s="11">
        <v>15200000</v>
      </c>
      <c r="J61" s="11"/>
      <c r="K61" s="11">
        <v>24083928975</v>
      </c>
      <c r="L61" s="11"/>
      <c r="M61" s="11">
        <v>-18000000</v>
      </c>
      <c r="N61" s="11"/>
      <c r="O61" s="11">
        <v>30996435315</v>
      </c>
      <c r="P61" s="11"/>
      <c r="Q61" s="11">
        <v>1751000000</v>
      </c>
      <c r="R61" s="11"/>
      <c r="S61" s="11">
        <v>1644</v>
      </c>
      <c r="T61" s="11"/>
      <c r="U61" s="11">
        <v>1848316511940</v>
      </c>
      <c r="V61" s="11"/>
      <c r="W61" s="11">
        <v>2861516068200</v>
      </c>
      <c r="X61" s="6"/>
      <c r="Y61" s="6" t="s">
        <v>112</v>
      </c>
    </row>
    <row r="62" spans="1:25" x14ac:dyDescent="0.55000000000000004">
      <c r="A62" s="2" t="s">
        <v>113</v>
      </c>
      <c r="C62" s="11">
        <v>18975502</v>
      </c>
      <c r="D62" s="11"/>
      <c r="E62" s="11">
        <v>372898510037</v>
      </c>
      <c r="F62" s="11"/>
      <c r="G62" s="11">
        <v>473073951898.54797</v>
      </c>
      <c r="H62" s="11"/>
      <c r="I62" s="11">
        <v>0</v>
      </c>
      <c r="J62" s="11"/>
      <c r="K62" s="11">
        <v>0</v>
      </c>
      <c r="L62" s="11"/>
      <c r="M62" s="11">
        <v>0</v>
      </c>
      <c r="N62" s="11"/>
      <c r="O62" s="11">
        <v>0</v>
      </c>
      <c r="P62" s="11"/>
      <c r="Q62" s="11">
        <v>18975502</v>
      </c>
      <c r="R62" s="11"/>
      <c r="S62" s="11">
        <v>30050</v>
      </c>
      <c r="T62" s="11"/>
      <c r="U62" s="11">
        <v>372898510037</v>
      </c>
      <c r="V62" s="11"/>
      <c r="W62" s="11">
        <v>566821062781.15503</v>
      </c>
      <c r="X62" s="6"/>
      <c r="Y62" s="6" t="s">
        <v>114</v>
      </c>
    </row>
    <row r="63" spans="1:25" x14ac:dyDescent="0.55000000000000004">
      <c r="A63" s="2" t="s">
        <v>115</v>
      </c>
      <c r="C63" s="11">
        <v>179738616</v>
      </c>
      <c r="D63" s="11"/>
      <c r="E63" s="11">
        <v>348493687773</v>
      </c>
      <c r="F63" s="11"/>
      <c r="G63" s="11">
        <v>852966623474.93506</v>
      </c>
      <c r="H63" s="11"/>
      <c r="I63" s="11">
        <v>269953</v>
      </c>
      <c r="J63" s="11"/>
      <c r="K63" s="11">
        <v>1355949473</v>
      </c>
      <c r="L63" s="11"/>
      <c r="M63" s="11">
        <v>0</v>
      </c>
      <c r="N63" s="11"/>
      <c r="O63" s="11">
        <v>0</v>
      </c>
      <c r="P63" s="11"/>
      <c r="Q63" s="11">
        <v>180008569</v>
      </c>
      <c r="R63" s="11"/>
      <c r="S63" s="11">
        <v>4970</v>
      </c>
      <c r="T63" s="11"/>
      <c r="U63" s="11">
        <v>349849637246</v>
      </c>
      <c r="V63" s="11"/>
      <c r="W63" s="11">
        <v>889319464531.81702</v>
      </c>
      <c r="X63" s="6"/>
      <c r="Y63" s="6" t="s">
        <v>116</v>
      </c>
    </row>
    <row r="64" spans="1:25" x14ac:dyDescent="0.55000000000000004">
      <c r="A64" s="2" t="s">
        <v>117</v>
      </c>
      <c r="C64" s="11">
        <v>134607171</v>
      </c>
      <c r="D64" s="11"/>
      <c r="E64" s="11">
        <v>344768280757</v>
      </c>
      <c r="F64" s="11"/>
      <c r="G64" s="11">
        <v>861712303661.62195</v>
      </c>
      <c r="H64" s="11"/>
      <c r="I64" s="11">
        <v>0</v>
      </c>
      <c r="J64" s="11"/>
      <c r="K64" s="11">
        <v>0</v>
      </c>
      <c r="L64" s="11"/>
      <c r="M64" s="11">
        <v>0</v>
      </c>
      <c r="N64" s="11"/>
      <c r="O64" s="11">
        <v>0</v>
      </c>
      <c r="P64" s="11"/>
      <c r="Q64" s="11">
        <v>134607171</v>
      </c>
      <c r="R64" s="11"/>
      <c r="S64" s="11">
        <v>6100</v>
      </c>
      <c r="T64" s="11"/>
      <c r="U64" s="11">
        <v>344768280757</v>
      </c>
      <c r="V64" s="11"/>
      <c r="W64" s="11">
        <v>816218175828.55505</v>
      </c>
      <c r="X64" s="6"/>
      <c r="Y64" s="6" t="s">
        <v>118</v>
      </c>
    </row>
    <row r="65" spans="1:25" x14ac:dyDescent="0.55000000000000004">
      <c r="A65" s="2" t="s">
        <v>119</v>
      </c>
      <c r="C65" s="11">
        <v>73914722</v>
      </c>
      <c r="D65" s="11"/>
      <c r="E65" s="11">
        <v>230007605220</v>
      </c>
      <c r="F65" s="11"/>
      <c r="G65" s="11">
        <v>257456152631.966</v>
      </c>
      <c r="H65" s="11"/>
      <c r="I65" s="11">
        <v>214917</v>
      </c>
      <c r="J65" s="11"/>
      <c r="K65" s="11">
        <v>814717683</v>
      </c>
      <c r="L65" s="11"/>
      <c r="M65" s="11">
        <v>0</v>
      </c>
      <c r="N65" s="11"/>
      <c r="O65" s="11">
        <v>0</v>
      </c>
      <c r="P65" s="11"/>
      <c r="Q65" s="11">
        <v>74129639</v>
      </c>
      <c r="R65" s="11"/>
      <c r="S65" s="11">
        <v>4665</v>
      </c>
      <c r="T65" s="11"/>
      <c r="U65" s="11">
        <v>230822322903</v>
      </c>
      <c r="V65" s="11"/>
      <c r="W65" s="11">
        <v>343757168077.68701</v>
      </c>
      <c r="X65" s="6"/>
      <c r="Y65" s="6" t="s">
        <v>120</v>
      </c>
    </row>
    <row r="66" spans="1:25" x14ac:dyDescent="0.55000000000000004">
      <c r="A66" s="2" t="s">
        <v>121</v>
      </c>
      <c r="C66" s="11">
        <v>47925404</v>
      </c>
      <c r="D66" s="11"/>
      <c r="E66" s="11">
        <v>231756340801</v>
      </c>
      <c r="F66" s="11"/>
      <c r="G66" s="11">
        <v>1230071199388.8799</v>
      </c>
      <c r="H66" s="11"/>
      <c r="I66" s="11">
        <v>0</v>
      </c>
      <c r="J66" s="11"/>
      <c r="K66" s="11">
        <v>0</v>
      </c>
      <c r="L66" s="11"/>
      <c r="M66" s="11">
        <v>0</v>
      </c>
      <c r="N66" s="11"/>
      <c r="O66" s="11">
        <v>0</v>
      </c>
      <c r="P66" s="11"/>
      <c r="Q66" s="11">
        <v>47925404</v>
      </c>
      <c r="R66" s="11"/>
      <c r="S66" s="11">
        <v>24230</v>
      </c>
      <c r="T66" s="11"/>
      <c r="U66" s="11">
        <v>231756340801</v>
      </c>
      <c r="V66" s="11"/>
      <c r="W66" s="11">
        <v>1154323205313.4299</v>
      </c>
      <c r="X66" s="6"/>
      <c r="Y66" s="6" t="s">
        <v>122</v>
      </c>
    </row>
    <row r="67" spans="1:25" x14ac:dyDescent="0.55000000000000004">
      <c r="A67" s="2" t="s">
        <v>123</v>
      </c>
      <c r="C67" s="11">
        <v>344746915</v>
      </c>
      <c r="D67" s="11"/>
      <c r="E67" s="11">
        <v>1893999923408</v>
      </c>
      <c r="F67" s="11"/>
      <c r="G67" s="11">
        <v>3718248028784.8901</v>
      </c>
      <c r="H67" s="11"/>
      <c r="I67" s="11">
        <v>14000000</v>
      </c>
      <c r="J67" s="11"/>
      <c r="K67" s="11">
        <v>156481271840</v>
      </c>
      <c r="L67" s="11"/>
      <c r="M67" s="11">
        <v>-496625</v>
      </c>
      <c r="N67" s="11"/>
      <c r="O67" s="11">
        <v>5504582817</v>
      </c>
      <c r="P67" s="11"/>
      <c r="Q67" s="11">
        <v>358250290</v>
      </c>
      <c r="R67" s="11"/>
      <c r="S67" s="11">
        <v>10730</v>
      </c>
      <c r="T67" s="11"/>
      <c r="U67" s="11">
        <v>2047642647570</v>
      </c>
      <c r="V67" s="11"/>
      <c r="W67" s="11">
        <v>3821153659310.3799</v>
      </c>
      <c r="X67" s="6"/>
      <c r="Y67" s="6" t="s">
        <v>124</v>
      </c>
    </row>
    <row r="68" spans="1:25" x14ac:dyDescent="0.55000000000000004">
      <c r="A68" s="2" t="s">
        <v>125</v>
      </c>
      <c r="C68" s="11">
        <v>3072902</v>
      </c>
      <c r="D68" s="11"/>
      <c r="E68" s="11">
        <v>33867156639</v>
      </c>
      <c r="F68" s="11"/>
      <c r="G68" s="11">
        <v>170997528688.93799</v>
      </c>
      <c r="H68" s="11"/>
      <c r="I68" s="11">
        <v>0</v>
      </c>
      <c r="J68" s="11"/>
      <c r="K68" s="11">
        <v>0</v>
      </c>
      <c r="L68" s="11"/>
      <c r="M68" s="11">
        <v>-432902</v>
      </c>
      <c r="N68" s="11"/>
      <c r="O68" s="11">
        <v>27822843296</v>
      </c>
      <c r="P68" s="11"/>
      <c r="Q68" s="11">
        <v>2640000</v>
      </c>
      <c r="R68" s="11"/>
      <c r="S68" s="11">
        <v>72980</v>
      </c>
      <c r="T68" s="11"/>
      <c r="U68" s="11">
        <v>29096044564</v>
      </c>
      <c r="V68" s="11"/>
      <c r="W68" s="11">
        <v>191520830160</v>
      </c>
      <c r="X68" s="6"/>
      <c r="Y68" s="6" t="s">
        <v>25</v>
      </c>
    </row>
    <row r="69" spans="1:25" x14ac:dyDescent="0.55000000000000004">
      <c r="A69" s="2" t="s">
        <v>126</v>
      </c>
      <c r="C69" s="11">
        <v>5427983</v>
      </c>
      <c r="D69" s="11"/>
      <c r="E69" s="11">
        <v>261937583126</v>
      </c>
      <c r="F69" s="11"/>
      <c r="G69" s="11">
        <v>381744819956.362</v>
      </c>
      <c r="H69" s="11"/>
      <c r="I69" s="11">
        <v>100000</v>
      </c>
      <c r="J69" s="11"/>
      <c r="K69" s="11">
        <v>6892390194</v>
      </c>
      <c r="L69" s="11"/>
      <c r="M69" s="11">
        <v>-200000</v>
      </c>
      <c r="N69" s="11"/>
      <c r="O69" s="11">
        <v>15919710766</v>
      </c>
      <c r="P69" s="11"/>
      <c r="Q69" s="11">
        <v>5327983</v>
      </c>
      <c r="R69" s="11"/>
      <c r="S69" s="11">
        <v>80120</v>
      </c>
      <c r="T69" s="11"/>
      <c r="U69" s="11">
        <v>259103822812</v>
      </c>
      <c r="V69" s="11"/>
      <c r="W69" s="11">
        <v>424338073872.138</v>
      </c>
      <c r="X69" s="6"/>
      <c r="Y69" s="6" t="s">
        <v>127</v>
      </c>
    </row>
    <row r="70" spans="1:25" x14ac:dyDescent="0.55000000000000004">
      <c r="A70" s="2" t="s">
        <v>128</v>
      </c>
      <c r="C70" s="11">
        <v>111269668</v>
      </c>
      <c r="D70" s="11"/>
      <c r="E70" s="11">
        <v>222597089420</v>
      </c>
      <c r="F70" s="11"/>
      <c r="G70" s="11">
        <v>1161379941491.7</v>
      </c>
      <c r="H70" s="11"/>
      <c r="I70" s="11">
        <v>0</v>
      </c>
      <c r="J70" s="11"/>
      <c r="K70" s="11">
        <v>0</v>
      </c>
      <c r="L70" s="11"/>
      <c r="M70" s="11">
        <v>-4143507</v>
      </c>
      <c r="N70" s="11"/>
      <c r="O70" s="11">
        <v>46797498366</v>
      </c>
      <c r="P70" s="11"/>
      <c r="Q70" s="11">
        <v>107126161</v>
      </c>
      <c r="R70" s="11"/>
      <c r="S70" s="11">
        <v>10574</v>
      </c>
      <c r="T70" s="11"/>
      <c r="U70" s="11">
        <v>214307924774</v>
      </c>
      <c r="V70" s="11"/>
      <c r="W70" s="11">
        <v>1126012151856.8401</v>
      </c>
      <c r="X70" s="6"/>
      <c r="Y70" s="6" t="s">
        <v>129</v>
      </c>
    </row>
    <row r="71" spans="1:25" x14ac:dyDescent="0.55000000000000004">
      <c r="A71" s="2" t="s">
        <v>130</v>
      </c>
      <c r="C71" s="11">
        <v>23204590</v>
      </c>
      <c r="D71" s="11"/>
      <c r="E71" s="11">
        <v>119655340634</v>
      </c>
      <c r="F71" s="11"/>
      <c r="G71" s="11">
        <v>422809360898.53497</v>
      </c>
      <c r="H71" s="11"/>
      <c r="I71" s="11">
        <v>0</v>
      </c>
      <c r="J71" s="11"/>
      <c r="K71" s="11">
        <v>0</v>
      </c>
      <c r="L71" s="11"/>
      <c r="M71" s="11">
        <v>-4463449</v>
      </c>
      <c r="N71" s="11"/>
      <c r="O71" s="11">
        <v>93687523755</v>
      </c>
      <c r="P71" s="11"/>
      <c r="Q71" s="11">
        <v>18741141</v>
      </c>
      <c r="R71" s="11"/>
      <c r="S71" s="11">
        <v>21690</v>
      </c>
      <c r="T71" s="11"/>
      <c r="U71" s="11">
        <v>96639398080</v>
      </c>
      <c r="V71" s="11"/>
      <c r="W71" s="11">
        <v>404076700967.67401</v>
      </c>
      <c r="X71" s="6"/>
      <c r="Y71" s="6" t="s">
        <v>131</v>
      </c>
    </row>
    <row r="72" spans="1:25" x14ac:dyDescent="0.55000000000000004">
      <c r="A72" s="2" t="s">
        <v>132</v>
      </c>
      <c r="C72" s="11">
        <v>10348616</v>
      </c>
      <c r="D72" s="11"/>
      <c r="E72" s="11">
        <v>192974495236</v>
      </c>
      <c r="F72" s="11"/>
      <c r="G72" s="11">
        <v>1180335168650.95</v>
      </c>
      <c r="H72" s="11"/>
      <c r="I72" s="11">
        <v>0</v>
      </c>
      <c r="J72" s="11"/>
      <c r="K72" s="11">
        <v>0</v>
      </c>
      <c r="L72" s="11"/>
      <c r="M72" s="11">
        <v>-150000</v>
      </c>
      <c r="N72" s="11"/>
      <c r="O72" s="11">
        <v>20025137267</v>
      </c>
      <c r="P72" s="11"/>
      <c r="Q72" s="11">
        <v>10198616</v>
      </c>
      <c r="R72" s="11"/>
      <c r="S72" s="11">
        <v>131500</v>
      </c>
      <c r="T72" s="11"/>
      <c r="U72" s="11">
        <v>190177389394</v>
      </c>
      <c r="V72" s="11"/>
      <c r="W72" s="11">
        <v>1333138351876.2</v>
      </c>
      <c r="X72" s="6"/>
      <c r="Y72" s="6" t="s">
        <v>133</v>
      </c>
    </row>
    <row r="73" spans="1:25" x14ac:dyDescent="0.55000000000000004">
      <c r="A73" s="2" t="s">
        <v>134</v>
      </c>
      <c r="C73" s="11">
        <v>6127880</v>
      </c>
      <c r="D73" s="11"/>
      <c r="E73" s="11">
        <v>73783182632</v>
      </c>
      <c r="F73" s="11"/>
      <c r="G73" s="11">
        <v>265829530134.95999</v>
      </c>
      <c r="H73" s="11"/>
      <c r="I73" s="11">
        <v>0</v>
      </c>
      <c r="J73" s="11"/>
      <c r="K73" s="11">
        <v>0</v>
      </c>
      <c r="L73" s="11"/>
      <c r="M73" s="11">
        <v>-38696</v>
      </c>
      <c r="N73" s="11"/>
      <c r="O73" s="11">
        <v>1893284658</v>
      </c>
      <c r="P73" s="11"/>
      <c r="Q73" s="11">
        <v>6089184</v>
      </c>
      <c r="R73" s="11"/>
      <c r="S73" s="11">
        <v>49680</v>
      </c>
      <c r="T73" s="11"/>
      <c r="U73" s="11">
        <v>73317260644</v>
      </c>
      <c r="V73" s="11"/>
      <c r="W73" s="11">
        <v>300710722686.336</v>
      </c>
      <c r="X73" s="6"/>
      <c r="Y73" s="6" t="s">
        <v>51</v>
      </c>
    </row>
    <row r="74" spans="1:25" x14ac:dyDescent="0.55000000000000004">
      <c r="A74" s="2" t="s">
        <v>135</v>
      </c>
      <c r="C74" s="11">
        <v>3083596</v>
      </c>
      <c r="D74" s="11"/>
      <c r="E74" s="11">
        <v>83539587535</v>
      </c>
      <c r="F74" s="11"/>
      <c r="G74" s="11">
        <v>350848355190.948</v>
      </c>
      <c r="H74" s="11"/>
      <c r="I74" s="11">
        <v>0</v>
      </c>
      <c r="J74" s="11"/>
      <c r="K74" s="11">
        <v>0</v>
      </c>
      <c r="L74" s="11"/>
      <c r="M74" s="11">
        <v>0</v>
      </c>
      <c r="N74" s="11"/>
      <c r="O74" s="11">
        <v>0</v>
      </c>
      <c r="P74" s="11"/>
      <c r="Q74" s="11">
        <v>3083596</v>
      </c>
      <c r="R74" s="11"/>
      <c r="S74" s="11">
        <v>119040</v>
      </c>
      <c r="T74" s="11"/>
      <c r="U74" s="11">
        <v>83539587535</v>
      </c>
      <c r="V74" s="11"/>
      <c r="W74" s="11">
        <v>364887193796.35199</v>
      </c>
      <c r="X74" s="6"/>
      <c r="Y74" s="6" t="s">
        <v>91</v>
      </c>
    </row>
    <row r="75" spans="1:25" x14ac:dyDescent="0.55000000000000004">
      <c r="A75" s="2" t="s">
        <v>136</v>
      </c>
      <c r="C75" s="11">
        <v>11241531</v>
      </c>
      <c r="D75" s="11"/>
      <c r="E75" s="11">
        <v>127208994486</v>
      </c>
      <c r="F75" s="11"/>
      <c r="G75" s="11">
        <v>479168730026.784</v>
      </c>
      <c r="H75" s="11"/>
      <c r="I75" s="11">
        <v>0</v>
      </c>
      <c r="J75" s="11"/>
      <c r="K75" s="11">
        <v>0</v>
      </c>
      <c r="L75" s="11"/>
      <c r="M75" s="11">
        <v>-141531</v>
      </c>
      <c r="N75" s="11"/>
      <c r="O75" s="11">
        <v>6421305104</v>
      </c>
      <c r="P75" s="11"/>
      <c r="Q75" s="11">
        <v>11100000</v>
      </c>
      <c r="R75" s="11"/>
      <c r="S75" s="11">
        <v>50170</v>
      </c>
      <c r="T75" s="11"/>
      <c r="U75" s="11">
        <v>125607431834</v>
      </c>
      <c r="V75" s="11"/>
      <c r="W75" s="11">
        <v>553573522350</v>
      </c>
      <c r="X75" s="6"/>
      <c r="Y75" s="6" t="s">
        <v>137</v>
      </c>
    </row>
    <row r="76" spans="1:25" x14ac:dyDescent="0.55000000000000004">
      <c r="A76" s="2" t="s">
        <v>138</v>
      </c>
      <c r="C76" s="11">
        <v>119643414</v>
      </c>
      <c r="D76" s="11"/>
      <c r="E76" s="11">
        <v>152108726568</v>
      </c>
      <c r="F76" s="11"/>
      <c r="G76" s="11">
        <v>183511359564.578</v>
      </c>
      <c r="H76" s="11"/>
      <c r="I76" s="11">
        <v>0</v>
      </c>
      <c r="J76" s="11"/>
      <c r="K76" s="11">
        <v>0</v>
      </c>
      <c r="L76" s="11"/>
      <c r="M76" s="11">
        <v>0</v>
      </c>
      <c r="N76" s="11"/>
      <c r="O76" s="11">
        <v>0</v>
      </c>
      <c r="P76" s="11"/>
      <c r="Q76" s="11">
        <v>119643414</v>
      </c>
      <c r="R76" s="11"/>
      <c r="S76" s="11">
        <v>1710</v>
      </c>
      <c r="T76" s="11"/>
      <c r="U76" s="11">
        <v>152108726568</v>
      </c>
      <c r="V76" s="11"/>
      <c r="W76" s="11">
        <v>203372926024.25699</v>
      </c>
      <c r="X76" s="6"/>
      <c r="Y76" s="6" t="s">
        <v>139</v>
      </c>
    </row>
    <row r="77" spans="1:25" x14ac:dyDescent="0.55000000000000004">
      <c r="A77" s="2" t="s">
        <v>140</v>
      </c>
      <c r="C77" s="11">
        <v>44084970</v>
      </c>
      <c r="D77" s="11"/>
      <c r="E77" s="11">
        <v>356796142579</v>
      </c>
      <c r="F77" s="11"/>
      <c r="G77" s="11">
        <v>744547068640.21497</v>
      </c>
      <c r="H77" s="11"/>
      <c r="I77" s="11">
        <v>0</v>
      </c>
      <c r="J77" s="11"/>
      <c r="K77" s="11">
        <v>0</v>
      </c>
      <c r="L77" s="11"/>
      <c r="M77" s="11">
        <v>0</v>
      </c>
      <c r="N77" s="11"/>
      <c r="O77" s="11">
        <v>0</v>
      </c>
      <c r="P77" s="11"/>
      <c r="Q77" s="11">
        <v>44084970</v>
      </c>
      <c r="R77" s="11"/>
      <c r="S77" s="11">
        <v>17020</v>
      </c>
      <c r="T77" s="11"/>
      <c r="U77" s="11">
        <v>356796142579</v>
      </c>
      <c r="V77" s="11"/>
      <c r="W77" s="11">
        <v>745861748573.06995</v>
      </c>
      <c r="X77" s="6"/>
      <c r="Y77" s="6" t="s">
        <v>141</v>
      </c>
    </row>
    <row r="78" spans="1:25" x14ac:dyDescent="0.55000000000000004">
      <c r="A78" s="2" t="s">
        <v>142</v>
      </c>
      <c r="C78" s="11">
        <v>57132840</v>
      </c>
      <c r="D78" s="11"/>
      <c r="E78" s="11">
        <v>241301216125</v>
      </c>
      <c r="F78" s="11"/>
      <c r="G78" s="11">
        <v>261985645864.026</v>
      </c>
      <c r="H78" s="11"/>
      <c r="I78" s="11">
        <v>0</v>
      </c>
      <c r="J78" s="11"/>
      <c r="K78" s="11">
        <v>0</v>
      </c>
      <c r="L78" s="11"/>
      <c r="M78" s="11">
        <v>0</v>
      </c>
      <c r="N78" s="11"/>
      <c r="O78" s="11">
        <v>0</v>
      </c>
      <c r="P78" s="11"/>
      <c r="Q78" s="11">
        <v>57132840</v>
      </c>
      <c r="R78" s="11"/>
      <c r="S78" s="11">
        <v>5350</v>
      </c>
      <c r="T78" s="11"/>
      <c r="U78" s="11">
        <v>241301216125</v>
      </c>
      <c r="V78" s="11"/>
      <c r="W78" s="11">
        <v>303842012870.70001</v>
      </c>
      <c r="X78" s="6"/>
      <c r="Y78" s="6" t="s">
        <v>51</v>
      </c>
    </row>
    <row r="79" spans="1:25" x14ac:dyDescent="0.55000000000000004">
      <c r="A79" s="2" t="s">
        <v>143</v>
      </c>
      <c r="C79" s="11">
        <v>133964</v>
      </c>
      <c r="D79" s="11"/>
      <c r="E79" s="11">
        <v>821674120274</v>
      </c>
      <c r="F79" s="11"/>
      <c r="G79" s="11">
        <v>1110363787124.8899</v>
      </c>
      <c r="H79" s="11"/>
      <c r="I79" s="11">
        <v>0</v>
      </c>
      <c r="J79" s="11"/>
      <c r="K79" s="11">
        <v>0</v>
      </c>
      <c r="L79" s="11"/>
      <c r="M79" s="11">
        <v>0</v>
      </c>
      <c r="N79" s="11"/>
      <c r="O79" s="11">
        <v>0</v>
      </c>
      <c r="P79" s="11"/>
      <c r="Q79" s="11">
        <v>133964</v>
      </c>
      <c r="R79" s="11"/>
      <c r="S79" s="11">
        <v>8744609</v>
      </c>
      <c r="T79" s="11"/>
      <c r="U79" s="11">
        <v>821674120274</v>
      </c>
      <c r="V79" s="11"/>
      <c r="W79" s="11">
        <v>1168651289355.8201</v>
      </c>
      <c r="X79" s="6"/>
      <c r="Y79" s="6" t="s">
        <v>144</v>
      </c>
    </row>
    <row r="80" spans="1:25" x14ac:dyDescent="0.55000000000000004">
      <c r="A80" s="2" t="s">
        <v>145</v>
      </c>
      <c r="C80" s="11">
        <v>12687663</v>
      </c>
      <c r="D80" s="11"/>
      <c r="E80" s="11">
        <v>67503200866</v>
      </c>
      <c r="F80" s="11"/>
      <c r="G80" s="11">
        <v>56578200923.502899</v>
      </c>
      <c r="H80" s="11"/>
      <c r="I80" s="11">
        <v>973390</v>
      </c>
      <c r="J80" s="11"/>
      <c r="K80" s="11">
        <v>4834034700</v>
      </c>
      <c r="L80" s="11"/>
      <c r="M80" s="11">
        <v>0</v>
      </c>
      <c r="N80" s="11"/>
      <c r="O80" s="11">
        <v>0</v>
      </c>
      <c r="P80" s="11"/>
      <c r="Q80" s="11">
        <v>13661053</v>
      </c>
      <c r="R80" s="11"/>
      <c r="S80" s="11">
        <v>4990</v>
      </c>
      <c r="T80" s="11"/>
      <c r="U80" s="11">
        <v>72337235566</v>
      </c>
      <c r="V80" s="11"/>
      <c r="W80" s="11">
        <v>67763050975.903503</v>
      </c>
      <c r="X80" s="6"/>
      <c r="Y80" s="6" t="s">
        <v>95</v>
      </c>
    </row>
    <row r="81" spans="1:25" x14ac:dyDescent="0.55000000000000004">
      <c r="A81" s="2" t="s">
        <v>146</v>
      </c>
      <c r="C81" s="11">
        <v>121412087</v>
      </c>
      <c r="D81" s="11"/>
      <c r="E81" s="11">
        <v>307428083924</v>
      </c>
      <c r="F81" s="11"/>
      <c r="G81" s="11">
        <v>215551777557.077</v>
      </c>
      <c r="H81" s="11"/>
      <c r="I81" s="11">
        <v>0</v>
      </c>
      <c r="J81" s="11"/>
      <c r="K81" s="11">
        <v>0</v>
      </c>
      <c r="L81" s="11"/>
      <c r="M81" s="11">
        <v>0</v>
      </c>
      <c r="N81" s="11"/>
      <c r="O81" s="11">
        <v>0</v>
      </c>
      <c r="P81" s="11"/>
      <c r="Q81" s="11">
        <v>121412087</v>
      </c>
      <c r="R81" s="11"/>
      <c r="S81" s="11">
        <v>1880</v>
      </c>
      <c r="T81" s="11"/>
      <c r="U81" s="11">
        <v>307428083924</v>
      </c>
      <c r="V81" s="11"/>
      <c r="W81" s="11">
        <v>226896607954.81799</v>
      </c>
      <c r="X81" s="6"/>
      <c r="Y81" s="6" t="s">
        <v>47</v>
      </c>
    </row>
    <row r="82" spans="1:25" x14ac:dyDescent="0.55000000000000004">
      <c r="A82" s="2" t="s">
        <v>147</v>
      </c>
      <c r="C82" s="11">
        <v>20879939</v>
      </c>
      <c r="D82" s="11"/>
      <c r="E82" s="11">
        <v>101045989066</v>
      </c>
      <c r="F82" s="11"/>
      <c r="G82" s="11">
        <v>75031867657.064301</v>
      </c>
      <c r="H82" s="11"/>
      <c r="I82" s="11">
        <v>0</v>
      </c>
      <c r="J82" s="11"/>
      <c r="K82" s="11">
        <v>0</v>
      </c>
      <c r="L82" s="11"/>
      <c r="M82" s="11">
        <v>0</v>
      </c>
      <c r="N82" s="11"/>
      <c r="O82" s="11">
        <v>0</v>
      </c>
      <c r="P82" s="11"/>
      <c r="Q82" s="11">
        <v>20879939</v>
      </c>
      <c r="R82" s="11"/>
      <c r="S82" s="11">
        <v>3104</v>
      </c>
      <c r="T82" s="11"/>
      <c r="U82" s="11">
        <v>101045989066</v>
      </c>
      <c r="V82" s="11"/>
      <c r="W82" s="11">
        <v>64425703238.596802</v>
      </c>
      <c r="X82" s="6"/>
      <c r="Y82" s="6" t="s">
        <v>95</v>
      </c>
    </row>
    <row r="83" spans="1:25" x14ac:dyDescent="0.55000000000000004">
      <c r="A83" s="2" t="s">
        <v>148</v>
      </c>
      <c r="C83" s="11">
        <v>3488599</v>
      </c>
      <c r="D83" s="11"/>
      <c r="E83" s="11">
        <v>55085994314</v>
      </c>
      <c r="F83" s="11"/>
      <c r="G83" s="11">
        <v>86626689062.031006</v>
      </c>
      <c r="H83" s="11"/>
      <c r="I83" s="11">
        <v>0</v>
      </c>
      <c r="J83" s="11"/>
      <c r="K83" s="11">
        <v>0</v>
      </c>
      <c r="L83" s="11"/>
      <c r="M83" s="11">
        <v>-1588599</v>
      </c>
      <c r="N83" s="11"/>
      <c r="O83" s="11">
        <v>41985643616</v>
      </c>
      <c r="P83" s="11"/>
      <c r="Q83" s="11">
        <v>1900000</v>
      </c>
      <c r="R83" s="11"/>
      <c r="S83" s="11">
        <v>25210</v>
      </c>
      <c r="T83" s="11"/>
      <c r="U83" s="11">
        <v>30001553404</v>
      </c>
      <c r="V83" s="11"/>
      <c r="W83" s="11">
        <v>47614000950</v>
      </c>
      <c r="X83" s="6"/>
      <c r="Y83" s="6" t="s">
        <v>149</v>
      </c>
    </row>
    <row r="84" spans="1:25" x14ac:dyDescent="0.55000000000000004">
      <c r="A84" s="2" t="s">
        <v>150</v>
      </c>
      <c r="C84" s="11">
        <v>61370972</v>
      </c>
      <c r="D84" s="11"/>
      <c r="E84" s="11">
        <v>154879155083</v>
      </c>
      <c r="F84" s="11"/>
      <c r="G84" s="11">
        <v>72901948586.337006</v>
      </c>
      <c r="H84" s="11"/>
      <c r="I84" s="11">
        <v>0</v>
      </c>
      <c r="J84" s="11"/>
      <c r="K84" s="11">
        <v>0</v>
      </c>
      <c r="L84" s="11"/>
      <c r="M84" s="11">
        <v>0</v>
      </c>
      <c r="N84" s="11"/>
      <c r="O84" s="11">
        <v>0</v>
      </c>
      <c r="P84" s="11"/>
      <c r="Q84" s="11">
        <v>61370972</v>
      </c>
      <c r="R84" s="11"/>
      <c r="S84" s="11">
        <v>1191</v>
      </c>
      <c r="T84" s="11"/>
      <c r="U84" s="11">
        <v>154879155083</v>
      </c>
      <c r="V84" s="11"/>
      <c r="W84" s="11">
        <v>72657925327.470596</v>
      </c>
      <c r="X84" s="6"/>
      <c r="Y84" s="6" t="s">
        <v>151</v>
      </c>
    </row>
    <row r="85" spans="1:25" x14ac:dyDescent="0.55000000000000004">
      <c r="A85" s="2" t="s">
        <v>152</v>
      </c>
      <c r="C85" s="11">
        <v>14925561</v>
      </c>
      <c r="D85" s="11"/>
      <c r="E85" s="11">
        <v>58599605733</v>
      </c>
      <c r="F85" s="11"/>
      <c r="G85" s="11">
        <v>59065117323.871002</v>
      </c>
      <c r="H85" s="11"/>
      <c r="I85" s="11">
        <v>13467056</v>
      </c>
      <c r="J85" s="11"/>
      <c r="K85" s="11">
        <v>53814998624</v>
      </c>
      <c r="L85" s="11"/>
      <c r="M85" s="11">
        <v>0</v>
      </c>
      <c r="N85" s="11"/>
      <c r="O85" s="11">
        <v>0</v>
      </c>
      <c r="P85" s="11"/>
      <c r="Q85" s="11">
        <v>28392617</v>
      </c>
      <c r="R85" s="11"/>
      <c r="S85" s="11">
        <v>3750</v>
      </c>
      <c r="T85" s="11"/>
      <c r="U85" s="11">
        <v>112414604357</v>
      </c>
      <c r="V85" s="11"/>
      <c r="W85" s="11">
        <v>105838803483.188</v>
      </c>
      <c r="X85" s="6"/>
      <c r="Y85" s="6" t="s">
        <v>33</v>
      </c>
    </row>
    <row r="86" spans="1:25" x14ac:dyDescent="0.55000000000000004">
      <c r="A86" s="2" t="s">
        <v>153</v>
      </c>
      <c r="C86" s="11">
        <v>34816428</v>
      </c>
      <c r="D86" s="11"/>
      <c r="E86" s="11">
        <v>187075331592</v>
      </c>
      <c r="F86" s="11"/>
      <c r="G86" s="11">
        <v>440922103028.31598</v>
      </c>
      <c r="H86" s="11"/>
      <c r="I86" s="11">
        <v>0</v>
      </c>
      <c r="J86" s="11"/>
      <c r="K86" s="11">
        <v>0</v>
      </c>
      <c r="L86" s="11"/>
      <c r="M86" s="11">
        <v>0</v>
      </c>
      <c r="N86" s="11"/>
      <c r="O86" s="11">
        <v>0</v>
      </c>
      <c r="P86" s="11"/>
      <c r="Q86" s="11">
        <v>34816428</v>
      </c>
      <c r="R86" s="11"/>
      <c r="S86" s="11">
        <v>13650</v>
      </c>
      <c r="T86" s="11"/>
      <c r="U86" s="11">
        <v>187075331592</v>
      </c>
      <c r="V86" s="11"/>
      <c r="W86" s="11">
        <v>472416538958.90997</v>
      </c>
      <c r="X86" s="6"/>
      <c r="Y86" s="6" t="s">
        <v>154</v>
      </c>
    </row>
    <row r="87" spans="1:25" x14ac:dyDescent="0.55000000000000004">
      <c r="A87" s="2" t="s">
        <v>155</v>
      </c>
      <c r="C87" s="11">
        <v>2258625</v>
      </c>
      <c r="D87" s="11"/>
      <c r="E87" s="11">
        <v>39798275564</v>
      </c>
      <c r="F87" s="11"/>
      <c r="G87" s="11">
        <v>35339230492.875</v>
      </c>
      <c r="H87" s="11"/>
      <c r="I87" s="11">
        <v>202273</v>
      </c>
      <c r="J87" s="11"/>
      <c r="K87" s="11">
        <v>3440075668</v>
      </c>
      <c r="L87" s="11"/>
      <c r="M87" s="11">
        <v>0</v>
      </c>
      <c r="N87" s="11"/>
      <c r="O87" s="11">
        <v>0</v>
      </c>
      <c r="P87" s="11"/>
      <c r="Q87" s="11">
        <v>2460898</v>
      </c>
      <c r="R87" s="11"/>
      <c r="S87" s="11">
        <v>18690</v>
      </c>
      <c r="T87" s="11"/>
      <c r="U87" s="11">
        <v>43238351232</v>
      </c>
      <c r="V87" s="11"/>
      <c r="W87" s="11">
        <v>45720518227.460999</v>
      </c>
      <c r="X87" s="6"/>
      <c r="Y87" s="6" t="s">
        <v>149</v>
      </c>
    </row>
    <row r="88" spans="1:25" x14ac:dyDescent="0.55000000000000004">
      <c r="A88" s="2" t="s">
        <v>156</v>
      </c>
      <c r="C88" s="11">
        <v>38570718</v>
      </c>
      <c r="D88" s="11"/>
      <c r="E88" s="11">
        <v>123423283060</v>
      </c>
      <c r="F88" s="11"/>
      <c r="G88" s="11">
        <v>116710680461.728</v>
      </c>
      <c r="H88" s="11"/>
      <c r="I88" s="11">
        <v>75097</v>
      </c>
      <c r="J88" s="11"/>
      <c r="K88" s="11">
        <v>237928153</v>
      </c>
      <c r="L88" s="11"/>
      <c r="M88" s="11">
        <v>0</v>
      </c>
      <c r="N88" s="11"/>
      <c r="O88" s="11">
        <v>0</v>
      </c>
      <c r="P88" s="11"/>
      <c r="Q88" s="11">
        <v>38645815</v>
      </c>
      <c r="R88" s="11"/>
      <c r="S88" s="11">
        <v>3016</v>
      </c>
      <c r="T88" s="11"/>
      <c r="U88" s="11">
        <v>123661211213</v>
      </c>
      <c r="V88" s="11"/>
      <c r="W88" s="11">
        <v>115862271160.662</v>
      </c>
      <c r="X88" s="6"/>
      <c r="Y88" s="6" t="s">
        <v>157</v>
      </c>
    </row>
    <row r="89" spans="1:25" x14ac:dyDescent="0.55000000000000004">
      <c r="A89" s="2" t="s">
        <v>158</v>
      </c>
      <c r="C89" s="11">
        <v>9033305</v>
      </c>
      <c r="D89" s="11"/>
      <c r="E89" s="11">
        <v>68665465889</v>
      </c>
      <c r="F89" s="11"/>
      <c r="G89" s="11">
        <v>58636506134.182503</v>
      </c>
      <c r="H89" s="11"/>
      <c r="I89" s="11">
        <v>0</v>
      </c>
      <c r="J89" s="11"/>
      <c r="K89" s="11">
        <v>0</v>
      </c>
      <c r="L89" s="11"/>
      <c r="M89" s="11">
        <v>0</v>
      </c>
      <c r="N89" s="11"/>
      <c r="O89" s="11">
        <v>0</v>
      </c>
      <c r="P89" s="11"/>
      <c r="Q89" s="11">
        <v>9033305</v>
      </c>
      <c r="R89" s="11"/>
      <c r="S89" s="11">
        <v>7290</v>
      </c>
      <c r="T89" s="11"/>
      <c r="U89" s="11">
        <v>68665465889</v>
      </c>
      <c r="V89" s="11"/>
      <c r="W89" s="11">
        <v>65460969328.972504</v>
      </c>
      <c r="X89" s="6"/>
      <c r="Y89" s="6" t="s">
        <v>95</v>
      </c>
    </row>
    <row r="90" spans="1:25" x14ac:dyDescent="0.55000000000000004">
      <c r="A90" s="2" t="s">
        <v>159</v>
      </c>
      <c r="C90" s="11">
        <v>2744757</v>
      </c>
      <c r="D90" s="11"/>
      <c r="E90" s="11">
        <v>26895569943</v>
      </c>
      <c r="F90" s="11"/>
      <c r="G90" s="11">
        <v>22973344359.056999</v>
      </c>
      <c r="H90" s="11"/>
      <c r="I90" s="11">
        <v>0</v>
      </c>
      <c r="J90" s="11"/>
      <c r="K90" s="11">
        <v>0</v>
      </c>
      <c r="L90" s="11"/>
      <c r="M90" s="11">
        <v>0</v>
      </c>
      <c r="N90" s="11"/>
      <c r="O90" s="11">
        <v>0</v>
      </c>
      <c r="P90" s="11"/>
      <c r="Q90" s="11">
        <v>2744757</v>
      </c>
      <c r="R90" s="11"/>
      <c r="S90" s="11">
        <v>8920</v>
      </c>
      <c r="T90" s="11"/>
      <c r="U90" s="11">
        <v>26895569943</v>
      </c>
      <c r="V90" s="11"/>
      <c r="W90" s="11">
        <v>24337557206.981998</v>
      </c>
      <c r="X90" s="6"/>
      <c r="Y90" s="6" t="s">
        <v>160</v>
      </c>
    </row>
    <row r="91" spans="1:25" x14ac:dyDescent="0.55000000000000004">
      <c r="A91" s="2" t="s">
        <v>161</v>
      </c>
      <c r="C91" s="11">
        <v>21523459</v>
      </c>
      <c r="D91" s="11"/>
      <c r="E91" s="11">
        <v>54037693212</v>
      </c>
      <c r="F91" s="11"/>
      <c r="G91" s="11">
        <v>45058700646.308701</v>
      </c>
      <c r="H91" s="11"/>
      <c r="I91" s="11">
        <v>0</v>
      </c>
      <c r="J91" s="11"/>
      <c r="K91" s="11">
        <v>0</v>
      </c>
      <c r="L91" s="11"/>
      <c r="M91" s="11">
        <v>0</v>
      </c>
      <c r="N91" s="11"/>
      <c r="O91" s="11">
        <v>0</v>
      </c>
      <c r="P91" s="11"/>
      <c r="Q91" s="11">
        <v>21523459</v>
      </c>
      <c r="R91" s="11"/>
      <c r="S91" s="11">
        <v>2646</v>
      </c>
      <c r="T91" s="11"/>
      <c r="U91" s="11">
        <v>54037693212</v>
      </c>
      <c r="V91" s="11"/>
      <c r="W91" s="11">
        <v>56612213632.541702</v>
      </c>
      <c r="X91" s="6"/>
      <c r="Y91" s="6" t="s">
        <v>17</v>
      </c>
    </row>
    <row r="92" spans="1:25" x14ac:dyDescent="0.55000000000000004">
      <c r="A92" s="2" t="s">
        <v>162</v>
      </c>
      <c r="C92" s="11">
        <v>401844397</v>
      </c>
      <c r="D92" s="11"/>
      <c r="E92" s="11">
        <v>568718021304</v>
      </c>
      <c r="F92" s="11"/>
      <c r="G92" s="11">
        <v>723809602182.18396</v>
      </c>
      <c r="H92" s="11"/>
      <c r="I92" s="11">
        <v>0</v>
      </c>
      <c r="J92" s="11"/>
      <c r="K92" s="11">
        <v>0</v>
      </c>
      <c r="L92" s="11"/>
      <c r="M92" s="11">
        <v>-1844397</v>
      </c>
      <c r="N92" s="11"/>
      <c r="O92" s="11">
        <v>3533005848</v>
      </c>
      <c r="P92" s="11"/>
      <c r="Q92" s="11">
        <v>400000000</v>
      </c>
      <c r="R92" s="11"/>
      <c r="S92" s="11">
        <v>1806</v>
      </c>
      <c r="T92" s="11"/>
      <c r="U92" s="11">
        <v>566107702928</v>
      </c>
      <c r="V92" s="11"/>
      <c r="W92" s="11">
        <v>718101720000</v>
      </c>
      <c r="X92" s="6"/>
      <c r="Y92" s="6" t="s">
        <v>29</v>
      </c>
    </row>
    <row r="93" spans="1:25" x14ac:dyDescent="0.55000000000000004">
      <c r="A93" s="2" t="s">
        <v>163</v>
      </c>
      <c r="C93" s="11">
        <v>6615620</v>
      </c>
      <c r="D93" s="11"/>
      <c r="E93" s="11">
        <v>82494619197</v>
      </c>
      <c r="F93" s="11"/>
      <c r="G93" s="11">
        <v>87266931199.470001</v>
      </c>
      <c r="H93" s="11"/>
      <c r="I93" s="11">
        <v>5000</v>
      </c>
      <c r="J93" s="11"/>
      <c r="K93" s="11">
        <v>72515783</v>
      </c>
      <c r="L93" s="11"/>
      <c r="M93" s="11">
        <v>0</v>
      </c>
      <c r="N93" s="11"/>
      <c r="O93" s="11">
        <v>0</v>
      </c>
      <c r="P93" s="11"/>
      <c r="Q93" s="11">
        <v>6620620</v>
      </c>
      <c r="R93" s="11"/>
      <c r="S93" s="11">
        <v>14810</v>
      </c>
      <c r="T93" s="11"/>
      <c r="U93" s="11">
        <v>82567134980</v>
      </c>
      <c r="V93" s="11"/>
      <c r="W93" s="11">
        <v>97467976475.910004</v>
      </c>
      <c r="X93" s="6"/>
      <c r="Y93" s="6" t="s">
        <v>35</v>
      </c>
    </row>
    <row r="94" spans="1:25" x14ac:dyDescent="0.55000000000000004">
      <c r="A94" s="2" t="s">
        <v>164</v>
      </c>
      <c r="C94" s="11">
        <v>245844390</v>
      </c>
      <c r="D94" s="11"/>
      <c r="E94" s="11">
        <v>479899808133</v>
      </c>
      <c r="F94" s="11"/>
      <c r="G94" s="11">
        <v>831386257222.05896</v>
      </c>
      <c r="H94" s="11"/>
      <c r="I94" s="11">
        <v>240805</v>
      </c>
      <c r="J94" s="11"/>
      <c r="K94" s="11">
        <v>808986591</v>
      </c>
      <c r="L94" s="11"/>
      <c r="M94" s="11">
        <v>0</v>
      </c>
      <c r="N94" s="11"/>
      <c r="O94" s="11">
        <v>0</v>
      </c>
      <c r="P94" s="11"/>
      <c r="Q94" s="11">
        <v>246085195</v>
      </c>
      <c r="R94" s="11"/>
      <c r="S94" s="11">
        <v>3177</v>
      </c>
      <c r="T94" s="11"/>
      <c r="U94" s="11">
        <v>480708794724</v>
      </c>
      <c r="V94" s="11"/>
      <c r="W94" s="11">
        <v>777160879161.13599</v>
      </c>
      <c r="X94" s="6"/>
      <c r="Y94" s="6" t="s">
        <v>165</v>
      </c>
    </row>
    <row r="95" spans="1:25" x14ac:dyDescent="0.55000000000000004">
      <c r="A95" s="2" t="s">
        <v>166</v>
      </c>
      <c r="C95" s="11">
        <v>922117817</v>
      </c>
      <c r="D95" s="11"/>
      <c r="E95" s="11">
        <v>1384689022658</v>
      </c>
      <c r="F95" s="11"/>
      <c r="G95" s="11">
        <v>3988262420767.4902</v>
      </c>
      <c r="H95" s="11"/>
      <c r="I95" s="11">
        <v>0</v>
      </c>
      <c r="J95" s="11"/>
      <c r="K95" s="11">
        <v>0</v>
      </c>
      <c r="L95" s="11"/>
      <c r="M95" s="11">
        <v>-12117817</v>
      </c>
      <c r="N95" s="11"/>
      <c r="O95" s="11">
        <v>48535427017</v>
      </c>
      <c r="P95" s="11"/>
      <c r="Q95" s="11">
        <v>910000000</v>
      </c>
      <c r="R95" s="11"/>
      <c r="S95" s="11">
        <v>3733</v>
      </c>
      <c r="T95" s="11"/>
      <c r="U95" s="11">
        <v>1366492423624</v>
      </c>
      <c r="V95" s="11"/>
      <c r="W95" s="11">
        <v>3376817671500</v>
      </c>
      <c r="X95" s="6"/>
      <c r="Y95" s="6" t="s">
        <v>167</v>
      </c>
    </row>
    <row r="96" spans="1:25" x14ac:dyDescent="0.55000000000000004">
      <c r="A96" s="2" t="s">
        <v>168</v>
      </c>
      <c r="C96" s="11">
        <v>45151187</v>
      </c>
      <c r="D96" s="11"/>
      <c r="E96" s="11">
        <v>133222832097</v>
      </c>
      <c r="F96" s="11"/>
      <c r="G96" s="11">
        <v>172977299283.547</v>
      </c>
      <c r="H96" s="11"/>
      <c r="I96" s="11">
        <v>0</v>
      </c>
      <c r="J96" s="11"/>
      <c r="K96" s="11">
        <v>0</v>
      </c>
      <c r="L96" s="11"/>
      <c r="M96" s="11">
        <v>0</v>
      </c>
      <c r="N96" s="11"/>
      <c r="O96" s="11">
        <v>0</v>
      </c>
      <c r="P96" s="11"/>
      <c r="Q96" s="11">
        <v>45151187</v>
      </c>
      <c r="R96" s="11"/>
      <c r="S96" s="11">
        <v>3377</v>
      </c>
      <c r="T96" s="11"/>
      <c r="U96" s="11">
        <v>133222832097</v>
      </c>
      <c r="V96" s="11"/>
      <c r="W96" s="11">
        <v>151568328925.931</v>
      </c>
      <c r="X96" s="6"/>
      <c r="Y96" s="6" t="s">
        <v>169</v>
      </c>
    </row>
    <row r="97" spans="1:25" x14ac:dyDescent="0.55000000000000004">
      <c r="A97" s="2" t="s">
        <v>170</v>
      </c>
      <c r="C97" s="11">
        <v>16000000</v>
      </c>
      <c r="D97" s="11"/>
      <c r="E97" s="11">
        <v>86477673098</v>
      </c>
      <c r="F97" s="11"/>
      <c r="G97" s="11">
        <v>79794381600</v>
      </c>
      <c r="H97" s="11"/>
      <c r="I97" s="11">
        <v>18000000</v>
      </c>
      <c r="J97" s="11"/>
      <c r="K97" s="11">
        <v>99451692480</v>
      </c>
      <c r="L97" s="11"/>
      <c r="M97" s="11">
        <v>-2000000</v>
      </c>
      <c r="N97" s="11"/>
      <c r="O97" s="11">
        <v>10835145111</v>
      </c>
      <c r="P97" s="11"/>
      <c r="Q97" s="11">
        <v>32000000</v>
      </c>
      <c r="R97" s="11"/>
      <c r="S97" s="11">
        <v>5190</v>
      </c>
      <c r="T97" s="11"/>
      <c r="U97" s="11">
        <v>174992344070</v>
      </c>
      <c r="V97" s="11"/>
      <c r="W97" s="11">
        <v>165091824000</v>
      </c>
      <c r="X97" s="6"/>
      <c r="Y97" s="6" t="s">
        <v>97</v>
      </c>
    </row>
    <row r="98" spans="1:25" x14ac:dyDescent="0.55000000000000004">
      <c r="A98" s="2" t="s">
        <v>171</v>
      </c>
      <c r="C98" s="11">
        <v>252578152</v>
      </c>
      <c r="D98" s="11"/>
      <c r="E98" s="11">
        <v>772269992578</v>
      </c>
      <c r="F98" s="11"/>
      <c r="G98" s="11">
        <v>1020118992638.12</v>
      </c>
      <c r="H98" s="11"/>
      <c r="I98" s="11">
        <v>3200000</v>
      </c>
      <c r="J98" s="11"/>
      <c r="K98" s="11">
        <v>13401224760</v>
      </c>
      <c r="L98" s="11"/>
      <c r="M98" s="11">
        <v>0</v>
      </c>
      <c r="N98" s="11"/>
      <c r="O98" s="11">
        <v>0</v>
      </c>
      <c r="P98" s="11"/>
      <c r="Q98" s="11">
        <v>255778152</v>
      </c>
      <c r="R98" s="11"/>
      <c r="S98" s="11">
        <v>4192</v>
      </c>
      <c r="T98" s="11"/>
      <c r="U98" s="11">
        <v>785671217338</v>
      </c>
      <c r="V98" s="11"/>
      <c r="W98" s="11">
        <v>1065842292205.5601</v>
      </c>
      <c r="X98" s="6"/>
      <c r="Y98" s="6" t="s">
        <v>172</v>
      </c>
    </row>
    <row r="99" spans="1:25" x14ac:dyDescent="0.55000000000000004">
      <c r="A99" s="2" t="s">
        <v>173</v>
      </c>
      <c r="C99" s="11">
        <v>52916820</v>
      </c>
      <c r="D99" s="11"/>
      <c r="E99" s="11">
        <v>66885438796</v>
      </c>
      <c r="F99" s="11"/>
      <c r="G99" s="11">
        <v>65805058116.170998</v>
      </c>
      <c r="H99" s="11"/>
      <c r="I99" s="11">
        <v>0</v>
      </c>
      <c r="J99" s="11"/>
      <c r="K99" s="11">
        <v>0</v>
      </c>
      <c r="L99" s="11"/>
      <c r="M99" s="11">
        <v>-2040395</v>
      </c>
      <c r="N99" s="11"/>
      <c r="O99" s="11">
        <v>2610002386</v>
      </c>
      <c r="P99" s="11"/>
      <c r="Q99" s="11">
        <v>50876425</v>
      </c>
      <c r="R99" s="11"/>
      <c r="S99" s="11">
        <v>1335</v>
      </c>
      <c r="T99" s="11"/>
      <c r="U99" s="11">
        <v>64306434336</v>
      </c>
      <c r="V99" s="11"/>
      <c r="W99" s="11">
        <v>67515903212.118797</v>
      </c>
      <c r="X99" s="6"/>
      <c r="Y99" s="6" t="s">
        <v>95</v>
      </c>
    </row>
    <row r="100" spans="1:25" x14ac:dyDescent="0.55000000000000004">
      <c r="A100" s="2" t="s">
        <v>174</v>
      </c>
      <c r="C100" s="11">
        <v>46350493</v>
      </c>
      <c r="D100" s="11"/>
      <c r="E100" s="11">
        <v>1614381339179</v>
      </c>
      <c r="F100" s="11"/>
      <c r="G100" s="11">
        <v>2952467260870.9302</v>
      </c>
      <c r="H100" s="11"/>
      <c r="I100" s="11">
        <v>0</v>
      </c>
      <c r="J100" s="11"/>
      <c r="K100" s="11">
        <v>0</v>
      </c>
      <c r="L100" s="11"/>
      <c r="M100" s="11">
        <v>0</v>
      </c>
      <c r="N100" s="11"/>
      <c r="O100" s="11">
        <v>0</v>
      </c>
      <c r="P100" s="11"/>
      <c r="Q100" s="11">
        <v>46350493</v>
      </c>
      <c r="R100" s="11"/>
      <c r="S100" s="11">
        <v>60490</v>
      </c>
      <c r="T100" s="11"/>
      <c r="U100" s="11">
        <v>1614381339179</v>
      </c>
      <c r="V100" s="11"/>
      <c r="W100" s="11">
        <v>2787059060706.6602</v>
      </c>
      <c r="X100" s="6"/>
      <c r="Y100" s="6" t="s">
        <v>175</v>
      </c>
    </row>
    <row r="101" spans="1:25" x14ac:dyDescent="0.55000000000000004">
      <c r="A101" s="2" t="s">
        <v>176</v>
      </c>
      <c r="C101" s="11">
        <v>39000000</v>
      </c>
      <c r="D101" s="11"/>
      <c r="E101" s="11">
        <v>300744108267</v>
      </c>
      <c r="F101" s="11"/>
      <c r="G101" s="11">
        <v>386128782000</v>
      </c>
      <c r="H101" s="11"/>
      <c r="I101" s="11">
        <v>0</v>
      </c>
      <c r="J101" s="11"/>
      <c r="K101" s="11">
        <v>0</v>
      </c>
      <c r="L101" s="11"/>
      <c r="M101" s="11">
        <v>-600000</v>
      </c>
      <c r="N101" s="11"/>
      <c r="O101" s="11">
        <v>8065721744</v>
      </c>
      <c r="P101" s="11"/>
      <c r="Q101" s="11">
        <v>38400000</v>
      </c>
      <c r="R101" s="11"/>
      <c r="S101" s="11">
        <v>13690</v>
      </c>
      <c r="T101" s="11"/>
      <c r="U101" s="11">
        <v>296117275831</v>
      </c>
      <c r="V101" s="11"/>
      <c r="W101" s="11">
        <v>522568108800</v>
      </c>
      <c r="X101" s="6"/>
      <c r="Y101" s="6" t="s">
        <v>49</v>
      </c>
    </row>
    <row r="102" spans="1:25" x14ac:dyDescent="0.55000000000000004">
      <c r="A102" s="2" t="s">
        <v>177</v>
      </c>
      <c r="C102" s="11">
        <v>150945796</v>
      </c>
      <c r="D102" s="11"/>
      <c r="E102" s="11">
        <v>758283116645</v>
      </c>
      <c r="F102" s="11"/>
      <c r="G102" s="11">
        <v>1428453804251.3799</v>
      </c>
      <c r="H102" s="11"/>
      <c r="I102" s="11">
        <v>0</v>
      </c>
      <c r="J102" s="11"/>
      <c r="K102" s="11">
        <v>0</v>
      </c>
      <c r="L102" s="11"/>
      <c r="M102" s="11">
        <v>0</v>
      </c>
      <c r="N102" s="11"/>
      <c r="O102" s="11">
        <v>0</v>
      </c>
      <c r="P102" s="11"/>
      <c r="Q102" s="11">
        <v>150945796</v>
      </c>
      <c r="R102" s="11"/>
      <c r="S102" s="11">
        <v>11690</v>
      </c>
      <c r="T102" s="11"/>
      <c r="U102" s="11">
        <v>758283116645</v>
      </c>
      <c r="V102" s="11"/>
      <c r="W102" s="11">
        <v>1754057244926.3201</v>
      </c>
      <c r="X102" s="6"/>
      <c r="Y102" s="6" t="s">
        <v>178</v>
      </c>
    </row>
    <row r="103" spans="1:25" x14ac:dyDescent="0.55000000000000004">
      <c r="A103" s="2" t="s">
        <v>179</v>
      </c>
      <c r="C103" s="11">
        <v>582348831</v>
      </c>
      <c r="D103" s="11"/>
      <c r="E103" s="11">
        <v>388459826588</v>
      </c>
      <c r="F103" s="11"/>
      <c r="G103" s="11">
        <v>306808443391.44098</v>
      </c>
      <c r="H103" s="11"/>
      <c r="I103" s="11">
        <v>6400000</v>
      </c>
      <c r="J103" s="11"/>
      <c r="K103" s="11">
        <v>4518141523</v>
      </c>
      <c r="L103" s="11"/>
      <c r="M103" s="11">
        <v>0</v>
      </c>
      <c r="N103" s="11"/>
      <c r="O103" s="11">
        <v>0</v>
      </c>
      <c r="P103" s="11"/>
      <c r="Q103" s="11">
        <v>588748831</v>
      </c>
      <c r="R103" s="11"/>
      <c r="S103" s="11">
        <v>692</v>
      </c>
      <c r="T103" s="11"/>
      <c r="U103" s="11">
        <v>392977968111</v>
      </c>
      <c r="V103" s="11"/>
      <c r="W103" s="11">
        <v>404990076615.24103</v>
      </c>
      <c r="X103" s="6"/>
      <c r="Y103" s="6" t="s">
        <v>131</v>
      </c>
    </row>
    <row r="104" spans="1:25" x14ac:dyDescent="0.55000000000000004">
      <c r="A104" s="2" t="s">
        <v>180</v>
      </c>
      <c r="C104" s="11">
        <v>2439009</v>
      </c>
      <c r="D104" s="11"/>
      <c r="E104" s="11">
        <v>37058409246</v>
      </c>
      <c r="F104" s="11"/>
      <c r="G104" s="11">
        <v>36876597795.004501</v>
      </c>
      <c r="H104" s="11"/>
      <c r="I104" s="11">
        <v>2437700</v>
      </c>
      <c r="J104" s="11"/>
      <c r="K104" s="11">
        <v>43337750989</v>
      </c>
      <c r="L104" s="11"/>
      <c r="M104" s="11">
        <v>0</v>
      </c>
      <c r="N104" s="11"/>
      <c r="O104" s="11">
        <v>0</v>
      </c>
      <c r="P104" s="11"/>
      <c r="Q104" s="11">
        <v>4876709</v>
      </c>
      <c r="R104" s="11"/>
      <c r="S104" s="11">
        <v>18380</v>
      </c>
      <c r="T104" s="11"/>
      <c r="U104" s="11">
        <v>80396160235</v>
      </c>
      <c r="V104" s="11"/>
      <c r="W104" s="11">
        <v>89100589647.050995</v>
      </c>
      <c r="X104" s="6"/>
      <c r="Y104" s="6" t="s">
        <v>109</v>
      </c>
    </row>
    <row r="105" spans="1:25" x14ac:dyDescent="0.55000000000000004">
      <c r="A105" s="2" t="s">
        <v>181</v>
      </c>
      <c r="C105" s="11">
        <v>1576567</v>
      </c>
      <c r="D105" s="11"/>
      <c r="E105" s="11">
        <v>21004738337</v>
      </c>
      <c r="F105" s="11"/>
      <c r="G105" s="11">
        <v>22269719118.433498</v>
      </c>
      <c r="H105" s="11"/>
      <c r="I105" s="11">
        <v>0</v>
      </c>
      <c r="J105" s="11"/>
      <c r="K105" s="11">
        <v>0</v>
      </c>
      <c r="L105" s="11"/>
      <c r="M105" s="11">
        <v>-776567</v>
      </c>
      <c r="N105" s="11"/>
      <c r="O105" s="11">
        <v>11292395427</v>
      </c>
      <c r="P105" s="11"/>
      <c r="Q105" s="11">
        <v>800000</v>
      </c>
      <c r="R105" s="11"/>
      <c r="S105" s="11">
        <v>17730</v>
      </c>
      <c r="T105" s="11"/>
      <c r="U105" s="11">
        <v>10658469117</v>
      </c>
      <c r="V105" s="11"/>
      <c r="W105" s="11">
        <v>14099605200</v>
      </c>
      <c r="X105" s="6"/>
      <c r="Y105" s="6" t="s">
        <v>83</v>
      </c>
    </row>
    <row r="106" spans="1:25" x14ac:dyDescent="0.55000000000000004">
      <c r="A106" s="2" t="s">
        <v>182</v>
      </c>
      <c r="C106" s="11">
        <v>23550947</v>
      </c>
      <c r="D106" s="11"/>
      <c r="E106" s="11">
        <v>70262642625</v>
      </c>
      <c r="F106" s="11"/>
      <c r="G106" s="11">
        <v>51293104133.981796</v>
      </c>
      <c r="H106" s="11"/>
      <c r="I106" s="11">
        <v>4925688</v>
      </c>
      <c r="J106" s="11"/>
      <c r="K106" s="11">
        <v>0</v>
      </c>
      <c r="L106" s="11"/>
      <c r="M106" s="11">
        <v>0</v>
      </c>
      <c r="N106" s="11"/>
      <c r="O106" s="11">
        <v>0</v>
      </c>
      <c r="P106" s="11"/>
      <c r="Q106" s="11">
        <v>28476635</v>
      </c>
      <c r="R106" s="11"/>
      <c r="S106" s="11">
        <v>2402</v>
      </c>
      <c r="T106" s="11"/>
      <c r="U106" s="11">
        <v>84955969929</v>
      </c>
      <c r="V106" s="11"/>
      <c r="W106" s="11">
        <v>67993892050.2435</v>
      </c>
      <c r="X106" s="6"/>
      <c r="Y106" s="6" t="s">
        <v>95</v>
      </c>
    </row>
    <row r="107" spans="1:25" x14ac:dyDescent="0.55000000000000004">
      <c r="A107" s="2" t="s">
        <v>183</v>
      </c>
      <c r="C107" s="11">
        <v>146198168</v>
      </c>
      <c r="D107" s="11"/>
      <c r="E107" s="11">
        <v>276622087685</v>
      </c>
      <c r="F107" s="11"/>
      <c r="G107" s="11">
        <v>406192567476.61798</v>
      </c>
      <c r="H107" s="11"/>
      <c r="I107" s="11">
        <v>21316865</v>
      </c>
      <c r="J107" s="11"/>
      <c r="K107" s="11">
        <v>0</v>
      </c>
      <c r="L107" s="11"/>
      <c r="M107" s="11">
        <v>0</v>
      </c>
      <c r="N107" s="11"/>
      <c r="O107" s="11">
        <v>0</v>
      </c>
      <c r="P107" s="11"/>
      <c r="Q107" s="11">
        <v>167515033</v>
      </c>
      <c r="R107" s="11"/>
      <c r="S107" s="11">
        <v>2775</v>
      </c>
      <c r="T107" s="11"/>
      <c r="U107" s="11">
        <v>316953596265</v>
      </c>
      <c r="V107" s="11"/>
      <c r="W107" s="11">
        <v>462088333986.37903</v>
      </c>
      <c r="X107" s="6"/>
      <c r="Y107" s="6" t="s">
        <v>184</v>
      </c>
    </row>
    <row r="108" spans="1:25" x14ac:dyDescent="0.55000000000000004">
      <c r="A108" s="2" t="s">
        <v>185</v>
      </c>
      <c r="C108" s="11">
        <v>197615385</v>
      </c>
      <c r="D108" s="11"/>
      <c r="E108" s="11">
        <v>416373278303</v>
      </c>
      <c r="F108" s="11"/>
      <c r="G108" s="11">
        <v>1418490159949.24</v>
      </c>
      <c r="H108" s="11"/>
      <c r="I108" s="11">
        <v>0</v>
      </c>
      <c r="J108" s="11"/>
      <c r="K108" s="11">
        <v>0</v>
      </c>
      <c r="L108" s="11"/>
      <c r="M108" s="11">
        <v>-2</v>
      </c>
      <c r="N108" s="11"/>
      <c r="O108" s="11">
        <v>1</v>
      </c>
      <c r="P108" s="11"/>
      <c r="Q108" s="11">
        <v>197615383</v>
      </c>
      <c r="R108" s="11"/>
      <c r="S108" s="11">
        <v>6700</v>
      </c>
      <c r="T108" s="11"/>
      <c r="U108" s="11">
        <v>416373274089</v>
      </c>
      <c r="V108" s="11"/>
      <c r="W108" s="11">
        <v>1316145128856.71</v>
      </c>
      <c r="X108" s="6"/>
      <c r="Y108" s="6" t="s">
        <v>186</v>
      </c>
    </row>
    <row r="109" spans="1:25" x14ac:dyDescent="0.55000000000000004">
      <c r="A109" s="2" t="s">
        <v>187</v>
      </c>
      <c r="C109" s="11">
        <v>1650933</v>
      </c>
      <c r="D109" s="11"/>
      <c r="E109" s="11">
        <v>16142648011</v>
      </c>
      <c r="F109" s="11"/>
      <c r="G109" s="11">
        <v>23435050066.722</v>
      </c>
      <c r="H109" s="11"/>
      <c r="I109" s="11">
        <v>0</v>
      </c>
      <c r="J109" s="11"/>
      <c r="K109" s="11">
        <v>0</v>
      </c>
      <c r="L109" s="11"/>
      <c r="M109" s="11">
        <v>0</v>
      </c>
      <c r="N109" s="11"/>
      <c r="O109" s="11">
        <v>0</v>
      </c>
      <c r="P109" s="11"/>
      <c r="Q109" s="11">
        <v>1650933</v>
      </c>
      <c r="R109" s="11"/>
      <c r="S109" s="11">
        <v>18140</v>
      </c>
      <c r="T109" s="11"/>
      <c r="U109" s="11">
        <v>16142648011</v>
      </c>
      <c r="V109" s="11"/>
      <c r="W109" s="11">
        <v>29769734468.511002</v>
      </c>
      <c r="X109" s="6"/>
      <c r="Y109" s="6" t="s">
        <v>160</v>
      </c>
    </row>
    <row r="110" spans="1:25" x14ac:dyDescent="0.55000000000000004">
      <c r="A110" s="2" t="s">
        <v>188</v>
      </c>
      <c r="C110" s="11">
        <v>14618827</v>
      </c>
      <c r="D110" s="11"/>
      <c r="E110" s="11">
        <v>468893542812</v>
      </c>
      <c r="F110" s="11"/>
      <c r="G110" s="11">
        <v>1342015883842.97</v>
      </c>
      <c r="H110" s="11"/>
      <c r="I110" s="11">
        <v>0</v>
      </c>
      <c r="J110" s="11"/>
      <c r="K110" s="11">
        <v>0</v>
      </c>
      <c r="L110" s="11"/>
      <c r="M110" s="11">
        <v>0</v>
      </c>
      <c r="N110" s="11"/>
      <c r="O110" s="11">
        <v>0</v>
      </c>
      <c r="P110" s="11"/>
      <c r="Q110" s="11">
        <v>14618827</v>
      </c>
      <c r="R110" s="11"/>
      <c r="S110" s="11">
        <v>100900</v>
      </c>
      <c r="T110" s="11"/>
      <c r="U110" s="11">
        <v>468893542812</v>
      </c>
      <c r="V110" s="11"/>
      <c r="W110" s="11">
        <v>1466263158416.4199</v>
      </c>
      <c r="X110" s="6"/>
      <c r="Y110" s="6" t="s">
        <v>189</v>
      </c>
    </row>
    <row r="111" spans="1:25" x14ac:dyDescent="0.55000000000000004">
      <c r="A111" s="2" t="s">
        <v>190</v>
      </c>
      <c r="C111" s="11">
        <v>92756136</v>
      </c>
      <c r="D111" s="11"/>
      <c r="E111" s="11">
        <v>408706993069</v>
      </c>
      <c r="F111" s="11"/>
      <c r="G111" s="11">
        <v>639897404716.15198</v>
      </c>
      <c r="H111" s="11"/>
      <c r="I111" s="11">
        <v>600000</v>
      </c>
      <c r="J111" s="11"/>
      <c r="K111" s="11">
        <v>4233925413</v>
      </c>
      <c r="L111" s="11"/>
      <c r="M111" s="11">
        <v>0</v>
      </c>
      <c r="N111" s="11"/>
      <c r="O111" s="11">
        <v>0</v>
      </c>
      <c r="P111" s="11"/>
      <c r="Q111" s="11">
        <v>93356136</v>
      </c>
      <c r="R111" s="11"/>
      <c r="S111" s="11">
        <v>6810</v>
      </c>
      <c r="T111" s="11"/>
      <c r="U111" s="11">
        <v>412940918482</v>
      </c>
      <c r="V111" s="11"/>
      <c r="W111" s="11">
        <v>631972542207.34802</v>
      </c>
      <c r="X111" s="6"/>
      <c r="Y111" s="6" t="s">
        <v>191</v>
      </c>
    </row>
    <row r="112" spans="1:25" x14ac:dyDescent="0.55000000000000004">
      <c r="A112" s="2" t="s">
        <v>192</v>
      </c>
      <c r="C112" s="11">
        <v>6529954</v>
      </c>
      <c r="D112" s="11"/>
      <c r="E112" s="11">
        <v>53396828422</v>
      </c>
      <c r="F112" s="11"/>
      <c r="G112" s="11">
        <v>52967382313.391998</v>
      </c>
      <c r="H112" s="11"/>
      <c r="I112" s="11">
        <v>0</v>
      </c>
      <c r="J112" s="11"/>
      <c r="K112" s="11">
        <v>0</v>
      </c>
      <c r="L112" s="11"/>
      <c r="M112" s="11">
        <v>0</v>
      </c>
      <c r="N112" s="11"/>
      <c r="O112" s="11">
        <v>0</v>
      </c>
      <c r="P112" s="11"/>
      <c r="Q112" s="11">
        <v>6529954</v>
      </c>
      <c r="R112" s="11"/>
      <c r="S112" s="11">
        <v>8310</v>
      </c>
      <c r="T112" s="11"/>
      <c r="U112" s="11">
        <v>53396828422</v>
      </c>
      <c r="V112" s="11"/>
      <c r="W112" s="11">
        <v>53941047429.446999</v>
      </c>
      <c r="X112" s="6"/>
      <c r="Y112" s="6" t="s">
        <v>17</v>
      </c>
    </row>
    <row r="113" spans="1:25" x14ac:dyDescent="0.55000000000000004">
      <c r="A113" s="2" t="s">
        <v>193</v>
      </c>
      <c r="C113" s="11">
        <v>2639418</v>
      </c>
      <c r="D113" s="11"/>
      <c r="E113" s="11">
        <v>27497064097</v>
      </c>
      <c r="F113" s="11"/>
      <c r="G113" s="11">
        <v>49404524506.406998</v>
      </c>
      <c r="H113" s="11"/>
      <c r="I113" s="11">
        <v>0</v>
      </c>
      <c r="J113" s="11"/>
      <c r="K113" s="11">
        <v>0</v>
      </c>
      <c r="L113" s="11"/>
      <c r="M113" s="11">
        <v>0</v>
      </c>
      <c r="N113" s="11"/>
      <c r="O113" s="11">
        <v>0</v>
      </c>
      <c r="P113" s="11"/>
      <c r="Q113" s="11">
        <v>2639418</v>
      </c>
      <c r="R113" s="11"/>
      <c r="S113" s="11">
        <v>21600</v>
      </c>
      <c r="T113" s="11"/>
      <c r="U113" s="11">
        <v>27497064097</v>
      </c>
      <c r="V113" s="11"/>
      <c r="W113" s="11">
        <v>56672210798.639999</v>
      </c>
      <c r="X113" s="6"/>
      <c r="Y113" s="6" t="s">
        <v>17</v>
      </c>
    </row>
    <row r="114" spans="1:25" x14ac:dyDescent="0.55000000000000004">
      <c r="A114" s="2" t="s">
        <v>194</v>
      </c>
      <c r="C114" s="11">
        <v>14138633</v>
      </c>
      <c r="D114" s="11"/>
      <c r="E114" s="11">
        <v>153110317893</v>
      </c>
      <c r="F114" s="11"/>
      <c r="G114" s="11">
        <v>123679671576.12</v>
      </c>
      <c r="H114" s="11"/>
      <c r="I114" s="11">
        <v>0</v>
      </c>
      <c r="J114" s="11"/>
      <c r="K114" s="11">
        <v>0</v>
      </c>
      <c r="L114" s="11"/>
      <c r="M114" s="11">
        <v>0</v>
      </c>
      <c r="N114" s="11"/>
      <c r="O114" s="11">
        <v>0</v>
      </c>
      <c r="P114" s="11"/>
      <c r="Q114" s="11">
        <v>14138633</v>
      </c>
      <c r="R114" s="11"/>
      <c r="S114" s="11">
        <v>8630</v>
      </c>
      <c r="T114" s="11"/>
      <c r="U114" s="11">
        <v>153110317893</v>
      </c>
      <c r="V114" s="11"/>
      <c r="W114" s="11">
        <v>121290405193.39999</v>
      </c>
      <c r="X114" s="6"/>
      <c r="Y114" s="6" t="s">
        <v>39</v>
      </c>
    </row>
    <row r="115" spans="1:25" x14ac:dyDescent="0.55000000000000004">
      <c r="A115" s="2" t="s">
        <v>195</v>
      </c>
      <c r="C115" s="11">
        <v>11000000</v>
      </c>
      <c r="D115" s="11"/>
      <c r="E115" s="11">
        <v>60870774987</v>
      </c>
      <c r="F115" s="11"/>
      <c r="G115" s="11">
        <v>43956891000</v>
      </c>
      <c r="H115" s="11"/>
      <c r="I115" s="11">
        <v>0</v>
      </c>
      <c r="J115" s="11"/>
      <c r="K115" s="11">
        <v>0</v>
      </c>
      <c r="L115" s="11"/>
      <c r="M115" s="11">
        <v>0</v>
      </c>
      <c r="N115" s="11"/>
      <c r="O115" s="11">
        <v>0</v>
      </c>
      <c r="P115" s="11"/>
      <c r="Q115" s="11">
        <v>11000000</v>
      </c>
      <c r="R115" s="11"/>
      <c r="S115" s="11">
        <v>3721</v>
      </c>
      <c r="T115" s="11"/>
      <c r="U115" s="11">
        <v>60870774987</v>
      </c>
      <c r="V115" s="11"/>
      <c r="W115" s="11">
        <v>40687460550</v>
      </c>
      <c r="X115" s="6"/>
      <c r="Y115" s="6" t="s">
        <v>106</v>
      </c>
    </row>
    <row r="116" spans="1:25" x14ac:dyDescent="0.55000000000000004">
      <c r="A116" s="2" t="s">
        <v>196</v>
      </c>
      <c r="C116" s="11">
        <v>0</v>
      </c>
      <c r="D116" s="11"/>
      <c r="E116" s="11">
        <v>0</v>
      </c>
      <c r="F116" s="11"/>
      <c r="G116" s="11">
        <v>0</v>
      </c>
      <c r="H116" s="11"/>
      <c r="I116" s="11">
        <v>1898608</v>
      </c>
      <c r="J116" s="11"/>
      <c r="K116" s="11">
        <v>13233901437</v>
      </c>
      <c r="L116" s="11"/>
      <c r="M116" s="11">
        <v>0</v>
      </c>
      <c r="N116" s="11"/>
      <c r="O116" s="11">
        <v>0</v>
      </c>
      <c r="P116" s="11"/>
      <c r="Q116" s="11">
        <v>1898608</v>
      </c>
      <c r="R116" s="11"/>
      <c r="S116" s="11">
        <v>7060</v>
      </c>
      <c r="T116" s="11"/>
      <c r="U116" s="11">
        <v>13233901437</v>
      </c>
      <c r="V116" s="11"/>
      <c r="W116" s="11">
        <v>13324417653.743999</v>
      </c>
      <c r="X116" s="6"/>
      <c r="Y116" s="6" t="s">
        <v>83</v>
      </c>
    </row>
    <row r="117" spans="1:25" x14ac:dyDescent="0.55000000000000004">
      <c r="A117" s="2" t="s">
        <v>197</v>
      </c>
      <c r="C117" s="11">
        <v>0</v>
      </c>
      <c r="D117" s="11"/>
      <c r="E117" s="11">
        <v>0</v>
      </c>
      <c r="F117" s="11"/>
      <c r="G117" s="11">
        <v>0</v>
      </c>
      <c r="H117" s="11"/>
      <c r="I117" s="11">
        <v>1544547</v>
      </c>
      <c r="J117" s="11"/>
      <c r="K117" s="11">
        <v>16340136340</v>
      </c>
      <c r="L117" s="11"/>
      <c r="M117" s="11">
        <v>0</v>
      </c>
      <c r="N117" s="11"/>
      <c r="O117" s="11">
        <v>0</v>
      </c>
      <c r="P117" s="11"/>
      <c r="Q117" s="11">
        <v>1544547</v>
      </c>
      <c r="R117" s="11"/>
      <c r="S117" s="11">
        <v>10340</v>
      </c>
      <c r="T117" s="11"/>
      <c r="U117" s="11">
        <v>16340136340</v>
      </c>
      <c r="V117" s="11"/>
      <c r="W117" s="11">
        <v>15875590814.919001</v>
      </c>
      <c r="X117" s="6"/>
      <c r="Y117" s="6" t="s">
        <v>83</v>
      </c>
    </row>
    <row r="118" spans="1:25" x14ac:dyDescent="0.55000000000000004">
      <c r="A118" s="2" t="s">
        <v>198</v>
      </c>
      <c r="C118" s="11">
        <v>0</v>
      </c>
      <c r="D118" s="11"/>
      <c r="E118" s="11">
        <v>0</v>
      </c>
      <c r="F118" s="11"/>
      <c r="G118" s="11">
        <v>0</v>
      </c>
      <c r="H118" s="11"/>
      <c r="I118" s="11">
        <v>1705619</v>
      </c>
      <c r="J118" s="11"/>
      <c r="K118" s="11">
        <v>11781919250</v>
      </c>
      <c r="L118" s="11"/>
      <c r="M118" s="11">
        <v>0</v>
      </c>
      <c r="N118" s="11"/>
      <c r="O118" s="11">
        <v>0</v>
      </c>
      <c r="P118" s="11"/>
      <c r="Q118" s="11">
        <v>1705619</v>
      </c>
      <c r="R118" s="11"/>
      <c r="S118" s="11">
        <v>7570</v>
      </c>
      <c r="T118" s="11"/>
      <c r="U118" s="11">
        <v>11781919250</v>
      </c>
      <c r="V118" s="11"/>
      <c r="W118" s="11">
        <v>12834712191.811501</v>
      </c>
      <c r="X118" s="6"/>
      <c r="Y118" s="6" t="s">
        <v>83</v>
      </c>
    </row>
    <row r="119" spans="1:25" x14ac:dyDescent="0.55000000000000004">
      <c r="A119" s="2" t="s">
        <v>199</v>
      </c>
      <c r="C119" s="11">
        <v>0</v>
      </c>
      <c r="D119" s="11"/>
      <c r="E119" s="11">
        <v>0</v>
      </c>
      <c r="F119" s="11"/>
      <c r="G119" s="11">
        <v>0</v>
      </c>
      <c r="H119" s="11"/>
      <c r="I119" s="11">
        <v>31834491</v>
      </c>
      <c r="J119" s="11"/>
      <c r="K119" s="11">
        <v>45860314734</v>
      </c>
      <c r="L119" s="11"/>
      <c r="M119" s="11">
        <v>0</v>
      </c>
      <c r="N119" s="11"/>
      <c r="O119" s="11">
        <v>0</v>
      </c>
      <c r="P119" s="11"/>
      <c r="Q119" s="11">
        <v>31834491</v>
      </c>
      <c r="R119" s="11"/>
      <c r="S119" s="11">
        <v>1376</v>
      </c>
      <c r="T119" s="11"/>
      <c r="U119" s="11">
        <v>45860314734</v>
      </c>
      <c r="V119" s="11"/>
      <c r="W119" s="11">
        <v>43543624271.284798</v>
      </c>
      <c r="X119" s="6"/>
      <c r="Y119" s="6" t="s">
        <v>106</v>
      </c>
    </row>
    <row r="120" spans="1:25" x14ac:dyDescent="0.55000000000000004">
      <c r="A120" s="2" t="s">
        <v>200</v>
      </c>
      <c r="C120" s="11">
        <v>0</v>
      </c>
      <c r="D120" s="11"/>
      <c r="E120" s="11">
        <v>0</v>
      </c>
      <c r="F120" s="11"/>
      <c r="G120" s="11">
        <v>0</v>
      </c>
      <c r="H120" s="11"/>
      <c r="I120" s="11">
        <v>2000000</v>
      </c>
      <c r="J120" s="11"/>
      <c r="K120" s="11">
        <v>3453201573</v>
      </c>
      <c r="L120" s="11"/>
      <c r="M120" s="11">
        <v>0</v>
      </c>
      <c r="N120" s="11"/>
      <c r="O120" s="11">
        <v>0</v>
      </c>
      <c r="P120" s="11"/>
      <c r="Q120" s="11">
        <v>2000000</v>
      </c>
      <c r="R120" s="11"/>
      <c r="S120" s="11">
        <v>2127</v>
      </c>
      <c r="T120" s="11"/>
      <c r="U120" s="11">
        <v>3453201573</v>
      </c>
      <c r="V120" s="11"/>
      <c r="W120" s="11">
        <v>4228688700</v>
      </c>
      <c r="X120" s="6"/>
      <c r="Y120" s="6" t="s">
        <v>37</v>
      </c>
    </row>
    <row r="121" spans="1:25" ht="24.75" x14ac:dyDescent="0.6">
      <c r="A121" s="3" t="s">
        <v>201</v>
      </c>
      <c r="C121" s="6" t="s">
        <v>201</v>
      </c>
      <c r="D121" s="6"/>
      <c r="E121" s="7">
        <f>SUM(E9:E120)</f>
        <v>31506820703684</v>
      </c>
      <c r="F121" s="6"/>
      <c r="G121" s="7">
        <f>SUM(G9:G120)</f>
        <v>60430294255758.109</v>
      </c>
      <c r="H121" s="6"/>
      <c r="I121" s="6" t="s">
        <v>201</v>
      </c>
      <c r="J121" s="6"/>
      <c r="K121" s="7">
        <f>SUM(K9:K120)</f>
        <v>988429138731</v>
      </c>
      <c r="L121" s="6"/>
      <c r="M121" s="6" t="s">
        <v>201</v>
      </c>
      <c r="N121" s="6"/>
      <c r="O121" s="7">
        <f>SUM(O9:O120)</f>
        <v>870662933986</v>
      </c>
      <c r="P121" s="6"/>
      <c r="Q121" s="6" t="s">
        <v>201</v>
      </c>
      <c r="R121" s="6"/>
      <c r="S121" s="6" t="s">
        <v>201</v>
      </c>
      <c r="T121" s="6"/>
      <c r="U121" s="7">
        <f>SUM(U9:U120)</f>
        <v>32206790106597</v>
      </c>
      <c r="V121" s="6"/>
      <c r="W121" s="7">
        <f>SUM(W9:W120)</f>
        <v>62161128876645.242</v>
      </c>
      <c r="X121" s="6"/>
      <c r="Y121" s="8" t="s">
        <v>202</v>
      </c>
    </row>
    <row r="122" spans="1:25" ht="24.75" thickTop="1" x14ac:dyDescent="0.55000000000000004"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x14ac:dyDescent="0.55000000000000004"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5"/>
      <c r="X123" s="6"/>
      <c r="Y123" s="6"/>
    </row>
    <row r="124" spans="1:25" x14ac:dyDescent="0.55000000000000004">
      <c r="W124" s="5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8"/>
  <sheetViews>
    <sheetView rightToLeft="1" tabSelected="1" workbookViewId="0">
      <selection activeCell="M112" sqref="M112"/>
    </sheetView>
  </sheetViews>
  <sheetFormatPr defaultRowHeight="24" x14ac:dyDescent="0.55000000000000004"/>
  <cols>
    <col min="1" max="1" width="44.5703125" style="2" bestFit="1" customWidth="1"/>
    <col min="2" max="2" width="1" style="2" customWidth="1"/>
    <col min="3" max="3" width="20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20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</row>
    <row r="3" spans="1:17" ht="24.75" x14ac:dyDescent="0.55000000000000004">
      <c r="A3" s="10" t="s">
        <v>223</v>
      </c>
      <c r="B3" s="10" t="s">
        <v>223</v>
      </c>
      <c r="C3" s="10" t="s">
        <v>223</v>
      </c>
      <c r="D3" s="10" t="s">
        <v>223</v>
      </c>
      <c r="E3" s="10" t="s">
        <v>223</v>
      </c>
      <c r="F3" s="10" t="s">
        <v>223</v>
      </c>
      <c r="G3" s="10" t="s">
        <v>223</v>
      </c>
      <c r="H3" s="10" t="s">
        <v>223</v>
      </c>
      <c r="I3" s="10" t="s">
        <v>223</v>
      </c>
      <c r="J3" s="10" t="s">
        <v>223</v>
      </c>
      <c r="K3" s="10" t="s">
        <v>223</v>
      </c>
      <c r="L3" s="10" t="s">
        <v>223</v>
      </c>
      <c r="M3" s="10" t="s">
        <v>223</v>
      </c>
      <c r="N3" s="10" t="s">
        <v>223</v>
      </c>
      <c r="O3" s="10" t="s">
        <v>223</v>
      </c>
      <c r="P3" s="10" t="s">
        <v>223</v>
      </c>
      <c r="Q3" s="10" t="s">
        <v>223</v>
      </c>
    </row>
    <row r="4" spans="1:17" ht="24.75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</row>
    <row r="6" spans="1:17" ht="24.75" x14ac:dyDescent="0.55000000000000004">
      <c r="A6" s="9" t="s">
        <v>3</v>
      </c>
      <c r="C6" s="9" t="s">
        <v>225</v>
      </c>
      <c r="D6" s="9" t="s">
        <v>225</v>
      </c>
      <c r="E6" s="9" t="s">
        <v>225</v>
      </c>
      <c r="F6" s="9" t="s">
        <v>225</v>
      </c>
      <c r="G6" s="9" t="s">
        <v>225</v>
      </c>
      <c r="H6" s="9" t="s">
        <v>225</v>
      </c>
      <c r="I6" s="9" t="s">
        <v>225</v>
      </c>
      <c r="K6" s="9" t="s">
        <v>226</v>
      </c>
      <c r="L6" s="9" t="s">
        <v>226</v>
      </c>
      <c r="M6" s="9" t="s">
        <v>226</v>
      </c>
      <c r="N6" s="9" t="s">
        <v>226</v>
      </c>
      <c r="O6" s="9" t="s">
        <v>226</v>
      </c>
      <c r="P6" s="9" t="s">
        <v>226</v>
      </c>
      <c r="Q6" s="9" t="s">
        <v>226</v>
      </c>
    </row>
    <row r="7" spans="1:17" ht="24.75" x14ac:dyDescent="0.55000000000000004">
      <c r="A7" s="9" t="s">
        <v>3</v>
      </c>
      <c r="C7" s="9" t="s">
        <v>7</v>
      </c>
      <c r="E7" s="9" t="s">
        <v>243</v>
      </c>
      <c r="G7" s="9" t="s">
        <v>244</v>
      </c>
      <c r="I7" s="9" t="s">
        <v>245</v>
      </c>
      <c r="K7" s="9" t="s">
        <v>7</v>
      </c>
      <c r="M7" s="9" t="s">
        <v>243</v>
      </c>
      <c r="O7" s="9" t="s">
        <v>244</v>
      </c>
      <c r="Q7" s="9" t="s">
        <v>245</v>
      </c>
    </row>
    <row r="8" spans="1:17" x14ac:dyDescent="0.55000000000000004">
      <c r="A8" s="4" t="s">
        <v>140</v>
      </c>
      <c r="C8" s="11">
        <v>44084970</v>
      </c>
      <c r="D8" s="11"/>
      <c r="E8" s="11">
        <v>745861748573</v>
      </c>
      <c r="F8" s="11"/>
      <c r="G8" s="11">
        <v>744547068640</v>
      </c>
      <c r="H8" s="11"/>
      <c r="I8" s="11">
        <f>E8-G8</f>
        <v>1314679933</v>
      </c>
      <c r="J8" s="11"/>
      <c r="K8" s="11">
        <v>44084970</v>
      </c>
      <c r="L8" s="11"/>
      <c r="M8" s="11">
        <v>745861748573</v>
      </c>
      <c r="N8" s="11"/>
      <c r="O8" s="11">
        <v>723950416358</v>
      </c>
      <c r="P8" s="11"/>
      <c r="Q8" s="11">
        <f>M8-O8</f>
        <v>21911332215</v>
      </c>
    </row>
    <row r="9" spans="1:17" x14ac:dyDescent="0.55000000000000004">
      <c r="A9" s="4" t="s">
        <v>117</v>
      </c>
      <c r="C9" s="11">
        <v>134607171</v>
      </c>
      <c r="D9" s="11"/>
      <c r="E9" s="11">
        <v>816218175828</v>
      </c>
      <c r="F9" s="11"/>
      <c r="G9" s="11">
        <v>861712303661</v>
      </c>
      <c r="H9" s="11"/>
      <c r="I9" s="11">
        <f t="shared" ref="I9:I72" si="0">E9-G9</f>
        <v>-45494127833</v>
      </c>
      <c r="J9" s="11"/>
      <c r="K9" s="11">
        <v>134607171</v>
      </c>
      <c r="L9" s="11"/>
      <c r="M9" s="11">
        <v>816218175828</v>
      </c>
      <c r="N9" s="11"/>
      <c r="O9" s="11">
        <v>848331677828</v>
      </c>
      <c r="P9" s="11"/>
      <c r="Q9" s="11">
        <f t="shared" ref="Q9:Q72" si="1">M9-O9</f>
        <v>-32113502000</v>
      </c>
    </row>
    <row r="10" spans="1:17" x14ac:dyDescent="0.55000000000000004">
      <c r="A10" s="4" t="s">
        <v>171</v>
      </c>
      <c r="C10" s="11">
        <v>255778152</v>
      </c>
      <c r="D10" s="11"/>
      <c r="E10" s="11">
        <v>1065842292205</v>
      </c>
      <c r="F10" s="11"/>
      <c r="G10" s="11">
        <v>1033520217398</v>
      </c>
      <c r="H10" s="11"/>
      <c r="I10" s="11">
        <f t="shared" si="0"/>
        <v>32322074807</v>
      </c>
      <c r="J10" s="11"/>
      <c r="K10" s="11">
        <v>255778152</v>
      </c>
      <c r="L10" s="11"/>
      <c r="M10" s="11">
        <v>1065842292205</v>
      </c>
      <c r="N10" s="11"/>
      <c r="O10" s="11">
        <v>1013933839404</v>
      </c>
      <c r="P10" s="11"/>
      <c r="Q10" s="11">
        <f t="shared" si="1"/>
        <v>51908452801</v>
      </c>
    </row>
    <row r="11" spans="1:17" x14ac:dyDescent="0.55000000000000004">
      <c r="A11" s="4" t="s">
        <v>90</v>
      </c>
      <c r="C11" s="11">
        <v>66562428</v>
      </c>
      <c r="D11" s="11"/>
      <c r="E11" s="11">
        <v>363915098543</v>
      </c>
      <c r="F11" s="11"/>
      <c r="G11" s="11">
        <v>379795030116</v>
      </c>
      <c r="H11" s="11"/>
      <c r="I11" s="11">
        <f t="shared" si="0"/>
        <v>-15879931573</v>
      </c>
      <c r="J11" s="11"/>
      <c r="K11" s="11">
        <v>66562428</v>
      </c>
      <c r="L11" s="11"/>
      <c r="M11" s="11">
        <v>363915098543</v>
      </c>
      <c r="N11" s="11"/>
      <c r="O11" s="11">
        <v>369208409067</v>
      </c>
      <c r="P11" s="11"/>
      <c r="Q11" s="11">
        <f t="shared" si="1"/>
        <v>-5293310524</v>
      </c>
    </row>
    <row r="12" spans="1:17" x14ac:dyDescent="0.55000000000000004">
      <c r="A12" s="4" t="s">
        <v>194</v>
      </c>
      <c r="C12" s="11">
        <v>14138633</v>
      </c>
      <c r="D12" s="11"/>
      <c r="E12" s="11">
        <v>121290405193</v>
      </c>
      <c r="F12" s="11"/>
      <c r="G12" s="11">
        <v>123679671576</v>
      </c>
      <c r="H12" s="11"/>
      <c r="I12" s="11">
        <f t="shared" si="0"/>
        <v>-2389266383</v>
      </c>
      <c r="J12" s="11"/>
      <c r="K12" s="11">
        <v>14138633</v>
      </c>
      <c r="L12" s="11"/>
      <c r="M12" s="11">
        <v>121290405193</v>
      </c>
      <c r="N12" s="11"/>
      <c r="O12" s="11">
        <v>120166044542</v>
      </c>
      <c r="P12" s="11"/>
      <c r="Q12" s="11">
        <f t="shared" si="1"/>
        <v>1124360651</v>
      </c>
    </row>
    <row r="13" spans="1:17" x14ac:dyDescent="0.55000000000000004">
      <c r="A13" s="4" t="s">
        <v>16</v>
      </c>
      <c r="C13" s="11">
        <v>8658201</v>
      </c>
      <c r="D13" s="11"/>
      <c r="E13" s="11">
        <v>52672910388</v>
      </c>
      <c r="F13" s="11"/>
      <c r="G13" s="11">
        <v>47422832719</v>
      </c>
      <c r="H13" s="11"/>
      <c r="I13" s="11">
        <f t="shared" si="0"/>
        <v>5250077669</v>
      </c>
      <c r="J13" s="11"/>
      <c r="K13" s="11">
        <v>8658201</v>
      </c>
      <c r="L13" s="11"/>
      <c r="M13" s="11">
        <v>52672910388</v>
      </c>
      <c r="N13" s="11"/>
      <c r="O13" s="11">
        <v>47078565331</v>
      </c>
      <c r="P13" s="11"/>
      <c r="Q13" s="11">
        <f t="shared" si="1"/>
        <v>5594345057</v>
      </c>
    </row>
    <row r="14" spans="1:17" x14ac:dyDescent="0.55000000000000004">
      <c r="A14" s="4" t="s">
        <v>92</v>
      </c>
      <c r="C14" s="11">
        <v>29540974</v>
      </c>
      <c r="D14" s="11"/>
      <c r="E14" s="11">
        <v>429025648040</v>
      </c>
      <c r="F14" s="11"/>
      <c r="G14" s="11">
        <v>355025330924</v>
      </c>
      <c r="H14" s="11"/>
      <c r="I14" s="11">
        <f t="shared" si="0"/>
        <v>74000317116</v>
      </c>
      <c r="J14" s="11"/>
      <c r="K14" s="11">
        <v>29540974</v>
      </c>
      <c r="L14" s="11"/>
      <c r="M14" s="11">
        <v>429025648040</v>
      </c>
      <c r="N14" s="11"/>
      <c r="O14" s="11">
        <v>345041161155</v>
      </c>
      <c r="P14" s="11"/>
      <c r="Q14" s="11">
        <f t="shared" si="1"/>
        <v>83984486885</v>
      </c>
    </row>
    <row r="15" spans="1:17" x14ac:dyDescent="0.55000000000000004">
      <c r="A15" s="4" t="s">
        <v>179</v>
      </c>
      <c r="C15" s="11">
        <v>588748831</v>
      </c>
      <c r="D15" s="11"/>
      <c r="E15" s="11">
        <v>404990076615</v>
      </c>
      <c r="F15" s="11"/>
      <c r="G15" s="11">
        <v>311326584914</v>
      </c>
      <c r="H15" s="11"/>
      <c r="I15" s="11">
        <f t="shared" si="0"/>
        <v>93663491701</v>
      </c>
      <c r="J15" s="11"/>
      <c r="K15" s="11">
        <v>588748831</v>
      </c>
      <c r="L15" s="11"/>
      <c r="M15" s="11">
        <v>404990076615</v>
      </c>
      <c r="N15" s="11"/>
      <c r="O15" s="11">
        <v>311326584914</v>
      </c>
      <c r="P15" s="11"/>
      <c r="Q15" s="11">
        <f t="shared" si="1"/>
        <v>93663491701</v>
      </c>
    </row>
    <row r="16" spans="1:17" x14ac:dyDescent="0.55000000000000004">
      <c r="A16" s="4" t="s">
        <v>121</v>
      </c>
      <c r="C16" s="11">
        <v>47925404</v>
      </c>
      <c r="D16" s="11"/>
      <c r="E16" s="11">
        <v>1154323205313</v>
      </c>
      <c r="F16" s="11"/>
      <c r="G16" s="11">
        <v>1230071199388</v>
      </c>
      <c r="H16" s="11"/>
      <c r="I16" s="11">
        <f t="shared" si="0"/>
        <v>-75747994075</v>
      </c>
      <c r="J16" s="11"/>
      <c r="K16" s="11">
        <v>47925404</v>
      </c>
      <c r="L16" s="11"/>
      <c r="M16" s="11">
        <v>1154323205313</v>
      </c>
      <c r="N16" s="11"/>
      <c r="O16" s="11">
        <v>1194341013504</v>
      </c>
      <c r="P16" s="11"/>
      <c r="Q16" s="11">
        <f t="shared" si="1"/>
        <v>-40017808191</v>
      </c>
    </row>
    <row r="17" spans="1:17" x14ac:dyDescent="0.55000000000000004">
      <c r="A17" s="4" t="s">
        <v>48</v>
      </c>
      <c r="C17" s="11">
        <v>23310373</v>
      </c>
      <c r="D17" s="11"/>
      <c r="E17" s="11">
        <v>523448167179</v>
      </c>
      <c r="F17" s="11"/>
      <c r="G17" s="11">
        <v>456482022728</v>
      </c>
      <c r="H17" s="11"/>
      <c r="I17" s="11">
        <f t="shared" si="0"/>
        <v>66966144451</v>
      </c>
      <c r="J17" s="11"/>
      <c r="K17" s="11">
        <v>23310373</v>
      </c>
      <c r="L17" s="11"/>
      <c r="M17" s="11">
        <v>523448167179</v>
      </c>
      <c r="N17" s="11"/>
      <c r="O17" s="11">
        <v>453701421575</v>
      </c>
      <c r="P17" s="11"/>
      <c r="Q17" s="11">
        <f t="shared" si="1"/>
        <v>69746745604</v>
      </c>
    </row>
    <row r="18" spans="1:17" x14ac:dyDescent="0.55000000000000004">
      <c r="A18" s="4" t="s">
        <v>170</v>
      </c>
      <c r="C18" s="11">
        <v>32000000</v>
      </c>
      <c r="D18" s="11"/>
      <c r="E18" s="11">
        <v>165091824000</v>
      </c>
      <c r="F18" s="11"/>
      <c r="G18" s="11">
        <v>168838781471</v>
      </c>
      <c r="H18" s="11"/>
      <c r="I18" s="11">
        <f t="shared" si="0"/>
        <v>-3746957471</v>
      </c>
      <c r="J18" s="11"/>
      <c r="K18" s="11">
        <v>32000000</v>
      </c>
      <c r="L18" s="11"/>
      <c r="M18" s="11">
        <v>165091824000</v>
      </c>
      <c r="N18" s="11"/>
      <c r="O18" s="11">
        <v>166516680671</v>
      </c>
      <c r="P18" s="11"/>
      <c r="Q18" s="11">
        <f t="shared" si="1"/>
        <v>-1424856671</v>
      </c>
    </row>
    <row r="19" spans="1:17" x14ac:dyDescent="0.55000000000000004">
      <c r="A19" s="4" t="s">
        <v>177</v>
      </c>
      <c r="C19" s="11">
        <v>150945796</v>
      </c>
      <c r="D19" s="11"/>
      <c r="E19" s="11">
        <v>1754057244926</v>
      </c>
      <c r="F19" s="11"/>
      <c r="G19" s="11">
        <v>1428453804251</v>
      </c>
      <c r="H19" s="11"/>
      <c r="I19" s="11">
        <f t="shared" si="0"/>
        <v>325603440675</v>
      </c>
      <c r="J19" s="11"/>
      <c r="K19" s="11">
        <v>150945796</v>
      </c>
      <c r="L19" s="11"/>
      <c r="M19" s="11">
        <v>1754057244926</v>
      </c>
      <c r="N19" s="11"/>
      <c r="O19" s="11">
        <v>1428453804251</v>
      </c>
      <c r="P19" s="11"/>
      <c r="Q19" s="11">
        <f t="shared" si="1"/>
        <v>325603440675</v>
      </c>
    </row>
    <row r="20" spans="1:17" x14ac:dyDescent="0.55000000000000004">
      <c r="A20" s="4" t="s">
        <v>164</v>
      </c>
      <c r="C20" s="11">
        <v>246085195</v>
      </c>
      <c r="D20" s="11"/>
      <c r="E20" s="11">
        <v>777160879161</v>
      </c>
      <c r="F20" s="11"/>
      <c r="G20" s="11">
        <v>832195243813</v>
      </c>
      <c r="H20" s="11"/>
      <c r="I20" s="11">
        <f t="shared" si="0"/>
        <v>-55034364652</v>
      </c>
      <c r="J20" s="11"/>
      <c r="K20" s="11">
        <v>246085195</v>
      </c>
      <c r="L20" s="11"/>
      <c r="M20" s="11">
        <v>777160879161</v>
      </c>
      <c r="N20" s="11"/>
      <c r="O20" s="11">
        <v>808978990304</v>
      </c>
      <c r="P20" s="11"/>
      <c r="Q20" s="11">
        <f t="shared" si="1"/>
        <v>-31818111143</v>
      </c>
    </row>
    <row r="21" spans="1:17" x14ac:dyDescent="0.55000000000000004">
      <c r="A21" s="4" t="s">
        <v>138</v>
      </c>
      <c r="C21" s="11">
        <v>119643414</v>
      </c>
      <c r="D21" s="11"/>
      <c r="E21" s="11">
        <v>203372926024</v>
      </c>
      <c r="F21" s="11"/>
      <c r="G21" s="11">
        <v>183511359564</v>
      </c>
      <c r="H21" s="11"/>
      <c r="I21" s="11">
        <f t="shared" si="0"/>
        <v>19861566460</v>
      </c>
      <c r="J21" s="11"/>
      <c r="K21" s="11">
        <v>119643414</v>
      </c>
      <c r="L21" s="11"/>
      <c r="M21" s="11">
        <v>203372926024</v>
      </c>
      <c r="N21" s="11"/>
      <c r="O21" s="11">
        <v>207297666701</v>
      </c>
      <c r="P21" s="11"/>
      <c r="Q21" s="11">
        <f t="shared" si="1"/>
        <v>-3924740677</v>
      </c>
    </row>
    <row r="22" spans="1:17" x14ac:dyDescent="0.55000000000000004">
      <c r="A22" s="4" t="s">
        <v>147</v>
      </c>
      <c r="C22" s="11">
        <v>20879939</v>
      </c>
      <c r="D22" s="11"/>
      <c r="E22" s="11">
        <v>64425703238</v>
      </c>
      <c r="F22" s="11"/>
      <c r="G22" s="11">
        <v>75031867657</v>
      </c>
      <c r="H22" s="11"/>
      <c r="I22" s="11">
        <f t="shared" si="0"/>
        <v>-10606164419</v>
      </c>
      <c r="J22" s="11"/>
      <c r="K22" s="11">
        <v>20879939</v>
      </c>
      <c r="L22" s="11"/>
      <c r="M22" s="11">
        <v>64425703238</v>
      </c>
      <c r="N22" s="11"/>
      <c r="O22" s="11">
        <v>86655061540</v>
      </c>
      <c r="P22" s="11"/>
      <c r="Q22" s="11">
        <f t="shared" si="1"/>
        <v>-22229358302</v>
      </c>
    </row>
    <row r="23" spans="1:17" x14ac:dyDescent="0.55000000000000004">
      <c r="A23" s="4" t="s">
        <v>75</v>
      </c>
      <c r="C23" s="11">
        <v>3612000</v>
      </c>
      <c r="D23" s="11"/>
      <c r="E23" s="11">
        <v>2684629009755</v>
      </c>
      <c r="F23" s="11"/>
      <c r="G23" s="11">
        <v>2588993139211</v>
      </c>
      <c r="H23" s="11"/>
      <c r="I23" s="11">
        <f t="shared" si="0"/>
        <v>95635870544</v>
      </c>
      <c r="J23" s="11"/>
      <c r="K23" s="11">
        <v>3612000</v>
      </c>
      <c r="L23" s="11"/>
      <c r="M23" s="11">
        <v>2684629009755</v>
      </c>
      <c r="N23" s="11"/>
      <c r="O23" s="11">
        <v>2724545831280</v>
      </c>
      <c r="P23" s="11"/>
      <c r="Q23" s="11">
        <f t="shared" si="1"/>
        <v>-39916821525</v>
      </c>
    </row>
    <row r="24" spans="1:17" x14ac:dyDescent="0.55000000000000004">
      <c r="A24" s="4" t="s">
        <v>50</v>
      </c>
      <c r="C24" s="11">
        <v>3349436</v>
      </c>
      <c r="D24" s="11"/>
      <c r="E24" s="11">
        <v>305648729362</v>
      </c>
      <c r="F24" s="11"/>
      <c r="G24" s="11">
        <v>307047122241</v>
      </c>
      <c r="H24" s="11"/>
      <c r="I24" s="11">
        <f t="shared" si="0"/>
        <v>-1398392879</v>
      </c>
      <c r="J24" s="11"/>
      <c r="K24" s="11">
        <v>3349436</v>
      </c>
      <c r="L24" s="11"/>
      <c r="M24" s="11">
        <v>305648729362</v>
      </c>
      <c r="N24" s="11"/>
      <c r="O24" s="11">
        <v>298190634005</v>
      </c>
      <c r="P24" s="11"/>
      <c r="Q24" s="11">
        <f t="shared" si="1"/>
        <v>7458095357</v>
      </c>
    </row>
    <row r="25" spans="1:17" x14ac:dyDescent="0.55000000000000004">
      <c r="A25" s="4" t="s">
        <v>107</v>
      </c>
      <c r="C25" s="11">
        <v>126637003</v>
      </c>
      <c r="D25" s="11"/>
      <c r="E25" s="11">
        <v>357383292930</v>
      </c>
      <c r="F25" s="11"/>
      <c r="G25" s="11">
        <v>314789420942</v>
      </c>
      <c r="H25" s="11"/>
      <c r="I25" s="11">
        <f t="shared" si="0"/>
        <v>42593871988</v>
      </c>
      <c r="J25" s="11"/>
      <c r="K25" s="11">
        <v>126637003</v>
      </c>
      <c r="L25" s="11"/>
      <c r="M25" s="11">
        <v>357383292930</v>
      </c>
      <c r="N25" s="11"/>
      <c r="O25" s="11">
        <v>311514765268</v>
      </c>
      <c r="P25" s="11"/>
      <c r="Q25" s="11">
        <f t="shared" si="1"/>
        <v>45868527662</v>
      </c>
    </row>
    <row r="26" spans="1:17" x14ac:dyDescent="0.55000000000000004">
      <c r="A26" s="4" t="s">
        <v>198</v>
      </c>
      <c r="C26" s="11">
        <v>1705619</v>
      </c>
      <c r="D26" s="11"/>
      <c r="E26" s="11">
        <v>12834712191</v>
      </c>
      <c r="F26" s="11"/>
      <c r="G26" s="11">
        <v>11781919250</v>
      </c>
      <c r="H26" s="11"/>
      <c r="I26" s="11">
        <f t="shared" si="0"/>
        <v>1052792941</v>
      </c>
      <c r="J26" s="11"/>
      <c r="K26" s="11">
        <v>1705619</v>
      </c>
      <c r="L26" s="11"/>
      <c r="M26" s="11">
        <v>12834712191</v>
      </c>
      <c r="N26" s="11"/>
      <c r="O26" s="11">
        <v>11781919250</v>
      </c>
      <c r="P26" s="11"/>
      <c r="Q26" s="11">
        <f t="shared" si="1"/>
        <v>1052792941</v>
      </c>
    </row>
    <row r="27" spans="1:17" x14ac:dyDescent="0.55000000000000004">
      <c r="A27" s="4" t="s">
        <v>110</v>
      </c>
      <c r="C27" s="11">
        <v>17466666</v>
      </c>
      <c r="D27" s="11"/>
      <c r="E27" s="11">
        <v>30541058494</v>
      </c>
      <c r="F27" s="11"/>
      <c r="G27" s="11">
        <v>30436882058</v>
      </c>
      <c r="H27" s="11"/>
      <c r="I27" s="11">
        <f t="shared" si="0"/>
        <v>104176436</v>
      </c>
      <c r="J27" s="11"/>
      <c r="K27" s="11">
        <v>17466666</v>
      </c>
      <c r="L27" s="11"/>
      <c r="M27" s="11">
        <v>30541058494</v>
      </c>
      <c r="N27" s="11"/>
      <c r="O27" s="11">
        <v>29551382352</v>
      </c>
      <c r="P27" s="11"/>
      <c r="Q27" s="11">
        <f t="shared" si="1"/>
        <v>989676142</v>
      </c>
    </row>
    <row r="28" spans="1:17" x14ac:dyDescent="0.55000000000000004">
      <c r="A28" s="4" t="s">
        <v>161</v>
      </c>
      <c r="C28" s="11">
        <v>21523459</v>
      </c>
      <c r="D28" s="11"/>
      <c r="E28" s="11">
        <v>56612213632</v>
      </c>
      <c r="F28" s="11"/>
      <c r="G28" s="11">
        <v>45058700646</v>
      </c>
      <c r="H28" s="11"/>
      <c r="I28" s="11">
        <f t="shared" si="0"/>
        <v>11553512986</v>
      </c>
      <c r="J28" s="11"/>
      <c r="K28" s="11">
        <v>21523459</v>
      </c>
      <c r="L28" s="11"/>
      <c r="M28" s="11">
        <v>56612213632</v>
      </c>
      <c r="N28" s="11"/>
      <c r="O28" s="11">
        <v>44395443419</v>
      </c>
      <c r="P28" s="11"/>
      <c r="Q28" s="11">
        <f t="shared" si="1"/>
        <v>12216770213</v>
      </c>
    </row>
    <row r="29" spans="1:17" x14ac:dyDescent="0.55000000000000004">
      <c r="A29" s="4" t="s">
        <v>119</v>
      </c>
      <c r="C29" s="11">
        <v>74129639</v>
      </c>
      <c r="D29" s="11"/>
      <c r="E29" s="11">
        <v>343757168077</v>
      </c>
      <c r="F29" s="11"/>
      <c r="G29" s="11">
        <v>258270870314</v>
      </c>
      <c r="H29" s="11"/>
      <c r="I29" s="11">
        <f t="shared" si="0"/>
        <v>85486297763</v>
      </c>
      <c r="J29" s="11"/>
      <c r="K29" s="11">
        <v>74129639</v>
      </c>
      <c r="L29" s="11"/>
      <c r="M29" s="11">
        <v>343757168077</v>
      </c>
      <c r="N29" s="11"/>
      <c r="O29" s="11">
        <v>253715424691</v>
      </c>
      <c r="P29" s="11"/>
      <c r="Q29" s="11">
        <f t="shared" si="1"/>
        <v>90041743386</v>
      </c>
    </row>
    <row r="30" spans="1:17" x14ac:dyDescent="0.55000000000000004">
      <c r="A30" s="4" t="s">
        <v>180</v>
      </c>
      <c r="C30" s="11">
        <v>4876709</v>
      </c>
      <c r="D30" s="11"/>
      <c r="E30" s="11">
        <v>89100589647</v>
      </c>
      <c r="F30" s="11"/>
      <c r="G30" s="11">
        <v>80214348784</v>
      </c>
      <c r="H30" s="11"/>
      <c r="I30" s="11">
        <f t="shared" si="0"/>
        <v>8886240863</v>
      </c>
      <c r="J30" s="11"/>
      <c r="K30" s="11">
        <v>4876709</v>
      </c>
      <c r="L30" s="11"/>
      <c r="M30" s="11">
        <v>89100589647</v>
      </c>
      <c r="N30" s="11"/>
      <c r="O30" s="11">
        <v>80020389032</v>
      </c>
      <c r="P30" s="11"/>
      <c r="Q30" s="11">
        <f t="shared" si="1"/>
        <v>9080200615</v>
      </c>
    </row>
    <row r="31" spans="1:17" x14ac:dyDescent="0.55000000000000004">
      <c r="A31" s="4" t="s">
        <v>188</v>
      </c>
      <c r="C31" s="11">
        <v>14618827</v>
      </c>
      <c r="D31" s="11"/>
      <c r="E31" s="11">
        <v>1466263158416</v>
      </c>
      <c r="F31" s="11"/>
      <c r="G31" s="11">
        <v>1342015883842</v>
      </c>
      <c r="H31" s="11"/>
      <c r="I31" s="11">
        <f t="shared" si="0"/>
        <v>124247274574</v>
      </c>
      <c r="J31" s="11"/>
      <c r="K31" s="11">
        <v>14618827</v>
      </c>
      <c r="L31" s="11"/>
      <c r="M31" s="11">
        <v>1466263158416</v>
      </c>
      <c r="N31" s="11"/>
      <c r="O31" s="11">
        <v>1303506494647</v>
      </c>
      <c r="P31" s="11"/>
      <c r="Q31" s="11">
        <f t="shared" si="1"/>
        <v>162756663769</v>
      </c>
    </row>
    <row r="32" spans="1:17" x14ac:dyDescent="0.55000000000000004">
      <c r="A32" s="4" t="s">
        <v>44</v>
      </c>
      <c r="C32" s="11">
        <v>22918781</v>
      </c>
      <c r="D32" s="11"/>
      <c r="E32" s="11">
        <v>541765810937</v>
      </c>
      <c r="F32" s="11"/>
      <c r="G32" s="11">
        <v>438789298513</v>
      </c>
      <c r="H32" s="11"/>
      <c r="I32" s="11">
        <f t="shared" si="0"/>
        <v>102976512424</v>
      </c>
      <c r="J32" s="11"/>
      <c r="K32" s="11">
        <v>22918781</v>
      </c>
      <c r="L32" s="11"/>
      <c r="M32" s="11">
        <v>541765810937</v>
      </c>
      <c r="N32" s="11"/>
      <c r="O32" s="11">
        <v>433347827727</v>
      </c>
      <c r="P32" s="11"/>
      <c r="Q32" s="11">
        <f t="shared" si="1"/>
        <v>108417983210</v>
      </c>
    </row>
    <row r="33" spans="1:17" x14ac:dyDescent="0.55000000000000004">
      <c r="A33" s="4" t="s">
        <v>108</v>
      </c>
      <c r="C33" s="11">
        <v>17439506</v>
      </c>
      <c r="D33" s="11"/>
      <c r="E33" s="11">
        <v>90839282521</v>
      </c>
      <c r="F33" s="11"/>
      <c r="G33" s="11">
        <v>87528156002</v>
      </c>
      <c r="H33" s="11"/>
      <c r="I33" s="11">
        <f t="shared" si="0"/>
        <v>3311126519</v>
      </c>
      <c r="J33" s="11"/>
      <c r="K33" s="11">
        <v>17439506</v>
      </c>
      <c r="L33" s="11"/>
      <c r="M33" s="11">
        <v>90839282521</v>
      </c>
      <c r="N33" s="11"/>
      <c r="O33" s="11">
        <v>85118488011</v>
      </c>
      <c r="P33" s="11"/>
      <c r="Q33" s="11">
        <f t="shared" si="1"/>
        <v>5720794510</v>
      </c>
    </row>
    <row r="34" spans="1:17" x14ac:dyDescent="0.55000000000000004">
      <c r="A34" s="4" t="s">
        <v>145</v>
      </c>
      <c r="C34" s="11">
        <v>13661053</v>
      </c>
      <c r="D34" s="11"/>
      <c r="E34" s="11">
        <v>67763050975</v>
      </c>
      <c r="F34" s="11"/>
      <c r="G34" s="11">
        <v>61412235623</v>
      </c>
      <c r="H34" s="11"/>
      <c r="I34" s="11">
        <f t="shared" si="0"/>
        <v>6350815352</v>
      </c>
      <c r="J34" s="11"/>
      <c r="K34" s="11">
        <v>13661053</v>
      </c>
      <c r="L34" s="11"/>
      <c r="M34" s="11">
        <v>67763050975</v>
      </c>
      <c r="N34" s="11"/>
      <c r="O34" s="11">
        <v>61248277395</v>
      </c>
      <c r="P34" s="11"/>
      <c r="Q34" s="11">
        <f t="shared" si="1"/>
        <v>6514773580</v>
      </c>
    </row>
    <row r="35" spans="1:17" x14ac:dyDescent="0.55000000000000004">
      <c r="A35" s="4" t="s">
        <v>148</v>
      </c>
      <c r="C35" s="11">
        <v>1900000</v>
      </c>
      <c r="D35" s="11"/>
      <c r="E35" s="11">
        <v>47614000950</v>
      </c>
      <c r="F35" s="11"/>
      <c r="G35" s="11">
        <v>48016548932</v>
      </c>
      <c r="H35" s="11"/>
      <c r="I35" s="11">
        <f t="shared" si="0"/>
        <v>-402547982</v>
      </c>
      <c r="J35" s="11"/>
      <c r="K35" s="11">
        <v>1900000</v>
      </c>
      <c r="L35" s="11"/>
      <c r="M35" s="11">
        <v>47614000950</v>
      </c>
      <c r="N35" s="11"/>
      <c r="O35" s="11">
        <v>46178592758</v>
      </c>
      <c r="P35" s="11"/>
      <c r="Q35" s="11">
        <f t="shared" si="1"/>
        <v>1435408192</v>
      </c>
    </row>
    <row r="36" spans="1:17" x14ac:dyDescent="0.55000000000000004">
      <c r="A36" s="4" t="s">
        <v>36</v>
      </c>
      <c r="C36" s="11">
        <v>4000000</v>
      </c>
      <c r="D36" s="11"/>
      <c r="E36" s="11">
        <v>9296355600</v>
      </c>
      <c r="F36" s="11"/>
      <c r="G36" s="11">
        <v>8425567800</v>
      </c>
      <c r="H36" s="11"/>
      <c r="I36" s="11">
        <f t="shared" si="0"/>
        <v>870787800</v>
      </c>
      <c r="J36" s="11"/>
      <c r="K36" s="11">
        <v>4000000</v>
      </c>
      <c r="L36" s="11"/>
      <c r="M36" s="11">
        <v>9296355600</v>
      </c>
      <c r="N36" s="11"/>
      <c r="O36" s="11">
        <v>8183019600</v>
      </c>
      <c r="P36" s="11"/>
      <c r="Q36" s="11">
        <f t="shared" si="1"/>
        <v>1113336000</v>
      </c>
    </row>
    <row r="37" spans="1:17" x14ac:dyDescent="0.55000000000000004">
      <c r="A37" s="4" t="s">
        <v>63</v>
      </c>
      <c r="C37" s="11">
        <v>8445008</v>
      </c>
      <c r="D37" s="11"/>
      <c r="E37" s="11">
        <v>173519693383</v>
      </c>
      <c r="F37" s="11"/>
      <c r="G37" s="11">
        <v>167643361241</v>
      </c>
      <c r="H37" s="11"/>
      <c r="I37" s="11">
        <f t="shared" si="0"/>
        <v>5876332142</v>
      </c>
      <c r="J37" s="11"/>
      <c r="K37" s="11">
        <v>8445008</v>
      </c>
      <c r="L37" s="11"/>
      <c r="M37" s="11">
        <v>173519693383</v>
      </c>
      <c r="N37" s="11"/>
      <c r="O37" s="11">
        <v>162774400324</v>
      </c>
      <c r="P37" s="11"/>
      <c r="Q37" s="11">
        <f t="shared" si="1"/>
        <v>10745293059</v>
      </c>
    </row>
    <row r="38" spans="1:17" x14ac:dyDescent="0.55000000000000004">
      <c r="A38" s="4" t="s">
        <v>62</v>
      </c>
      <c r="C38" s="11">
        <v>999790</v>
      </c>
      <c r="D38" s="11"/>
      <c r="E38" s="11">
        <v>107434239070</v>
      </c>
      <c r="F38" s="11"/>
      <c r="G38" s="11">
        <v>109720073944</v>
      </c>
      <c r="H38" s="11"/>
      <c r="I38" s="11">
        <f t="shared" si="0"/>
        <v>-2285834874</v>
      </c>
      <c r="J38" s="11"/>
      <c r="K38" s="11">
        <v>999790</v>
      </c>
      <c r="L38" s="11"/>
      <c r="M38" s="11">
        <v>107434239070</v>
      </c>
      <c r="N38" s="11"/>
      <c r="O38" s="11">
        <v>107136086696</v>
      </c>
      <c r="P38" s="11"/>
      <c r="Q38" s="11">
        <f t="shared" si="1"/>
        <v>298152374</v>
      </c>
    </row>
    <row r="39" spans="1:17" x14ac:dyDescent="0.55000000000000004">
      <c r="A39" s="4" t="s">
        <v>195</v>
      </c>
      <c r="C39" s="11">
        <v>11000000</v>
      </c>
      <c r="D39" s="11"/>
      <c r="E39" s="11">
        <v>40687460550</v>
      </c>
      <c r="F39" s="11"/>
      <c r="G39" s="11">
        <v>43956891000</v>
      </c>
      <c r="H39" s="11"/>
      <c r="I39" s="11">
        <f t="shared" si="0"/>
        <v>-3269430450</v>
      </c>
      <c r="J39" s="11"/>
      <c r="K39" s="11">
        <v>11000000</v>
      </c>
      <c r="L39" s="11"/>
      <c r="M39" s="11">
        <v>40687460550</v>
      </c>
      <c r="N39" s="11"/>
      <c r="O39" s="11">
        <v>42710352300</v>
      </c>
      <c r="P39" s="11"/>
      <c r="Q39" s="11">
        <f t="shared" si="1"/>
        <v>-2022891750</v>
      </c>
    </row>
    <row r="40" spans="1:17" x14ac:dyDescent="0.55000000000000004">
      <c r="A40" s="4" t="s">
        <v>73</v>
      </c>
      <c r="C40" s="11">
        <v>62000000</v>
      </c>
      <c r="D40" s="11"/>
      <c r="E40" s="11">
        <v>354378825000</v>
      </c>
      <c r="F40" s="11"/>
      <c r="G40" s="11">
        <v>307126558837</v>
      </c>
      <c r="H40" s="11"/>
      <c r="I40" s="11">
        <f t="shared" si="0"/>
        <v>47252266163</v>
      </c>
      <c r="J40" s="11"/>
      <c r="K40" s="11">
        <v>62000000</v>
      </c>
      <c r="L40" s="11"/>
      <c r="M40" s="11">
        <v>354378825000</v>
      </c>
      <c r="N40" s="11"/>
      <c r="O40" s="11">
        <v>297678212992</v>
      </c>
      <c r="P40" s="11"/>
      <c r="Q40" s="11">
        <f t="shared" si="1"/>
        <v>56700612008</v>
      </c>
    </row>
    <row r="41" spans="1:17" x14ac:dyDescent="0.55000000000000004">
      <c r="A41" s="4" t="s">
        <v>111</v>
      </c>
      <c r="C41" s="11">
        <v>1751000000</v>
      </c>
      <c r="D41" s="11"/>
      <c r="E41" s="11">
        <v>2861516068200</v>
      </c>
      <c r="F41" s="11"/>
      <c r="G41" s="11">
        <v>2676889123829</v>
      </c>
      <c r="H41" s="11"/>
      <c r="I41" s="11">
        <f t="shared" si="0"/>
        <v>184626944371</v>
      </c>
      <c r="J41" s="11"/>
      <c r="K41" s="11">
        <v>1751000000</v>
      </c>
      <c r="L41" s="11"/>
      <c r="M41" s="11">
        <v>2861516068200</v>
      </c>
      <c r="N41" s="11"/>
      <c r="O41" s="11">
        <v>2601853806636</v>
      </c>
      <c r="P41" s="11"/>
      <c r="Q41" s="11">
        <f t="shared" si="1"/>
        <v>259662261564</v>
      </c>
    </row>
    <row r="42" spans="1:17" x14ac:dyDescent="0.55000000000000004">
      <c r="A42" s="4" t="s">
        <v>130</v>
      </c>
      <c r="C42" s="11">
        <v>18741141</v>
      </c>
      <c r="D42" s="11"/>
      <c r="E42" s="11">
        <v>404076700967</v>
      </c>
      <c r="F42" s="11"/>
      <c r="G42" s="11">
        <v>342102304908</v>
      </c>
      <c r="H42" s="11"/>
      <c r="I42" s="11">
        <f t="shared" si="0"/>
        <v>61974396059</v>
      </c>
      <c r="J42" s="11"/>
      <c r="K42" s="11">
        <v>18741141</v>
      </c>
      <c r="L42" s="11"/>
      <c r="M42" s="11">
        <v>404076700967</v>
      </c>
      <c r="N42" s="11"/>
      <c r="O42" s="11">
        <v>338872991732</v>
      </c>
      <c r="P42" s="11"/>
      <c r="Q42" s="11">
        <f t="shared" si="1"/>
        <v>65203709235</v>
      </c>
    </row>
    <row r="43" spans="1:17" x14ac:dyDescent="0.55000000000000004">
      <c r="A43" s="4" t="s">
        <v>94</v>
      </c>
      <c r="C43" s="11">
        <v>4300000</v>
      </c>
      <c r="D43" s="11"/>
      <c r="E43" s="11">
        <v>66467153250</v>
      </c>
      <c r="F43" s="11"/>
      <c r="G43" s="11">
        <v>60706111211</v>
      </c>
      <c r="H43" s="11"/>
      <c r="I43" s="11">
        <f t="shared" si="0"/>
        <v>5761042039</v>
      </c>
      <c r="J43" s="11"/>
      <c r="K43" s="11">
        <v>4300000</v>
      </c>
      <c r="L43" s="11"/>
      <c r="M43" s="11">
        <v>66467153250</v>
      </c>
      <c r="N43" s="11"/>
      <c r="O43" s="11">
        <v>60410878361</v>
      </c>
      <c r="P43" s="11"/>
      <c r="Q43" s="11">
        <f t="shared" si="1"/>
        <v>6056274889</v>
      </c>
    </row>
    <row r="44" spans="1:17" x14ac:dyDescent="0.55000000000000004">
      <c r="A44" s="4" t="s">
        <v>143</v>
      </c>
      <c r="C44" s="11">
        <v>133964</v>
      </c>
      <c r="D44" s="11"/>
      <c r="E44" s="11">
        <v>1168651289355</v>
      </c>
      <c r="F44" s="11"/>
      <c r="G44" s="11">
        <v>1110363787124</v>
      </c>
      <c r="H44" s="11"/>
      <c r="I44" s="11">
        <f t="shared" si="0"/>
        <v>58287502231</v>
      </c>
      <c r="J44" s="11"/>
      <c r="K44" s="11">
        <v>133964</v>
      </c>
      <c r="L44" s="11"/>
      <c r="M44" s="11">
        <v>1168651289355</v>
      </c>
      <c r="N44" s="11"/>
      <c r="O44" s="11">
        <v>1163443476252</v>
      </c>
      <c r="P44" s="11"/>
      <c r="Q44" s="11">
        <f t="shared" si="1"/>
        <v>5207813103</v>
      </c>
    </row>
    <row r="45" spans="1:17" x14ac:dyDescent="0.55000000000000004">
      <c r="A45" s="4" t="s">
        <v>18</v>
      </c>
      <c r="C45" s="11">
        <v>62000000</v>
      </c>
      <c r="D45" s="11"/>
      <c r="E45" s="11">
        <v>216140267700</v>
      </c>
      <c r="F45" s="11"/>
      <c r="G45" s="11">
        <v>167910838111</v>
      </c>
      <c r="H45" s="11"/>
      <c r="I45" s="11">
        <f t="shared" si="0"/>
        <v>48229429589</v>
      </c>
      <c r="J45" s="11"/>
      <c r="K45" s="11">
        <v>62000000</v>
      </c>
      <c r="L45" s="11"/>
      <c r="M45" s="11">
        <v>216140267700</v>
      </c>
      <c r="N45" s="11"/>
      <c r="O45" s="11">
        <v>166034183397</v>
      </c>
      <c r="P45" s="11"/>
      <c r="Q45" s="11">
        <f t="shared" si="1"/>
        <v>50106084303</v>
      </c>
    </row>
    <row r="46" spans="1:17" x14ac:dyDescent="0.55000000000000004">
      <c r="A46" s="4" t="s">
        <v>259</v>
      </c>
      <c r="C46" s="11">
        <v>3146</v>
      </c>
      <c r="D46" s="11"/>
      <c r="E46" s="11">
        <v>2317526300611</v>
      </c>
      <c r="F46" s="11"/>
      <c r="G46" s="11">
        <v>2245412954500</v>
      </c>
      <c r="H46" s="11"/>
      <c r="I46" s="11">
        <f t="shared" si="0"/>
        <v>72113346111</v>
      </c>
      <c r="J46" s="11"/>
      <c r="K46" s="11">
        <v>3146</v>
      </c>
      <c r="L46" s="11"/>
      <c r="M46" s="11">
        <v>2317526300611</v>
      </c>
      <c r="N46" s="11"/>
      <c r="O46" s="11">
        <v>2363147753911</v>
      </c>
      <c r="P46" s="11"/>
      <c r="Q46" s="11">
        <f t="shared" si="1"/>
        <v>-45621453300</v>
      </c>
    </row>
    <row r="47" spans="1:17" x14ac:dyDescent="0.55000000000000004">
      <c r="A47" s="4" t="s">
        <v>54</v>
      </c>
      <c r="C47" s="11">
        <v>79200000</v>
      </c>
      <c r="D47" s="11"/>
      <c r="E47" s="11">
        <v>290036751840</v>
      </c>
      <c r="F47" s="11"/>
      <c r="G47" s="11">
        <v>320241557525</v>
      </c>
      <c r="H47" s="11"/>
      <c r="I47" s="11">
        <f t="shared" si="0"/>
        <v>-30204805685</v>
      </c>
      <c r="J47" s="11"/>
      <c r="K47" s="11">
        <v>79200000</v>
      </c>
      <c r="L47" s="11"/>
      <c r="M47" s="11">
        <v>290036751840</v>
      </c>
      <c r="N47" s="11"/>
      <c r="O47" s="11">
        <v>315072497525</v>
      </c>
      <c r="P47" s="11"/>
      <c r="Q47" s="11">
        <f t="shared" si="1"/>
        <v>-25035745685</v>
      </c>
    </row>
    <row r="48" spans="1:17" x14ac:dyDescent="0.55000000000000004">
      <c r="A48" s="4" t="s">
        <v>134</v>
      </c>
      <c r="C48" s="11">
        <v>6089184</v>
      </c>
      <c r="D48" s="11"/>
      <c r="E48" s="11">
        <v>300710722686</v>
      </c>
      <c r="F48" s="11"/>
      <c r="G48" s="11">
        <v>264191273467</v>
      </c>
      <c r="H48" s="11"/>
      <c r="I48" s="11">
        <f t="shared" si="0"/>
        <v>36519449219</v>
      </c>
      <c r="J48" s="11"/>
      <c r="K48" s="11">
        <v>6089184</v>
      </c>
      <c r="L48" s="11"/>
      <c r="M48" s="11">
        <v>300710722686</v>
      </c>
      <c r="N48" s="11"/>
      <c r="O48" s="11">
        <v>257795283398</v>
      </c>
      <c r="P48" s="11"/>
      <c r="Q48" s="11">
        <f t="shared" si="1"/>
        <v>42915439288</v>
      </c>
    </row>
    <row r="49" spans="1:17" x14ac:dyDescent="0.55000000000000004">
      <c r="A49" s="4" t="s">
        <v>40</v>
      </c>
      <c r="C49" s="11">
        <v>548791024</v>
      </c>
      <c r="D49" s="11"/>
      <c r="E49" s="11">
        <v>2292299064545</v>
      </c>
      <c r="F49" s="11"/>
      <c r="G49" s="11">
        <v>2035658525688</v>
      </c>
      <c r="H49" s="11"/>
      <c r="I49" s="11">
        <f t="shared" si="0"/>
        <v>256640538857</v>
      </c>
      <c r="J49" s="11"/>
      <c r="K49" s="11">
        <v>548791024</v>
      </c>
      <c r="L49" s="11"/>
      <c r="M49" s="11">
        <v>2292299064545</v>
      </c>
      <c r="N49" s="11"/>
      <c r="O49" s="11">
        <v>1978030037008</v>
      </c>
      <c r="P49" s="11"/>
      <c r="Q49" s="11">
        <f t="shared" si="1"/>
        <v>314269027537</v>
      </c>
    </row>
    <row r="50" spans="1:17" x14ac:dyDescent="0.55000000000000004">
      <c r="A50" s="4" t="s">
        <v>52</v>
      </c>
      <c r="C50" s="11">
        <v>8129443</v>
      </c>
      <c r="D50" s="11"/>
      <c r="E50" s="11">
        <v>595817498587</v>
      </c>
      <c r="F50" s="11"/>
      <c r="G50" s="11">
        <v>707134097394</v>
      </c>
      <c r="H50" s="11"/>
      <c r="I50" s="11">
        <f t="shared" si="0"/>
        <v>-111316598807</v>
      </c>
      <c r="J50" s="11"/>
      <c r="K50" s="11">
        <v>8129443</v>
      </c>
      <c r="L50" s="11"/>
      <c r="M50" s="11">
        <v>595817498587</v>
      </c>
      <c r="N50" s="11"/>
      <c r="O50" s="11">
        <v>685598217646</v>
      </c>
      <c r="P50" s="11"/>
      <c r="Q50" s="11">
        <f t="shared" si="1"/>
        <v>-89780719059</v>
      </c>
    </row>
    <row r="51" spans="1:17" x14ac:dyDescent="0.55000000000000004">
      <c r="A51" s="4" t="s">
        <v>185</v>
      </c>
      <c r="C51" s="11">
        <v>197615383</v>
      </c>
      <c r="D51" s="11"/>
      <c r="E51" s="11">
        <v>1316145128856</v>
      </c>
      <c r="F51" s="11"/>
      <c r="G51" s="11">
        <v>1418490145594</v>
      </c>
      <c r="H51" s="11"/>
      <c r="I51" s="11">
        <f t="shared" si="0"/>
        <v>-102345016738</v>
      </c>
      <c r="J51" s="11"/>
      <c r="K51" s="11">
        <v>197615383</v>
      </c>
      <c r="L51" s="11"/>
      <c r="M51" s="11">
        <v>1316145128856</v>
      </c>
      <c r="N51" s="11"/>
      <c r="O51" s="11">
        <v>1418405954445</v>
      </c>
      <c r="P51" s="11"/>
      <c r="Q51" s="11">
        <f t="shared" si="1"/>
        <v>-102260825589</v>
      </c>
    </row>
    <row r="52" spans="1:17" x14ac:dyDescent="0.55000000000000004">
      <c r="A52" s="4" t="s">
        <v>46</v>
      </c>
      <c r="C52" s="11">
        <v>85142026</v>
      </c>
      <c r="D52" s="11"/>
      <c r="E52" s="11">
        <v>229785195016</v>
      </c>
      <c r="F52" s="11"/>
      <c r="G52" s="11">
        <v>208880243573</v>
      </c>
      <c r="H52" s="11"/>
      <c r="I52" s="11">
        <f t="shared" si="0"/>
        <v>20904951443</v>
      </c>
      <c r="J52" s="11"/>
      <c r="K52" s="11">
        <v>85142026</v>
      </c>
      <c r="L52" s="11"/>
      <c r="M52" s="11">
        <v>229785195016</v>
      </c>
      <c r="N52" s="11"/>
      <c r="O52" s="11">
        <v>202871127975</v>
      </c>
      <c r="P52" s="11"/>
      <c r="Q52" s="11">
        <f t="shared" si="1"/>
        <v>26914067041</v>
      </c>
    </row>
    <row r="53" spans="1:17" x14ac:dyDescent="0.55000000000000004">
      <c r="A53" s="4" t="s">
        <v>196</v>
      </c>
      <c r="C53" s="11">
        <v>1898608</v>
      </c>
      <c r="D53" s="11"/>
      <c r="E53" s="11">
        <v>13324417653</v>
      </c>
      <c r="F53" s="11"/>
      <c r="G53" s="11">
        <v>13233901437</v>
      </c>
      <c r="H53" s="11"/>
      <c r="I53" s="11">
        <f t="shared" si="0"/>
        <v>90516216</v>
      </c>
      <c r="J53" s="11"/>
      <c r="K53" s="11">
        <v>1898608</v>
      </c>
      <c r="L53" s="11"/>
      <c r="M53" s="11">
        <v>13324417653</v>
      </c>
      <c r="N53" s="11"/>
      <c r="O53" s="11">
        <v>13233901437</v>
      </c>
      <c r="P53" s="11"/>
      <c r="Q53" s="11">
        <f t="shared" si="1"/>
        <v>90516216</v>
      </c>
    </row>
    <row r="54" spans="1:17" x14ac:dyDescent="0.55000000000000004">
      <c r="A54" s="4" t="s">
        <v>123</v>
      </c>
      <c r="C54" s="11">
        <v>358250290</v>
      </c>
      <c r="D54" s="11"/>
      <c r="E54" s="11">
        <v>3821153659310</v>
      </c>
      <c r="F54" s="11"/>
      <c r="G54" s="11">
        <v>3869496794259</v>
      </c>
      <c r="H54" s="11"/>
      <c r="I54" s="11">
        <f t="shared" si="0"/>
        <v>-48343134949</v>
      </c>
      <c r="J54" s="11"/>
      <c r="K54" s="11">
        <v>358250290</v>
      </c>
      <c r="L54" s="11"/>
      <c r="M54" s="11">
        <v>3821153659310</v>
      </c>
      <c r="N54" s="11"/>
      <c r="O54" s="11">
        <v>3774572210294</v>
      </c>
      <c r="P54" s="11"/>
      <c r="Q54" s="11">
        <f t="shared" si="1"/>
        <v>46581449016</v>
      </c>
    </row>
    <row r="55" spans="1:17" x14ac:dyDescent="0.55000000000000004">
      <c r="A55" s="4" t="s">
        <v>142</v>
      </c>
      <c r="C55" s="11">
        <v>57132840</v>
      </c>
      <c r="D55" s="11"/>
      <c r="E55" s="11">
        <v>303842012870</v>
      </c>
      <c r="F55" s="11"/>
      <c r="G55" s="11">
        <v>261985645864</v>
      </c>
      <c r="H55" s="11"/>
      <c r="I55" s="11">
        <f t="shared" si="0"/>
        <v>41856367006</v>
      </c>
      <c r="J55" s="11"/>
      <c r="K55" s="11">
        <v>57132840</v>
      </c>
      <c r="L55" s="11"/>
      <c r="M55" s="11">
        <v>303842012870</v>
      </c>
      <c r="N55" s="11"/>
      <c r="O55" s="11">
        <v>261701681366</v>
      </c>
      <c r="P55" s="11"/>
      <c r="Q55" s="11">
        <f t="shared" si="1"/>
        <v>42140331504</v>
      </c>
    </row>
    <row r="56" spans="1:17" x14ac:dyDescent="0.55000000000000004">
      <c r="A56" s="4" t="s">
        <v>150</v>
      </c>
      <c r="C56" s="11">
        <v>61370972</v>
      </c>
      <c r="D56" s="11"/>
      <c r="E56" s="11">
        <v>72657925327</v>
      </c>
      <c r="F56" s="11"/>
      <c r="G56" s="11">
        <v>72901948586</v>
      </c>
      <c r="H56" s="11"/>
      <c r="I56" s="11">
        <f t="shared" si="0"/>
        <v>-244023259</v>
      </c>
      <c r="J56" s="11"/>
      <c r="K56" s="11">
        <v>61370972</v>
      </c>
      <c r="L56" s="11"/>
      <c r="M56" s="11">
        <v>72657925327</v>
      </c>
      <c r="N56" s="11"/>
      <c r="O56" s="11">
        <v>70888756700</v>
      </c>
      <c r="P56" s="11"/>
      <c r="Q56" s="11">
        <f t="shared" si="1"/>
        <v>1769168627</v>
      </c>
    </row>
    <row r="57" spans="1:17" x14ac:dyDescent="0.55000000000000004">
      <c r="A57" s="4" t="s">
        <v>158</v>
      </c>
      <c r="C57" s="11">
        <v>9033305</v>
      </c>
      <c r="D57" s="11"/>
      <c r="E57" s="11">
        <v>65460969328</v>
      </c>
      <c r="F57" s="11"/>
      <c r="G57" s="11">
        <v>58636506134</v>
      </c>
      <c r="H57" s="11"/>
      <c r="I57" s="11">
        <f t="shared" si="0"/>
        <v>6824463194</v>
      </c>
      <c r="J57" s="11"/>
      <c r="K57" s="11">
        <v>9033305</v>
      </c>
      <c r="L57" s="11"/>
      <c r="M57" s="11">
        <v>65460969328</v>
      </c>
      <c r="N57" s="11"/>
      <c r="O57" s="11">
        <v>58367119429</v>
      </c>
      <c r="P57" s="11"/>
      <c r="Q57" s="11">
        <f t="shared" si="1"/>
        <v>7093849899</v>
      </c>
    </row>
    <row r="58" spans="1:17" x14ac:dyDescent="0.55000000000000004">
      <c r="A58" s="4" t="s">
        <v>38</v>
      </c>
      <c r="C58" s="11">
        <v>26762161</v>
      </c>
      <c r="D58" s="11"/>
      <c r="E58" s="11">
        <v>118063786218</v>
      </c>
      <c r="F58" s="11"/>
      <c r="G58" s="11">
        <v>104469690959</v>
      </c>
      <c r="H58" s="11"/>
      <c r="I58" s="11">
        <f t="shared" si="0"/>
        <v>13594095259</v>
      </c>
      <c r="J58" s="11"/>
      <c r="K58" s="11">
        <v>26762161</v>
      </c>
      <c r="L58" s="11"/>
      <c r="M58" s="11">
        <v>118063786218</v>
      </c>
      <c r="N58" s="11"/>
      <c r="O58" s="11">
        <v>103432176840</v>
      </c>
      <c r="P58" s="11"/>
      <c r="Q58" s="11">
        <f t="shared" si="1"/>
        <v>14631609378</v>
      </c>
    </row>
    <row r="59" spans="1:17" x14ac:dyDescent="0.55000000000000004">
      <c r="A59" s="4" t="s">
        <v>136</v>
      </c>
      <c r="C59" s="11">
        <v>11100000</v>
      </c>
      <c r="D59" s="11"/>
      <c r="E59" s="11">
        <v>553573522350</v>
      </c>
      <c r="F59" s="11"/>
      <c r="G59" s="11">
        <v>473309037741</v>
      </c>
      <c r="H59" s="11"/>
      <c r="I59" s="11">
        <f t="shared" si="0"/>
        <v>80264484609</v>
      </c>
      <c r="J59" s="11"/>
      <c r="K59" s="11">
        <v>11100000</v>
      </c>
      <c r="L59" s="11"/>
      <c r="M59" s="11">
        <v>553573522350</v>
      </c>
      <c r="N59" s="11"/>
      <c r="O59" s="11">
        <v>459564225756</v>
      </c>
      <c r="P59" s="11"/>
      <c r="Q59" s="11">
        <f t="shared" si="1"/>
        <v>94009296594</v>
      </c>
    </row>
    <row r="60" spans="1:17" x14ac:dyDescent="0.55000000000000004">
      <c r="A60" s="4" t="s">
        <v>113</v>
      </c>
      <c r="C60" s="11">
        <v>18975502</v>
      </c>
      <c r="D60" s="11"/>
      <c r="E60" s="11">
        <v>566821062781</v>
      </c>
      <c r="F60" s="11"/>
      <c r="G60" s="11">
        <v>473073951898</v>
      </c>
      <c r="H60" s="11"/>
      <c r="I60" s="11">
        <f t="shared" si="0"/>
        <v>93747110883</v>
      </c>
      <c r="J60" s="11"/>
      <c r="K60" s="11">
        <v>18975502</v>
      </c>
      <c r="L60" s="11"/>
      <c r="M60" s="11">
        <v>566821062781</v>
      </c>
      <c r="N60" s="11"/>
      <c r="O60" s="11">
        <v>467415172569</v>
      </c>
      <c r="P60" s="11"/>
      <c r="Q60" s="11">
        <f t="shared" si="1"/>
        <v>99405890212</v>
      </c>
    </row>
    <row r="61" spans="1:17" x14ac:dyDescent="0.55000000000000004">
      <c r="A61" s="4" t="s">
        <v>197</v>
      </c>
      <c r="C61" s="11">
        <v>1544547</v>
      </c>
      <c r="D61" s="11"/>
      <c r="E61" s="11">
        <v>15875590814</v>
      </c>
      <c r="F61" s="11"/>
      <c r="G61" s="11">
        <v>16340136340</v>
      </c>
      <c r="H61" s="11"/>
      <c r="I61" s="11">
        <f t="shared" si="0"/>
        <v>-464545526</v>
      </c>
      <c r="J61" s="11"/>
      <c r="K61" s="11">
        <v>1544547</v>
      </c>
      <c r="L61" s="11"/>
      <c r="M61" s="11">
        <v>15875590814</v>
      </c>
      <c r="N61" s="11"/>
      <c r="O61" s="11">
        <v>16340136340</v>
      </c>
      <c r="P61" s="11"/>
      <c r="Q61" s="11">
        <f t="shared" si="1"/>
        <v>-464545526</v>
      </c>
    </row>
    <row r="62" spans="1:17" x14ac:dyDescent="0.55000000000000004">
      <c r="A62" s="4" t="s">
        <v>152</v>
      </c>
      <c r="C62" s="11">
        <v>28392617</v>
      </c>
      <c r="D62" s="11"/>
      <c r="E62" s="11">
        <v>105838803483</v>
      </c>
      <c r="F62" s="11"/>
      <c r="G62" s="11">
        <v>112880115947</v>
      </c>
      <c r="H62" s="11"/>
      <c r="I62" s="11">
        <f t="shared" si="0"/>
        <v>-7041312464</v>
      </c>
      <c r="J62" s="11"/>
      <c r="K62" s="11">
        <v>28392617</v>
      </c>
      <c r="L62" s="11"/>
      <c r="M62" s="11">
        <v>105838803483</v>
      </c>
      <c r="N62" s="11"/>
      <c r="O62" s="11">
        <v>111173889247</v>
      </c>
      <c r="P62" s="11"/>
      <c r="Q62" s="11">
        <f t="shared" si="1"/>
        <v>-5335085764</v>
      </c>
    </row>
    <row r="63" spans="1:17" x14ac:dyDescent="0.55000000000000004">
      <c r="A63" s="4" t="s">
        <v>174</v>
      </c>
      <c r="C63" s="11">
        <v>46350493</v>
      </c>
      <c r="D63" s="11"/>
      <c r="E63" s="11">
        <v>2787059060706</v>
      </c>
      <c r="F63" s="11"/>
      <c r="G63" s="11">
        <v>2952467260870</v>
      </c>
      <c r="H63" s="11"/>
      <c r="I63" s="11">
        <f t="shared" si="0"/>
        <v>-165408200164</v>
      </c>
      <c r="J63" s="11"/>
      <c r="K63" s="11">
        <v>46350493</v>
      </c>
      <c r="L63" s="11"/>
      <c r="M63" s="11">
        <v>2787059060706</v>
      </c>
      <c r="N63" s="11"/>
      <c r="O63" s="11">
        <v>2867229051872</v>
      </c>
      <c r="P63" s="11"/>
      <c r="Q63" s="11">
        <f t="shared" si="1"/>
        <v>-80169991166</v>
      </c>
    </row>
    <row r="64" spans="1:17" x14ac:dyDescent="0.55000000000000004">
      <c r="A64" s="4" t="s">
        <v>42</v>
      </c>
      <c r="C64" s="11">
        <v>58097012</v>
      </c>
      <c r="D64" s="11"/>
      <c r="E64" s="11">
        <v>606389015175</v>
      </c>
      <c r="F64" s="11"/>
      <c r="G64" s="11">
        <v>558303079674</v>
      </c>
      <c r="H64" s="11"/>
      <c r="I64" s="11">
        <f t="shared" si="0"/>
        <v>48085935501</v>
      </c>
      <c r="J64" s="11"/>
      <c r="K64" s="11">
        <v>58097012</v>
      </c>
      <c r="L64" s="11"/>
      <c r="M64" s="11">
        <v>606389015175</v>
      </c>
      <c r="N64" s="11"/>
      <c r="O64" s="11">
        <v>543714096860</v>
      </c>
      <c r="P64" s="11"/>
      <c r="Q64" s="11">
        <f t="shared" si="1"/>
        <v>62674918315</v>
      </c>
    </row>
    <row r="65" spans="1:17" x14ac:dyDescent="0.55000000000000004">
      <c r="A65" s="4" t="s">
        <v>193</v>
      </c>
      <c r="C65" s="11">
        <v>2639418</v>
      </c>
      <c r="D65" s="11"/>
      <c r="E65" s="11">
        <v>56672210798</v>
      </c>
      <c r="F65" s="11"/>
      <c r="G65" s="11">
        <v>49404524506</v>
      </c>
      <c r="H65" s="11"/>
      <c r="I65" s="11">
        <f t="shared" si="0"/>
        <v>7267686292</v>
      </c>
      <c r="J65" s="11"/>
      <c r="K65" s="11">
        <v>2639418</v>
      </c>
      <c r="L65" s="11"/>
      <c r="M65" s="11">
        <v>56672210798</v>
      </c>
      <c r="N65" s="11"/>
      <c r="O65" s="11">
        <v>48118904909</v>
      </c>
      <c r="P65" s="11"/>
      <c r="Q65" s="11">
        <f t="shared" si="1"/>
        <v>8553305889</v>
      </c>
    </row>
    <row r="66" spans="1:17" x14ac:dyDescent="0.55000000000000004">
      <c r="A66" s="4" t="s">
        <v>168</v>
      </c>
      <c r="C66" s="11">
        <v>45151187</v>
      </c>
      <c r="D66" s="11"/>
      <c r="E66" s="11">
        <v>151568328925</v>
      </c>
      <c r="F66" s="11"/>
      <c r="G66" s="11">
        <v>172977299283</v>
      </c>
      <c r="H66" s="11"/>
      <c r="I66" s="11">
        <f t="shared" si="0"/>
        <v>-21408970358</v>
      </c>
      <c r="J66" s="11"/>
      <c r="K66" s="11">
        <v>45151187</v>
      </c>
      <c r="L66" s="11"/>
      <c r="M66" s="11">
        <v>151568328925</v>
      </c>
      <c r="N66" s="11"/>
      <c r="O66" s="11">
        <v>168803223301</v>
      </c>
      <c r="P66" s="11"/>
      <c r="Q66" s="11">
        <f t="shared" si="1"/>
        <v>-17234894376</v>
      </c>
    </row>
    <row r="67" spans="1:17" x14ac:dyDescent="0.55000000000000004">
      <c r="A67" s="4" t="s">
        <v>67</v>
      </c>
      <c r="C67" s="11">
        <v>11514195</v>
      </c>
      <c r="D67" s="11"/>
      <c r="E67" s="11">
        <v>545043545402</v>
      </c>
      <c r="F67" s="11"/>
      <c r="G67" s="11">
        <v>655614290519</v>
      </c>
      <c r="H67" s="11"/>
      <c r="I67" s="11">
        <f t="shared" si="0"/>
        <v>-110570745117</v>
      </c>
      <c r="J67" s="11"/>
      <c r="K67" s="11">
        <v>11514195</v>
      </c>
      <c r="L67" s="11"/>
      <c r="M67" s="11">
        <v>545043545402</v>
      </c>
      <c r="N67" s="11"/>
      <c r="O67" s="11">
        <v>631687385297</v>
      </c>
      <c r="P67" s="11"/>
      <c r="Q67" s="11">
        <f t="shared" si="1"/>
        <v>-86643839895</v>
      </c>
    </row>
    <row r="68" spans="1:17" x14ac:dyDescent="0.55000000000000004">
      <c r="A68" s="4" t="s">
        <v>100</v>
      </c>
      <c r="C68" s="11">
        <v>23142857</v>
      </c>
      <c r="D68" s="11"/>
      <c r="E68" s="11">
        <v>98899169946</v>
      </c>
      <c r="F68" s="11"/>
      <c r="G68" s="11">
        <v>125790644970</v>
      </c>
      <c r="H68" s="11"/>
      <c r="I68" s="11">
        <f t="shared" si="0"/>
        <v>-26891475024</v>
      </c>
      <c r="J68" s="11"/>
      <c r="K68" s="11">
        <v>23142857</v>
      </c>
      <c r="L68" s="11"/>
      <c r="M68" s="11">
        <v>98899169946</v>
      </c>
      <c r="N68" s="11"/>
      <c r="O68" s="11">
        <v>125227018620</v>
      </c>
      <c r="P68" s="11"/>
      <c r="Q68" s="11">
        <f t="shared" si="1"/>
        <v>-26327848674</v>
      </c>
    </row>
    <row r="69" spans="1:17" x14ac:dyDescent="0.55000000000000004">
      <c r="A69" s="4" t="s">
        <v>88</v>
      </c>
      <c r="C69" s="11">
        <v>138000000</v>
      </c>
      <c r="D69" s="11"/>
      <c r="E69" s="11">
        <v>913611474000</v>
      </c>
      <c r="F69" s="11"/>
      <c r="G69" s="11">
        <v>823411728575</v>
      </c>
      <c r="H69" s="11"/>
      <c r="I69" s="11">
        <f t="shared" si="0"/>
        <v>90199745425</v>
      </c>
      <c r="J69" s="11"/>
      <c r="K69" s="11">
        <v>138000000</v>
      </c>
      <c r="L69" s="11"/>
      <c r="M69" s="11">
        <v>913611474000</v>
      </c>
      <c r="N69" s="11"/>
      <c r="O69" s="11">
        <v>799867502981</v>
      </c>
      <c r="P69" s="11"/>
      <c r="Q69" s="11">
        <f t="shared" si="1"/>
        <v>113743971019</v>
      </c>
    </row>
    <row r="70" spans="1:17" x14ac:dyDescent="0.55000000000000004">
      <c r="A70" s="4" t="s">
        <v>199</v>
      </c>
      <c r="C70" s="11">
        <v>31834491</v>
      </c>
      <c r="D70" s="11"/>
      <c r="E70" s="11">
        <v>43543624271</v>
      </c>
      <c r="F70" s="11"/>
      <c r="G70" s="11">
        <v>45860314734</v>
      </c>
      <c r="H70" s="11"/>
      <c r="I70" s="11">
        <f t="shared" si="0"/>
        <v>-2316690463</v>
      </c>
      <c r="J70" s="11"/>
      <c r="K70" s="11">
        <v>31834491</v>
      </c>
      <c r="L70" s="11"/>
      <c r="M70" s="11">
        <v>43543624271</v>
      </c>
      <c r="N70" s="11"/>
      <c r="O70" s="11">
        <v>45860314734</v>
      </c>
      <c r="P70" s="11"/>
      <c r="Q70" s="11">
        <f t="shared" si="1"/>
        <v>-2316690463</v>
      </c>
    </row>
    <row r="71" spans="1:17" x14ac:dyDescent="0.55000000000000004">
      <c r="A71" s="4" t="s">
        <v>173</v>
      </c>
      <c r="C71" s="11">
        <v>50876425</v>
      </c>
      <c r="D71" s="11"/>
      <c r="E71" s="11">
        <v>67515903212</v>
      </c>
      <c r="F71" s="11"/>
      <c r="G71" s="11">
        <v>63340728699</v>
      </c>
      <c r="H71" s="11"/>
      <c r="I71" s="11">
        <f t="shared" si="0"/>
        <v>4175174513</v>
      </c>
      <c r="J71" s="11"/>
      <c r="K71" s="11">
        <v>50876425</v>
      </c>
      <c r="L71" s="11"/>
      <c r="M71" s="11">
        <v>67515903212</v>
      </c>
      <c r="N71" s="11"/>
      <c r="O71" s="11">
        <v>61447057962</v>
      </c>
      <c r="P71" s="11"/>
      <c r="Q71" s="11">
        <f t="shared" si="1"/>
        <v>6068845250</v>
      </c>
    </row>
    <row r="72" spans="1:17" x14ac:dyDescent="0.55000000000000004">
      <c r="A72" s="4" t="s">
        <v>69</v>
      </c>
      <c r="C72" s="11">
        <v>16246646</v>
      </c>
      <c r="D72" s="11"/>
      <c r="E72" s="11">
        <v>515991811678</v>
      </c>
      <c r="F72" s="11"/>
      <c r="G72" s="11">
        <v>528104295521</v>
      </c>
      <c r="H72" s="11"/>
      <c r="I72" s="11">
        <f t="shared" si="0"/>
        <v>-12112483843</v>
      </c>
      <c r="J72" s="11"/>
      <c r="K72" s="11">
        <v>16246646</v>
      </c>
      <c r="L72" s="11"/>
      <c r="M72" s="11">
        <v>515991811678</v>
      </c>
      <c r="N72" s="11"/>
      <c r="O72" s="11">
        <v>512761815987</v>
      </c>
      <c r="P72" s="11"/>
      <c r="Q72" s="11">
        <f t="shared" si="1"/>
        <v>3229995691</v>
      </c>
    </row>
    <row r="73" spans="1:17" x14ac:dyDescent="0.55000000000000004">
      <c r="A73" s="4" t="s">
        <v>135</v>
      </c>
      <c r="C73" s="11">
        <v>3083596</v>
      </c>
      <c r="D73" s="11"/>
      <c r="E73" s="11">
        <v>364887193796</v>
      </c>
      <c r="F73" s="11"/>
      <c r="G73" s="11">
        <v>350848355190</v>
      </c>
      <c r="H73" s="11"/>
      <c r="I73" s="11">
        <f t="shared" ref="I73:I116" si="2">E73-G73</f>
        <v>14038838606</v>
      </c>
      <c r="J73" s="11"/>
      <c r="K73" s="11">
        <v>3083596</v>
      </c>
      <c r="L73" s="11"/>
      <c r="M73" s="11">
        <v>364887193796</v>
      </c>
      <c r="N73" s="11"/>
      <c r="O73" s="11">
        <v>340641077340</v>
      </c>
      <c r="P73" s="11"/>
      <c r="Q73" s="11">
        <f t="shared" ref="Q73:Q116" si="3">M73-O73</f>
        <v>24246116456</v>
      </c>
    </row>
    <row r="74" spans="1:17" x14ac:dyDescent="0.55000000000000004">
      <c r="A74" s="4" t="s">
        <v>162</v>
      </c>
      <c r="C74" s="11">
        <v>400000000</v>
      </c>
      <c r="D74" s="11"/>
      <c r="E74" s="11">
        <v>718101720000</v>
      </c>
      <c r="F74" s="11"/>
      <c r="G74" s="11">
        <v>720580944563</v>
      </c>
      <c r="H74" s="11"/>
      <c r="I74" s="11">
        <f t="shared" si="2"/>
        <v>-2479224563</v>
      </c>
      <c r="J74" s="11"/>
      <c r="K74" s="11">
        <v>400000000</v>
      </c>
      <c r="L74" s="11"/>
      <c r="M74" s="11">
        <v>718101720000</v>
      </c>
      <c r="N74" s="11"/>
      <c r="O74" s="11">
        <v>700208819998</v>
      </c>
      <c r="P74" s="11"/>
      <c r="Q74" s="11">
        <f t="shared" si="3"/>
        <v>17892900002</v>
      </c>
    </row>
    <row r="75" spans="1:17" x14ac:dyDescent="0.55000000000000004">
      <c r="A75" s="4" t="s">
        <v>60</v>
      </c>
      <c r="C75" s="11">
        <v>1688904</v>
      </c>
      <c r="D75" s="11"/>
      <c r="E75" s="11">
        <v>247882943880</v>
      </c>
      <c r="F75" s="11"/>
      <c r="G75" s="11">
        <v>290329302862</v>
      </c>
      <c r="H75" s="11"/>
      <c r="I75" s="11">
        <f t="shared" si="2"/>
        <v>-42446358982</v>
      </c>
      <c r="J75" s="11"/>
      <c r="K75" s="11">
        <v>1688904</v>
      </c>
      <c r="L75" s="11"/>
      <c r="M75" s="11">
        <v>247882943880</v>
      </c>
      <c r="N75" s="11"/>
      <c r="O75" s="11">
        <v>287571076581</v>
      </c>
      <c r="P75" s="11"/>
      <c r="Q75" s="11">
        <f t="shared" si="3"/>
        <v>-39688132701</v>
      </c>
    </row>
    <row r="76" spans="1:17" x14ac:dyDescent="0.55000000000000004">
      <c r="A76" s="4" t="s">
        <v>34</v>
      </c>
      <c r="C76" s="11">
        <v>33153826</v>
      </c>
      <c r="D76" s="11"/>
      <c r="E76" s="11">
        <v>94848981796</v>
      </c>
      <c r="F76" s="11"/>
      <c r="G76" s="11">
        <v>102028113431</v>
      </c>
      <c r="H76" s="11"/>
      <c r="I76" s="11">
        <f t="shared" si="2"/>
        <v>-7179131635</v>
      </c>
      <c r="J76" s="11"/>
      <c r="K76" s="11">
        <v>33153826</v>
      </c>
      <c r="L76" s="11"/>
      <c r="M76" s="11">
        <v>94848981796</v>
      </c>
      <c r="N76" s="11"/>
      <c r="O76" s="11">
        <v>99512090366</v>
      </c>
      <c r="P76" s="11"/>
      <c r="Q76" s="11">
        <f t="shared" si="3"/>
        <v>-4663108570</v>
      </c>
    </row>
    <row r="77" spans="1:17" x14ac:dyDescent="0.55000000000000004">
      <c r="A77" s="4" t="s">
        <v>20</v>
      </c>
      <c r="C77" s="11">
        <v>190612544</v>
      </c>
      <c r="D77" s="11"/>
      <c r="E77" s="11">
        <v>804525283696</v>
      </c>
      <c r="F77" s="11"/>
      <c r="G77" s="11">
        <v>596000993659</v>
      </c>
      <c r="H77" s="11"/>
      <c r="I77" s="11">
        <f t="shared" si="2"/>
        <v>208524290037</v>
      </c>
      <c r="J77" s="11"/>
      <c r="K77" s="11">
        <v>190612544</v>
      </c>
      <c r="L77" s="11"/>
      <c r="M77" s="11">
        <v>804525283696</v>
      </c>
      <c r="N77" s="11"/>
      <c r="O77" s="11">
        <v>578288074857</v>
      </c>
      <c r="P77" s="11"/>
      <c r="Q77" s="11">
        <f t="shared" si="3"/>
        <v>226237208839</v>
      </c>
    </row>
    <row r="78" spans="1:17" x14ac:dyDescent="0.55000000000000004">
      <c r="A78" s="4" t="s">
        <v>125</v>
      </c>
      <c r="C78" s="11">
        <v>2640000</v>
      </c>
      <c r="D78" s="11"/>
      <c r="E78" s="11">
        <v>191520830160</v>
      </c>
      <c r="F78" s="11"/>
      <c r="G78" s="11">
        <v>147609297916</v>
      </c>
      <c r="H78" s="11"/>
      <c r="I78" s="11">
        <f t="shared" si="2"/>
        <v>43911532244</v>
      </c>
      <c r="J78" s="11"/>
      <c r="K78" s="11">
        <v>2640000</v>
      </c>
      <c r="L78" s="11"/>
      <c r="M78" s="11">
        <v>191520830160</v>
      </c>
      <c r="N78" s="11"/>
      <c r="O78" s="11">
        <v>142630270196</v>
      </c>
      <c r="P78" s="11"/>
      <c r="Q78" s="11">
        <f t="shared" si="3"/>
        <v>48890559964</v>
      </c>
    </row>
    <row r="79" spans="1:17" x14ac:dyDescent="0.55000000000000004">
      <c r="A79" s="4" t="s">
        <v>156</v>
      </c>
      <c r="C79" s="11">
        <v>38645815</v>
      </c>
      <c r="D79" s="11"/>
      <c r="E79" s="11">
        <v>115862271160</v>
      </c>
      <c r="F79" s="11"/>
      <c r="G79" s="11">
        <v>116948608614</v>
      </c>
      <c r="H79" s="11"/>
      <c r="I79" s="11">
        <f t="shared" si="2"/>
        <v>-1086337454</v>
      </c>
      <c r="J79" s="11"/>
      <c r="K79" s="11">
        <v>38645815</v>
      </c>
      <c r="L79" s="11"/>
      <c r="M79" s="11">
        <v>115862271160</v>
      </c>
      <c r="N79" s="11"/>
      <c r="O79" s="11">
        <v>115721689503</v>
      </c>
      <c r="P79" s="11"/>
      <c r="Q79" s="11">
        <f t="shared" si="3"/>
        <v>140581657</v>
      </c>
    </row>
    <row r="80" spans="1:17" x14ac:dyDescent="0.55000000000000004">
      <c r="A80" s="4" t="s">
        <v>104</v>
      </c>
      <c r="C80" s="11">
        <v>13359573</v>
      </c>
      <c r="D80" s="11"/>
      <c r="E80" s="11">
        <v>106771871666</v>
      </c>
      <c r="F80" s="11"/>
      <c r="G80" s="11">
        <v>96811809011</v>
      </c>
      <c r="H80" s="11"/>
      <c r="I80" s="11">
        <f t="shared" si="2"/>
        <v>9960062655</v>
      </c>
      <c r="J80" s="11"/>
      <c r="K80" s="11">
        <v>13359573</v>
      </c>
      <c r="L80" s="11"/>
      <c r="M80" s="11">
        <v>106771871666</v>
      </c>
      <c r="N80" s="11"/>
      <c r="O80" s="11">
        <v>94022991467</v>
      </c>
      <c r="P80" s="11"/>
      <c r="Q80" s="11">
        <f t="shared" si="3"/>
        <v>12748880199</v>
      </c>
    </row>
    <row r="81" spans="1:17" x14ac:dyDescent="0.55000000000000004">
      <c r="A81" s="4" t="s">
        <v>30</v>
      </c>
      <c r="C81" s="11">
        <v>385976816</v>
      </c>
      <c r="D81" s="11"/>
      <c r="E81" s="11">
        <v>253996328111</v>
      </c>
      <c r="F81" s="11"/>
      <c r="G81" s="11">
        <v>251863423911</v>
      </c>
      <c r="H81" s="11"/>
      <c r="I81" s="11">
        <f t="shared" si="2"/>
        <v>2132904200</v>
      </c>
      <c r="J81" s="11"/>
      <c r="K81" s="11">
        <v>385976816</v>
      </c>
      <c r="L81" s="11"/>
      <c r="M81" s="11">
        <v>253996328111</v>
      </c>
      <c r="N81" s="11"/>
      <c r="O81" s="11">
        <v>246719004720</v>
      </c>
      <c r="P81" s="11"/>
      <c r="Q81" s="11">
        <f t="shared" si="3"/>
        <v>7277323391</v>
      </c>
    </row>
    <row r="82" spans="1:17" x14ac:dyDescent="0.55000000000000004">
      <c r="A82" s="4" t="s">
        <v>159</v>
      </c>
      <c r="C82" s="11">
        <v>2744757</v>
      </c>
      <c r="D82" s="11"/>
      <c r="E82" s="11">
        <v>24337557206</v>
      </c>
      <c r="F82" s="11"/>
      <c r="G82" s="11">
        <v>22973344359</v>
      </c>
      <c r="H82" s="11"/>
      <c r="I82" s="11">
        <f t="shared" si="2"/>
        <v>1364212847</v>
      </c>
      <c r="J82" s="11"/>
      <c r="K82" s="11">
        <v>2744757</v>
      </c>
      <c r="L82" s="11"/>
      <c r="M82" s="11">
        <v>24337557206</v>
      </c>
      <c r="N82" s="11"/>
      <c r="O82" s="11">
        <v>22591364761</v>
      </c>
      <c r="P82" s="11"/>
      <c r="Q82" s="11">
        <f t="shared" si="3"/>
        <v>1746192445</v>
      </c>
    </row>
    <row r="83" spans="1:17" x14ac:dyDescent="0.55000000000000004">
      <c r="A83" s="4" t="s">
        <v>166</v>
      </c>
      <c r="C83" s="11">
        <v>910000000</v>
      </c>
      <c r="D83" s="11"/>
      <c r="E83" s="11">
        <v>3376817671500</v>
      </c>
      <c r="F83" s="11"/>
      <c r="G83" s="11">
        <v>3937369270841</v>
      </c>
      <c r="H83" s="11"/>
      <c r="I83" s="11">
        <f t="shared" si="2"/>
        <v>-560551599341</v>
      </c>
      <c r="J83" s="11"/>
      <c r="K83" s="11">
        <v>910000000</v>
      </c>
      <c r="L83" s="11"/>
      <c r="M83" s="11">
        <v>3376817671500</v>
      </c>
      <c r="N83" s="11"/>
      <c r="O83" s="11">
        <v>3821873737626</v>
      </c>
      <c r="P83" s="11"/>
      <c r="Q83" s="11">
        <f t="shared" si="3"/>
        <v>-445056066126</v>
      </c>
    </row>
    <row r="84" spans="1:17" x14ac:dyDescent="0.55000000000000004">
      <c r="A84" s="4" t="s">
        <v>79</v>
      </c>
      <c r="C84" s="11">
        <v>251000</v>
      </c>
      <c r="D84" s="11"/>
      <c r="E84" s="11">
        <v>186117995332</v>
      </c>
      <c r="F84" s="11"/>
      <c r="G84" s="11">
        <v>180093002000</v>
      </c>
      <c r="H84" s="11"/>
      <c r="I84" s="11">
        <f t="shared" si="2"/>
        <v>6024993332</v>
      </c>
      <c r="J84" s="11"/>
      <c r="K84" s="11">
        <v>251000</v>
      </c>
      <c r="L84" s="11"/>
      <c r="M84" s="11">
        <v>186117995332</v>
      </c>
      <c r="N84" s="11"/>
      <c r="O84" s="11">
        <v>189595514992</v>
      </c>
      <c r="P84" s="11"/>
      <c r="Q84" s="11">
        <f t="shared" si="3"/>
        <v>-3477519660</v>
      </c>
    </row>
    <row r="85" spans="1:17" x14ac:dyDescent="0.55000000000000004">
      <c r="A85" s="4" t="s">
        <v>28</v>
      </c>
      <c r="C85" s="11">
        <v>243000000</v>
      </c>
      <c r="D85" s="11"/>
      <c r="E85" s="11">
        <v>721280691900</v>
      </c>
      <c r="F85" s="11"/>
      <c r="G85" s="11">
        <v>666497602399</v>
      </c>
      <c r="H85" s="11"/>
      <c r="I85" s="11">
        <f t="shared" si="2"/>
        <v>54783089501</v>
      </c>
      <c r="J85" s="11"/>
      <c r="K85" s="11">
        <v>243000000</v>
      </c>
      <c r="L85" s="11"/>
      <c r="M85" s="11">
        <v>721280691900</v>
      </c>
      <c r="N85" s="11"/>
      <c r="O85" s="11">
        <v>644708026399</v>
      </c>
      <c r="P85" s="11"/>
      <c r="Q85" s="11">
        <f t="shared" si="3"/>
        <v>76572665501</v>
      </c>
    </row>
    <row r="86" spans="1:17" x14ac:dyDescent="0.55000000000000004">
      <c r="A86" s="4" t="s">
        <v>96</v>
      </c>
      <c r="C86" s="11">
        <v>25715657</v>
      </c>
      <c r="D86" s="11"/>
      <c r="E86" s="11">
        <v>162578446627</v>
      </c>
      <c r="F86" s="11"/>
      <c r="G86" s="11">
        <v>141872701066</v>
      </c>
      <c r="H86" s="11"/>
      <c r="I86" s="11">
        <f t="shared" si="2"/>
        <v>20705745561</v>
      </c>
      <c r="J86" s="11"/>
      <c r="K86" s="11">
        <v>25715657</v>
      </c>
      <c r="L86" s="11"/>
      <c r="M86" s="11">
        <v>162578446627</v>
      </c>
      <c r="N86" s="11"/>
      <c r="O86" s="11">
        <v>141872701066</v>
      </c>
      <c r="P86" s="11"/>
      <c r="Q86" s="11">
        <f t="shared" si="3"/>
        <v>20705745561</v>
      </c>
    </row>
    <row r="87" spans="1:17" x14ac:dyDescent="0.55000000000000004">
      <c r="A87" s="4" t="s">
        <v>98</v>
      </c>
      <c r="C87" s="11">
        <v>19680610</v>
      </c>
      <c r="D87" s="11"/>
      <c r="E87" s="11">
        <v>937092146746</v>
      </c>
      <c r="F87" s="11"/>
      <c r="G87" s="11">
        <v>852969052153</v>
      </c>
      <c r="H87" s="11"/>
      <c r="I87" s="11">
        <f t="shared" si="2"/>
        <v>84123094593</v>
      </c>
      <c r="J87" s="11"/>
      <c r="K87" s="11">
        <v>19680610</v>
      </c>
      <c r="L87" s="11"/>
      <c r="M87" s="11">
        <v>937092146746</v>
      </c>
      <c r="N87" s="11"/>
      <c r="O87" s="11">
        <v>828514664190</v>
      </c>
      <c r="P87" s="11"/>
      <c r="Q87" s="11">
        <f t="shared" si="3"/>
        <v>108577482556</v>
      </c>
    </row>
    <row r="88" spans="1:17" x14ac:dyDescent="0.55000000000000004">
      <c r="A88" s="4" t="s">
        <v>126</v>
      </c>
      <c r="C88" s="11">
        <v>5327983</v>
      </c>
      <c r="D88" s="11"/>
      <c r="E88" s="11">
        <v>424338073872</v>
      </c>
      <c r="F88" s="11"/>
      <c r="G88" s="11">
        <v>374974722053</v>
      </c>
      <c r="H88" s="11"/>
      <c r="I88" s="11">
        <f t="shared" si="2"/>
        <v>49363351819</v>
      </c>
      <c r="J88" s="11"/>
      <c r="K88" s="11">
        <v>5327983</v>
      </c>
      <c r="L88" s="11"/>
      <c r="M88" s="11">
        <v>424338073872</v>
      </c>
      <c r="N88" s="11"/>
      <c r="O88" s="11">
        <v>363967521591</v>
      </c>
      <c r="P88" s="11"/>
      <c r="Q88" s="11">
        <f t="shared" si="3"/>
        <v>60370552281</v>
      </c>
    </row>
    <row r="89" spans="1:17" x14ac:dyDescent="0.55000000000000004">
      <c r="A89" s="4" t="s">
        <v>190</v>
      </c>
      <c r="C89" s="11">
        <v>93356136</v>
      </c>
      <c r="D89" s="11"/>
      <c r="E89" s="11">
        <v>631972542207</v>
      </c>
      <c r="F89" s="11"/>
      <c r="G89" s="11">
        <v>644131330129</v>
      </c>
      <c r="H89" s="11"/>
      <c r="I89" s="11">
        <f t="shared" si="2"/>
        <v>-12158787922</v>
      </c>
      <c r="J89" s="11"/>
      <c r="K89" s="11">
        <v>93356136</v>
      </c>
      <c r="L89" s="11"/>
      <c r="M89" s="11">
        <v>631972542207</v>
      </c>
      <c r="N89" s="11"/>
      <c r="O89" s="11">
        <v>627534567470</v>
      </c>
      <c r="P89" s="11"/>
      <c r="Q89" s="11">
        <f t="shared" si="3"/>
        <v>4437974737</v>
      </c>
    </row>
    <row r="90" spans="1:17" x14ac:dyDescent="0.55000000000000004">
      <c r="A90" s="4" t="s">
        <v>181</v>
      </c>
      <c r="C90" s="11">
        <v>800000</v>
      </c>
      <c r="D90" s="11"/>
      <c r="E90" s="11">
        <v>14099605200</v>
      </c>
      <c r="F90" s="11"/>
      <c r="G90" s="11">
        <v>11616858440</v>
      </c>
      <c r="H90" s="11"/>
      <c r="I90" s="11">
        <f t="shared" si="2"/>
        <v>2482746760</v>
      </c>
      <c r="J90" s="11"/>
      <c r="K90" s="11">
        <v>800000</v>
      </c>
      <c r="L90" s="11"/>
      <c r="M90" s="11">
        <v>14099605200</v>
      </c>
      <c r="N90" s="11"/>
      <c r="O90" s="11">
        <v>10974312005</v>
      </c>
      <c r="P90" s="11"/>
      <c r="Q90" s="11">
        <f t="shared" si="3"/>
        <v>3125293195</v>
      </c>
    </row>
    <row r="91" spans="1:17" x14ac:dyDescent="0.55000000000000004">
      <c r="A91" s="4" t="s">
        <v>183</v>
      </c>
      <c r="C91" s="11">
        <v>167515033</v>
      </c>
      <c r="D91" s="11"/>
      <c r="E91" s="11">
        <v>462088333986</v>
      </c>
      <c r="F91" s="11"/>
      <c r="G91" s="11">
        <v>446524076056</v>
      </c>
      <c r="H91" s="11"/>
      <c r="I91" s="11">
        <f t="shared" si="2"/>
        <v>15564257930</v>
      </c>
      <c r="J91" s="11"/>
      <c r="K91" s="11">
        <v>167515033</v>
      </c>
      <c r="L91" s="11"/>
      <c r="M91" s="11">
        <v>462088333986</v>
      </c>
      <c r="N91" s="11"/>
      <c r="O91" s="11">
        <v>434752484655</v>
      </c>
      <c r="P91" s="11"/>
      <c r="Q91" s="11">
        <f t="shared" si="3"/>
        <v>27335849331</v>
      </c>
    </row>
    <row r="92" spans="1:17" x14ac:dyDescent="0.55000000000000004">
      <c r="A92" s="4" t="s">
        <v>71</v>
      </c>
      <c r="C92" s="11">
        <v>119000000</v>
      </c>
      <c r="D92" s="11"/>
      <c r="E92" s="11">
        <v>1048066677000</v>
      </c>
      <c r="F92" s="11"/>
      <c r="G92" s="11">
        <v>943931432874</v>
      </c>
      <c r="H92" s="11"/>
      <c r="I92" s="11">
        <f t="shared" si="2"/>
        <v>104135244126</v>
      </c>
      <c r="J92" s="11"/>
      <c r="K92" s="11">
        <v>119000000</v>
      </c>
      <c r="L92" s="11"/>
      <c r="M92" s="11">
        <v>1048066677000</v>
      </c>
      <c r="N92" s="11"/>
      <c r="O92" s="11">
        <v>930260050954</v>
      </c>
      <c r="P92" s="11"/>
      <c r="Q92" s="11">
        <f t="shared" si="3"/>
        <v>117806626046</v>
      </c>
    </row>
    <row r="93" spans="1:17" x14ac:dyDescent="0.55000000000000004">
      <c r="A93" s="4" t="s">
        <v>146</v>
      </c>
      <c r="C93" s="11">
        <v>121412087</v>
      </c>
      <c r="D93" s="11"/>
      <c r="E93" s="11">
        <v>226896607954</v>
      </c>
      <c r="F93" s="11"/>
      <c r="G93" s="11">
        <v>215551777557</v>
      </c>
      <c r="H93" s="11"/>
      <c r="I93" s="11">
        <f t="shared" si="2"/>
        <v>11344830397</v>
      </c>
      <c r="J93" s="11"/>
      <c r="K93" s="11">
        <v>121412087</v>
      </c>
      <c r="L93" s="11"/>
      <c r="M93" s="11">
        <v>226896607954</v>
      </c>
      <c r="N93" s="11"/>
      <c r="O93" s="11">
        <v>209275913932</v>
      </c>
      <c r="P93" s="11"/>
      <c r="Q93" s="11">
        <f t="shared" si="3"/>
        <v>17620694022</v>
      </c>
    </row>
    <row r="94" spans="1:17" x14ac:dyDescent="0.55000000000000004">
      <c r="A94" s="4" t="s">
        <v>155</v>
      </c>
      <c r="C94" s="11">
        <v>2460898</v>
      </c>
      <c r="D94" s="11"/>
      <c r="E94" s="11">
        <v>45720518227</v>
      </c>
      <c r="F94" s="11"/>
      <c r="G94" s="11">
        <v>38779306160</v>
      </c>
      <c r="H94" s="11"/>
      <c r="I94" s="11">
        <f t="shared" si="2"/>
        <v>6941212067</v>
      </c>
      <c r="J94" s="11"/>
      <c r="K94" s="11">
        <v>2460898</v>
      </c>
      <c r="L94" s="11"/>
      <c r="M94" s="11">
        <v>45720518227</v>
      </c>
      <c r="N94" s="11"/>
      <c r="O94" s="11">
        <v>38734402437</v>
      </c>
      <c r="P94" s="11"/>
      <c r="Q94" s="11">
        <f t="shared" si="3"/>
        <v>6986115790</v>
      </c>
    </row>
    <row r="95" spans="1:17" x14ac:dyDescent="0.55000000000000004">
      <c r="A95" s="4" t="s">
        <v>32</v>
      </c>
      <c r="C95" s="11">
        <v>31578871</v>
      </c>
      <c r="D95" s="11"/>
      <c r="E95" s="11">
        <v>109742854604</v>
      </c>
      <c r="F95" s="11"/>
      <c r="G95" s="11">
        <v>116303568738</v>
      </c>
      <c r="H95" s="11"/>
      <c r="I95" s="11">
        <f t="shared" si="2"/>
        <v>-6560714134</v>
      </c>
      <c r="J95" s="11"/>
      <c r="K95" s="11">
        <v>31578871</v>
      </c>
      <c r="L95" s="11"/>
      <c r="M95" s="11">
        <v>109742854604</v>
      </c>
      <c r="N95" s="11"/>
      <c r="O95" s="11">
        <v>112944734229</v>
      </c>
      <c r="P95" s="11"/>
      <c r="Q95" s="11">
        <f t="shared" si="3"/>
        <v>-3201879625</v>
      </c>
    </row>
    <row r="96" spans="1:17" x14ac:dyDescent="0.55000000000000004">
      <c r="A96" s="4" t="s">
        <v>80</v>
      </c>
      <c r="C96" s="11">
        <v>196093092</v>
      </c>
      <c r="D96" s="11"/>
      <c r="E96" s="11">
        <v>460416010598</v>
      </c>
      <c r="F96" s="11"/>
      <c r="G96" s="11">
        <v>498205244517</v>
      </c>
      <c r="H96" s="11"/>
      <c r="I96" s="11">
        <f t="shared" si="2"/>
        <v>-37789233919</v>
      </c>
      <c r="J96" s="11"/>
      <c r="K96" s="11">
        <v>196093092</v>
      </c>
      <c r="L96" s="11"/>
      <c r="M96" s="11">
        <v>460416010598</v>
      </c>
      <c r="N96" s="11"/>
      <c r="O96" s="11">
        <v>483801519733</v>
      </c>
      <c r="P96" s="11"/>
      <c r="Q96" s="11">
        <f t="shared" si="3"/>
        <v>-23385509135</v>
      </c>
    </row>
    <row r="97" spans="1:17" x14ac:dyDescent="0.55000000000000004">
      <c r="A97" s="4" t="s">
        <v>153</v>
      </c>
      <c r="C97" s="11">
        <v>34816428</v>
      </c>
      <c r="D97" s="11"/>
      <c r="E97" s="11">
        <v>472416538958</v>
      </c>
      <c r="F97" s="11"/>
      <c r="G97" s="11">
        <v>440922103028</v>
      </c>
      <c r="H97" s="11"/>
      <c r="I97" s="11">
        <f t="shared" si="2"/>
        <v>31494435930</v>
      </c>
      <c r="J97" s="11"/>
      <c r="K97" s="11">
        <v>34816428</v>
      </c>
      <c r="L97" s="11"/>
      <c r="M97" s="11">
        <v>472416538958</v>
      </c>
      <c r="N97" s="11"/>
      <c r="O97" s="11">
        <v>440922103028</v>
      </c>
      <c r="P97" s="11"/>
      <c r="Q97" s="11">
        <f t="shared" si="3"/>
        <v>31494435930</v>
      </c>
    </row>
    <row r="98" spans="1:17" x14ac:dyDescent="0.55000000000000004">
      <c r="A98" s="4" t="s">
        <v>102</v>
      </c>
      <c r="C98" s="11">
        <v>149174157</v>
      </c>
      <c r="D98" s="11"/>
      <c r="E98" s="11">
        <v>314664103165</v>
      </c>
      <c r="F98" s="11"/>
      <c r="G98" s="11">
        <v>294596709521</v>
      </c>
      <c r="H98" s="11"/>
      <c r="I98" s="11">
        <f t="shared" si="2"/>
        <v>20067393644</v>
      </c>
      <c r="J98" s="11"/>
      <c r="K98" s="11">
        <v>149174157</v>
      </c>
      <c r="L98" s="11"/>
      <c r="M98" s="11">
        <v>314664103165</v>
      </c>
      <c r="N98" s="11"/>
      <c r="O98" s="11">
        <v>289848906534</v>
      </c>
      <c r="P98" s="11"/>
      <c r="Q98" s="11">
        <f t="shared" si="3"/>
        <v>24815196631</v>
      </c>
    </row>
    <row r="99" spans="1:17" x14ac:dyDescent="0.55000000000000004">
      <c r="A99" s="4" t="s">
        <v>56</v>
      </c>
      <c r="C99" s="11">
        <v>14284013</v>
      </c>
      <c r="D99" s="11"/>
      <c r="E99" s="11">
        <v>3991487390008</v>
      </c>
      <c r="F99" s="11"/>
      <c r="G99" s="11">
        <v>4255021259164</v>
      </c>
      <c r="H99" s="11"/>
      <c r="I99" s="11">
        <f t="shared" si="2"/>
        <v>-263533869156</v>
      </c>
      <c r="J99" s="11"/>
      <c r="K99" s="11">
        <v>14284013</v>
      </c>
      <c r="L99" s="11"/>
      <c r="M99" s="11">
        <v>3991487390008</v>
      </c>
      <c r="N99" s="11"/>
      <c r="O99" s="11">
        <v>4131205777535</v>
      </c>
      <c r="P99" s="11"/>
      <c r="Q99" s="11">
        <f t="shared" si="3"/>
        <v>-139718387527</v>
      </c>
    </row>
    <row r="100" spans="1:17" x14ac:dyDescent="0.55000000000000004">
      <c r="A100" s="4" t="s">
        <v>105</v>
      </c>
      <c r="C100" s="11">
        <v>11359792</v>
      </c>
      <c r="D100" s="11"/>
      <c r="E100" s="11">
        <v>41803728981</v>
      </c>
      <c r="F100" s="11"/>
      <c r="G100" s="11">
        <v>43633065582</v>
      </c>
      <c r="H100" s="11"/>
      <c r="I100" s="11">
        <f t="shared" si="2"/>
        <v>-1829336601</v>
      </c>
      <c r="J100" s="11"/>
      <c r="K100" s="11">
        <v>11359792</v>
      </c>
      <c r="L100" s="11"/>
      <c r="M100" s="11">
        <v>41803728981</v>
      </c>
      <c r="N100" s="11"/>
      <c r="O100" s="11">
        <v>43644357783</v>
      </c>
      <c r="P100" s="11"/>
      <c r="Q100" s="11">
        <f t="shared" si="3"/>
        <v>-1840628802</v>
      </c>
    </row>
    <row r="101" spans="1:17" x14ac:dyDescent="0.55000000000000004">
      <c r="A101" s="4" t="s">
        <v>115</v>
      </c>
      <c r="C101" s="11">
        <v>180008569</v>
      </c>
      <c r="D101" s="11"/>
      <c r="E101" s="11">
        <v>889319464531</v>
      </c>
      <c r="F101" s="11"/>
      <c r="G101" s="11">
        <v>854322572947</v>
      </c>
      <c r="H101" s="11"/>
      <c r="I101" s="11">
        <f t="shared" si="2"/>
        <v>34996891584</v>
      </c>
      <c r="J101" s="11"/>
      <c r="K101" s="11">
        <v>180008569</v>
      </c>
      <c r="L101" s="11"/>
      <c r="M101" s="11">
        <v>889319464531</v>
      </c>
      <c r="N101" s="11"/>
      <c r="O101" s="11">
        <v>843959761016</v>
      </c>
      <c r="P101" s="11"/>
      <c r="Q101" s="11">
        <f t="shared" si="3"/>
        <v>45359703515</v>
      </c>
    </row>
    <row r="102" spans="1:17" x14ac:dyDescent="0.55000000000000004">
      <c r="A102" s="4" t="s">
        <v>187</v>
      </c>
      <c r="C102" s="11">
        <v>1650933</v>
      </c>
      <c r="D102" s="11"/>
      <c r="E102" s="11">
        <v>29769734468</v>
      </c>
      <c r="F102" s="11"/>
      <c r="G102" s="11">
        <v>23435050066</v>
      </c>
      <c r="H102" s="11"/>
      <c r="I102" s="11">
        <f t="shared" si="2"/>
        <v>6334684402</v>
      </c>
      <c r="J102" s="11"/>
      <c r="K102" s="11">
        <v>1650933</v>
      </c>
      <c r="L102" s="11"/>
      <c r="M102" s="11">
        <v>29769734468</v>
      </c>
      <c r="N102" s="11"/>
      <c r="O102" s="11">
        <v>23352994569</v>
      </c>
      <c r="P102" s="11"/>
      <c r="Q102" s="11">
        <f t="shared" si="3"/>
        <v>6416739899</v>
      </c>
    </row>
    <row r="103" spans="1:17" x14ac:dyDescent="0.55000000000000004">
      <c r="A103" s="4" t="s">
        <v>22</v>
      </c>
      <c r="C103" s="11">
        <v>649405596</v>
      </c>
      <c r="D103" s="11"/>
      <c r="E103" s="11">
        <v>371186438804</v>
      </c>
      <c r="F103" s="11"/>
      <c r="G103" s="11">
        <v>405846866846</v>
      </c>
      <c r="H103" s="11"/>
      <c r="I103" s="11">
        <f t="shared" si="2"/>
        <v>-34660428042</v>
      </c>
      <c r="J103" s="11"/>
      <c r="K103" s="11">
        <v>649405596</v>
      </c>
      <c r="L103" s="11"/>
      <c r="M103" s="11">
        <v>371186438804</v>
      </c>
      <c r="N103" s="11"/>
      <c r="O103" s="11">
        <v>394584975458</v>
      </c>
      <c r="P103" s="11"/>
      <c r="Q103" s="11">
        <f t="shared" si="3"/>
        <v>-23398536654</v>
      </c>
    </row>
    <row r="104" spans="1:17" x14ac:dyDescent="0.55000000000000004">
      <c r="A104" s="4" t="s">
        <v>182</v>
      </c>
      <c r="C104" s="11">
        <v>28476635</v>
      </c>
      <c r="D104" s="11"/>
      <c r="E104" s="11">
        <v>67993892050</v>
      </c>
      <c r="F104" s="11"/>
      <c r="G104" s="11">
        <v>65986431437</v>
      </c>
      <c r="H104" s="11"/>
      <c r="I104" s="11">
        <f t="shared" si="2"/>
        <v>2007460613</v>
      </c>
      <c r="J104" s="11"/>
      <c r="K104" s="11">
        <v>28476635</v>
      </c>
      <c r="L104" s="11"/>
      <c r="M104" s="11">
        <v>67993892050</v>
      </c>
      <c r="N104" s="11"/>
      <c r="O104" s="11">
        <v>64511549849</v>
      </c>
      <c r="P104" s="11"/>
      <c r="Q104" s="11">
        <f t="shared" si="3"/>
        <v>3482342201</v>
      </c>
    </row>
    <row r="105" spans="1:17" x14ac:dyDescent="0.55000000000000004">
      <c r="A105" s="4" t="s">
        <v>65</v>
      </c>
      <c r="C105" s="11">
        <v>31529466</v>
      </c>
      <c r="D105" s="11"/>
      <c r="E105" s="11">
        <v>1131441350950</v>
      </c>
      <c r="F105" s="11"/>
      <c r="G105" s="11">
        <v>1287837260680</v>
      </c>
      <c r="H105" s="11"/>
      <c r="I105" s="11">
        <f t="shared" si="2"/>
        <v>-156395909730</v>
      </c>
      <c r="J105" s="11"/>
      <c r="K105" s="11">
        <v>31529466</v>
      </c>
      <c r="L105" s="11"/>
      <c r="M105" s="11">
        <v>1131441350950</v>
      </c>
      <c r="N105" s="11"/>
      <c r="O105" s="11">
        <v>1261510093511</v>
      </c>
      <c r="P105" s="11"/>
      <c r="Q105" s="11">
        <f t="shared" si="3"/>
        <v>-130068742561</v>
      </c>
    </row>
    <row r="106" spans="1:17" x14ac:dyDescent="0.55000000000000004">
      <c r="A106" s="4" t="s">
        <v>26</v>
      </c>
      <c r="C106" s="11">
        <v>280722259</v>
      </c>
      <c r="D106" s="11"/>
      <c r="E106" s="11">
        <v>699862319589</v>
      </c>
      <c r="F106" s="11"/>
      <c r="G106" s="11">
        <v>608896098557</v>
      </c>
      <c r="H106" s="11"/>
      <c r="I106" s="11">
        <f t="shared" si="2"/>
        <v>90966221032</v>
      </c>
      <c r="J106" s="11"/>
      <c r="K106" s="11">
        <v>280722259</v>
      </c>
      <c r="L106" s="11"/>
      <c r="M106" s="11">
        <v>699862319589</v>
      </c>
      <c r="N106" s="11"/>
      <c r="O106" s="11">
        <v>591032054580</v>
      </c>
      <c r="P106" s="11"/>
      <c r="Q106" s="11">
        <f t="shared" si="3"/>
        <v>108830265009</v>
      </c>
    </row>
    <row r="107" spans="1:17" x14ac:dyDescent="0.55000000000000004">
      <c r="A107" s="4" t="s">
        <v>82</v>
      </c>
      <c r="C107" s="11">
        <v>285749</v>
      </c>
      <c r="D107" s="11"/>
      <c r="E107" s="11">
        <v>15736303157</v>
      </c>
      <c r="F107" s="11"/>
      <c r="G107" s="11">
        <v>15693698914</v>
      </c>
      <c r="H107" s="11"/>
      <c r="I107" s="11">
        <f t="shared" si="2"/>
        <v>42604243</v>
      </c>
      <c r="J107" s="11"/>
      <c r="K107" s="11">
        <v>285749</v>
      </c>
      <c r="L107" s="11"/>
      <c r="M107" s="11">
        <v>15736303157</v>
      </c>
      <c r="N107" s="11"/>
      <c r="O107" s="11">
        <v>14813144573</v>
      </c>
      <c r="P107" s="11"/>
      <c r="Q107" s="11">
        <f t="shared" si="3"/>
        <v>923158584</v>
      </c>
    </row>
    <row r="108" spans="1:17" x14ac:dyDescent="0.55000000000000004">
      <c r="A108" s="4" t="s">
        <v>200</v>
      </c>
      <c r="C108" s="11">
        <v>2000000</v>
      </c>
      <c r="D108" s="11"/>
      <c r="E108" s="11">
        <v>4228688700</v>
      </c>
      <c r="F108" s="11"/>
      <c r="G108" s="11">
        <v>3453201573</v>
      </c>
      <c r="H108" s="11"/>
      <c r="I108" s="11">
        <f t="shared" si="2"/>
        <v>775487127</v>
      </c>
      <c r="J108" s="11"/>
      <c r="K108" s="11">
        <v>2000000</v>
      </c>
      <c r="L108" s="11"/>
      <c r="M108" s="11">
        <v>4228688700</v>
      </c>
      <c r="N108" s="11"/>
      <c r="O108" s="11">
        <v>3453201573</v>
      </c>
      <c r="P108" s="11"/>
      <c r="Q108" s="11">
        <f t="shared" si="3"/>
        <v>775487127</v>
      </c>
    </row>
    <row r="109" spans="1:17" x14ac:dyDescent="0.55000000000000004">
      <c r="A109" s="4" t="s">
        <v>163</v>
      </c>
      <c r="C109" s="11">
        <v>6620620</v>
      </c>
      <c r="D109" s="11"/>
      <c r="E109" s="11">
        <v>97467976475</v>
      </c>
      <c r="F109" s="11"/>
      <c r="G109" s="11">
        <v>87339446982</v>
      </c>
      <c r="H109" s="11"/>
      <c r="I109" s="11">
        <f t="shared" si="2"/>
        <v>10128529493</v>
      </c>
      <c r="J109" s="11"/>
      <c r="K109" s="11">
        <v>6620620</v>
      </c>
      <c r="L109" s="11"/>
      <c r="M109" s="11">
        <v>97467976475</v>
      </c>
      <c r="N109" s="11"/>
      <c r="O109" s="11">
        <v>85037757011</v>
      </c>
      <c r="P109" s="11"/>
      <c r="Q109" s="11">
        <f t="shared" si="3"/>
        <v>12430219464</v>
      </c>
    </row>
    <row r="110" spans="1:17" x14ac:dyDescent="0.55000000000000004">
      <c r="A110" s="4" t="s">
        <v>132</v>
      </c>
      <c r="C110" s="11">
        <v>10198616</v>
      </c>
      <c r="D110" s="11"/>
      <c r="E110" s="11">
        <v>1333138351876</v>
      </c>
      <c r="F110" s="11"/>
      <c r="G110" s="11">
        <v>1163718628851</v>
      </c>
      <c r="H110" s="11"/>
      <c r="I110" s="11">
        <f t="shared" si="2"/>
        <v>169419723025</v>
      </c>
      <c r="J110" s="11"/>
      <c r="K110" s="11">
        <v>10198616</v>
      </c>
      <c r="L110" s="11"/>
      <c r="M110" s="11">
        <v>1333138351876</v>
      </c>
      <c r="N110" s="11"/>
      <c r="O110" s="11">
        <v>1129771391127</v>
      </c>
      <c r="P110" s="11"/>
      <c r="Q110" s="11">
        <f t="shared" si="3"/>
        <v>203366960749</v>
      </c>
    </row>
    <row r="111" spans="1:17" x14ac:dyDescent="0.55000000000000004">
      <c r="A111" s="4" t="s">
        <v>128</v>
      </c>
      <c r="C111" s="11">
        <v>107126161</v>
      </c>
      <c r="D111" s="11"/>
      <c r="E111" s="11">
        <v>1126012151856</v>
      </c>
      <c r="F111" s="11"/>
      <c r="G111" s="11">
        <v>1119038131270</v>
      </c>
      <c r="H111" s="11"/>
      <c r="I111" s="11">
        <f t="shared" si="2"/>
        <v>6974020586</v>
      </c>
      <c r="J111" s="11"/>
      <c r="K111" s="11">
        <v>107126161</v>
      </c>
      <c r="L111" s="11"/>
      <c r="M111" s="11">
        <v>1126012151856</v>
      </c>
      <c r="N111" s="11"/>
      <c r="O111" s="11">
        <v>1094704456306</v>
      </c>
      <c r="P111" s="11"/>
      <c r="Q111" s="11">
        <f t="shared" si="3"/>
        <v>31307695550</v>
      </c>
    </row>
    <row r="112" spans="1:17" x14ac:dyDescent="0.55000000000000004">
      <c r="A112" s="4" t="s">
        <v>176</v>
      </c>
      <c r="C112" s="11">
        <v>38400000</v>
      </c>
      <c r="D112" s="11"/>
      <c r="E112" s="11">
        <v>522568108800</v>
      </c>
      <c r="F112" s="11"/>
      <c r="G112" s="11">
        <v>380236053601</v>
      </c>
      <c r="H112" s="11"/>
      <c r="I112" s="11">
        <f t="shared" si="2"/>
        <v>142332055199</v>
      </c>
      <c r="J112" s="11"/>
      <c r="K112" s="11">
        <v>38400000</v>
      </c>
      <c r="L112" s="11"/>
      <c r="M112" s="11">
        <v>522568108800</v>
      </c>
      <c r="N112" s="11"/>
      <c r="O112" s="11">
        <v>377134617601</v>
      </c>
      <c r="P112" s="11"/>
      <c r="Q112" s="11">
        <f t="shared" si="3"/>
        <v>145433491199</v>
      </c>
    </row>
    <row r="113" spans="1:17" x14ac:dyDescent="0.55000000000000004">
      <c r="A113" s="4" t="s">
        <v>24</v>
      </c>
      <c r="C113" s="11">
        <v>44010935</v>
      </c>
      <c r="D113" s="11"/>
      <c r="E113" s="11">
        <v>189827214455</v>
      </c>
      <c r="F113" s="11"/>
      <c r="G113" s="11">
        <v>166683472535</v>
      </c>
      <c r="H113" s="11"/>
      <c r="I113" s="11">
        <f t="shared" si="2"/>
        <v>23143741920</v>
      </c>
      <c r="J113" s="11"/>
      <c r="K113" s="11">
        <v>44010935</v>
      </c>
      <c r="L113" s="11"/>
      <c r="M113" s="11">
        <v>189827214455</v>
      </c>
      <c r="N113" s="11"/>
      <c r="O113" s="11">
        <v>162172514282</v>
      </c>
      <c r="P113" s="11"/>
      <c r="Q113" s="11">
        <f t="shared" si="3"/>
        <v>27654700173</v>
      </c>
    </row>
    <row r="114" spans="1:17" x14ac:dyDescent="0.55000000000000004">
      <c r="A114" s="4" t="s">
        <v>192</v>
      </c>
      <c r="C114" s="11">
        <v>6529954</v>
      </c>
      <c r="D114" s="11"/>
      <c r="E114" s="11">
        <v>53941047429</v>
      </c>
      <c r="F114" s="11"/>
      <c r="G114" s="11">
        <v>52967382313</v>
      </c>
      <c r="H114" s="11"/>
      <c r="I114" s="11">
        <f t="shared" si="2"/>
        <v>973665116</v>
      </c>
      <c r="J114" s="11"/>
      <c r="K114" s="11">
        <v>6529954</v>
      </c>
      <c r="L114" s="11"/>
      <c r="M114" s="11">
        <v>53941047429</v>
      </c>
      <c r="N114" s="11"/>
      <c r="O114" s="11">
        <v>52642827274</v>
      </c>
      <c r="P114" s="11"/>
      <c r="Q114" s="11">
        <f t="shared" si="3"/>
        <v>1298220155</v>
      </c>
    </row>
    <row r="115" spans="1:17" x14ac:dyDescent="0.55000000000000004">
      <c r="A115" s="4" t="s">
        <v>77</v>
      </c>
      <c r="C115" s="11">
        <v>43000</v>
      </c>
      <c r="D115" s="11"/>
      <c r="E115" s="11">
        <v>31811747547</v>
      </c>
      <c r="F115" s="11"/>
      <c r="G115" s="11">
        <v>30809382072</v>
      </c>
      <c r="H115" s="11"/>
      <c r="I115" s="11">
        <f t="shared" si="2"/>
        <v>1002365475</v>
      </c>
      <c r="J115" s="11"/>
      <c r="K115" s="11">
        <v>43000</v>
      </c>
      <c r="L115" s="11"/>
      <c r="M115" s="11">
        <v>31811747547</v>
      </c>
      <c r="N115" s="11"/>
      <c r="O115" s="11">
        <v>32368674517</v>
      </c>
      <c r="P115" s="11"/>
      <c r="Q115" s="11">
        <f t="shared" si="3"/>
        <v>-556926970</v>
      </c>
    </row>
    <row r="116" spans="1:17" x14ac:dyDescent="0.55000000000000004">
      <c r="A116" s="4" t="s">
        <v>58</v>
      </c>
      <c r="C116" s="11">
        <v>14000000</v>
      </c>
      <c r="D116" s="11"/>
      <c r="E116" s="11">
        <v>142646175000</v>
      </c>
      <c r="F116" s="11"/>
      <c r="G116" s="11">
        <v>129842811000</v>
      </c>
      <c r="H116" s="11"/>
      <c r="I116" s="11">
        <f t="shared" si="2"/>
        <v>12803364000</v>
      </c>
      <c r="J116" s="11"/>
      <c r="K116" s="11">
        <v>14000000</v>
      </c>
      <c r="L116" s="11"/>
      <c r="M116" s="11">
        <v>142646175000</v>
      </c>
      <c r="N116" s="11"/>
      <c r="O116" s="11">
        <v>128033640000</v>
      </c>
      <c r="P116" s="11"/>
      <c r="Q116" s="11">
        <f t="shared" si="3"/>
        <v>14612535000</v>
      </c>
    </row>
    <row r="117" spans="1:17" ht="24.75" thickBot="1" x14ac:dyDescent="0.6">
      <c r="A117" s="4" t="s">
        <v>201</v>
      </c>
      <c r="C117" s="11" t="s">
        <v>201</v>
      </c>
      <c r="D117" s="11"/>
      <c r="E117" s="14">
        <f>SUM(E8:E116)</f>
        <v>62161128876599</v>
      </c>
      <c r="F117" s="11"/>
      <c r="G117" s="14">
        <f>SUM(G8:G116)</f>
        <v>60667516922878</v>
      </c>
      <c r="H117" s="11"/>
      <c r="I117" s="14">
        <f>SUM(I8:I116)</f>
        <v>1493611953721</v>
      </c>
      <c r="J117" s="11"/>
      <c r="K117" s="11" t="s">
        <v>201</v>
      </c>
      <c r="L117" s="11"/>
      <c r="M117" s="14">
        <f>SUM(M8:M116)</f>
        <v>62161128876599</v>
      </c>
      <c r="N117" s="11"/>
      <c r="O117" s="14">
        <f>SUM(O8:O116)</f>
        <v>59750942138874</v>
      </c>
      <c r="P117" s="11"/>
      <c r="Q117" s="14">
        <f>SUM(Q8:Q116)</f>
        <v>2410186737725</v>
      </c>
    </row>
    <row r="118" spans="1:17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7"/>
  <sheetViews>
    <sheetView rightToLeft="1" workbookViewId="0">
      <selection activeCell="C9" sqref="C9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3" style="2" customWidth="1"/>
    <col min="10" max="10" width="1" style="2" customWidth="1"/>
    <col min="11" max="11" width="25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</row>
    <row r="3" spans="1:11" ht="24.75" x14ac:dyDescent="0.55000000000000004">
      <c r="A3" s="10" t="s">
        <v>1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</row>
    <row r="4" spans="1:11" ht="24.75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</row>
    <row r="6" spans="1:11" ht="25.5" thickBot="1" x14ac:dyDescent="0.6">
      <c r="A6" s="9" t="s">
        <v>204</v>
      </c>
      <c r="C6" s="9" t="s">
        <v>4</v>
      </c>
      <c r="E6" s="9" t="s">
        <v>5</v>
      </c>
      <c r="F6" s="9" t="s">
        <v>5</v>
      </c>
      <c r="G6" s="9" t="s">
        <v>5</v>
      </c>
      <c r="I6" s="9" t="s">
        <v>6</v>
      </c>
      <c r="J6" s="9" t="s">
        <v>6</v>
      </c>
      <c r="K6" s="9" t="s">
        <v>6</v>
      </c>
    </row>
    <row r="7" spans="1:11" ht="25.5" thickBot="1" x14ac:dyDescent="0.6">
      <c r="A7" s="9" t="s">
        <v>204</v>
      </c>
      <c r="C7" s="9" t="s">
        <v>206</v>
      </c>
      <c r="E7" s="9" t="s">
        <v>207</v>
      </c>
      <c r="G7" s="9" t="s">
        <v>208</v>
      </c>
      <c r="I7" s="9" t="s">
        <v>206</v>
      </c>
      <c r="K7" s="9" t="s">
        <v>203</v>
      </c>
    </row>
    <row r="8" spans="1:11" x14ac:dyDescent="0.55000000000000004">
      <c r="A8" s="2" t="s">
        <v>209</v>
      </c>
      <c r="C8" s="11">
        <v>1034176389</v>
      </c>
      <c r="D8" s="11"/>
      <c r="E8" s="11">
        <v>1110143858</v>
      </c>
      <c r="F8" s="11"/>
      <c r="G8" s="11">
        <v>2100300000</v>
      </c>
      <c r="H8" s="11"/>
      <c r="I8" s="11">
        <v>44020247</v>
      </c>
      <c r="J8" s="11"/>
      <c r="K8" s="11" t="s">
        <v>85</v>
      </c>
    </row>
    <row r="9" spans="1:11" x14ac:dyDescent="0.55000000000000004">
      <c r="A9" s="2" t="s">
        <v>211</v>
      </c>
      <c r="C9" s="11">
        <v>3920141</v>
      </c>
      <c r="D9" s="11"/>
      <c r="E9" s="11">
        <v>1073720562405</v>
      </c>
      <c r="F9" s="11"/>
      <c r="G9" s="11">
        <v>1073721114000</v>
      </c>
      <c r="H9" s="11"/>
      <c r="I9" s="11">
        <v>3368546</v>
      </c>
      <c r="J9" s="11"/>
      <c r="K9" s="11" t="s">
        <v>85</v>
      </c>
    </row>
    <row r="10" spans="1:11" x14ac:dyDescent="0.55000000000000004">
      <c r="A10" s="2" t="s">
        <v>213</v>
      </c>
      <c r="C10" s="11">
        <v>950596129382</v>
      </c>
      <c r="D10" s="11"/>
      <c r="E10" s="11">
        <v>3229163749026</v>
      </c>
      <c r="F10" s="11"/>
      <c r="G10" s="11">
        <v>3625402255271</v>
      </c>
      <c r="H10" s="11"/>
      <c r="I10" s="11">
        <v>554357623137</v>
      </c>
      <c r="J10" s="11"/>
      <c r="K10" s="11" t="s">
        <v>137</v>
      </c>
    </row>
    <row r="11" spans="1:11" x14ac:dyDescent="0.55000000000000004">
      <c r="A11" s="2" t="s">
        <v>215</v>
      </c>
      <c r="C11" s="11">
        <v>7566506</v>
      </c>
      <c r="D11" s="11"/>
      <c r="E11" s="11">
        <v>154438367106</v>
      </c>
      <c r="F11" s="11"/>
      <c r="G11" s="11">
        <v>154443346000</v>
      </c>
      <c r="H11" s="11"/>
      <c r="I11" s="11">
        <v>2587612</v>
      </c>
      <c r="J11" s="11"/>
      <c r="K11" s="11" t="s">
        <v>85</v>
      </c>
    </row>
    <row r="12" spans="1:11" x14ac:dyDescent="0.55000000000000004">
      <c r="A12" s="2" t="s">
        <v>215</v>
      </c>
      <c r="C12" s="11">
        <v>150000000000</v>
      </c>
      <c r="D12" s="11"/>
      <c r="E12" s="11">
        <v>0</v>
      </c>
      <c r="F12" s="11"/>
      <c r="G12" s="11">
        <v>150000000000</v>
      </c>
      <c r="H12" s="11"/>
      <c r="I12" s="11">
        <v>0</v>
      </c>
      <c r="J12" s="11"/>
      <c r="K12" s="11" t="s">
        <v>85</v>
      </c>
    </row>
    <row r="13" spans="1:11" x14ac:dyDescent="0.55000000000000004">
      <c r="A13" s="2" t="s">
        <v>211</v>
      </c>
      <c r="C13" s="11">
        <v>2000000000000</v>
      </c>
      <c r="D13" s="11"/>
      <c r="E13" s="11">
        <v>0</v>
      </c>
      <c r="F13" s="11"/>
      <c r="G13" s="11">
        <v>0</v>
      </c>
      <c r="H13" s="11"/>
      <c r="I13" s="11">
        <v>2000000000000</v>
      </c>
      <c r="J13" s="11"/>
      <c r="K13" s="11" t="s">
        <v>219</v>
      </c>
    </row>
    <row r="14" spans="1:11" x14ac:dyDescent="0.55000000000000004">
      <c r="A14" s="2" t="s">
        <v>211</v>
      </c>
      <c r="C14" s="11">
        <v>800000000000</v>
      </c>
      <c r="D14" s="11"/>
      <c r="E14" s="11">
        <v>0</v>
      </c>
      <c r="F14" s="11"/>
      <c r="G14" s="11">
        <v>0</v>
      </c>
      <c r="H14" s="11"/>
      <c r="I14" s="11">
        <v>800000000000</v>
      </c>
      <c r="J14" s="11"/>
      <c r="K14" s="11" t="s">
        <v>21</v>
      </c>
    </row>
    <row r="15" spans="1:11" ht="24.75" thickBot="1" x14ac:dyDescent="0.6">
      <c r="A15" s="2" t="s">
        <v>211</v>
      </c>
      <c r="C15" s="11">
        <v>0</v>
      </c>
      <c r="D15" s="11"/>
      <c r="E15" s="11">
        <v>1000000000000</v>
      </c>
      <c r="F15" s="11"/>
      <c r="G15" s="11">
        <v>0</v>
      </c>
      <c r="H15" s="11"/>
      <c r="I15" s="11">
        <v>1000000000000</v>
      </c>
      <c r="J15" s="11"/>
      <c r="K15" s="11" t="s">
        <v>221</v>
      </c>
    </row>
    <row r="16" spans="1:11" ht="24.75" thickBot="1" x14ac:dyDescent="0.6">
      <c r="A16" s="2" t="s">
        <v>201</v>
      </c>
      <c r="C16" s="7">
        <f>SUM(C8:C15)</f>
        <v>3901641792418</v>
      </c>
      <c r="D16" s="6"/>
      <c r="E16" s="7">
        <f>SUM(E8:E15)</f>
        <v>5458432822395</v>
      </c>
      <c r="F16" s="6"/>
      <c r="G16" s="7">
        <f>SUM(G8:G15)</f>
        <v>5005667015271</v>
      </c>
      <c r="H16" s="6"/>
      <c r="I16" s="7">
        <f>SUM(I8:I15)</f>
        <v>4354407599542</v>
      </c>
      <c r="J16" s="6"/>
      <c r="K16" s="8" t="s">
        <v>222</v>
      </c>
    </row>
    <row r="17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I22" sqref="I22"/>
    </sheetView>
  </sheetViews>
  <sheetFormatPr defaultRowHeight="24" x14ac:dyDescent="0.55000000000000004"/>
  <cols>
    <col min="1" max="1" width="19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21.7109375" style="2" bestFit="1" customWidth="1"/>
    <col min="6" max="6" width="1" style="2" customWidth="1"/>
    <col min="7" max="7" width="33.425781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4.75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</row>
    <row r="3" spans="1:7" ht="24.75" x14ac:dyDescent="0.55000000000000004">
      <c r="A3" s="10" t="s">
        <v>223</v>
      </c>
      <c r="B3" s="10" t="s">
        <v>223</v>
      </c>
      <c r="C3" s="10" t="s">
        <v>223</v>
      </c>
      <c r="D3" s="10" t="s">
        <v>223</v>
      </c>
      <c r="E3" s="10" t="s">
        <v>223</v>
      </c>
      <c r="F3" s="10" t="s">
        <v>223</v>
      </c>
      <c r="G3" s="10" t="s">
        <v>223</v>
      </c>
    </row>
    <row r="4" spans="1:7" ht="24.75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</row>
    <row r="6" spans="1:7" ht="24.75" x14ac:dyDescent="0.55000000000000004">
      <c r="A6" s="9" t="s">
        <v>227</v>
      </c>
      <c r="C6" s="9" t="s">
        <v>206</v>
      </c>
      <c r="E6" s="9" t="s">
        <v>250</v>
      </c>
      <c r="G6" s="9" t="s">
        <v>13</v>
      </c>
    </row>
    <row r="7" spans="1:7" x14ac:dyDescent="0.55000000000000004">
      <c r="A7" s="2" t="s">
        <v>257</v>
      </c>
      <c r="C7" s="5">
        <v>2108880420725</v>
      </c>
      <c r="E7" s="15">
        <f>C7/$C$10</f>
        <v>0.95446638433847641</v>
      </c>
      <c r="G7" s="15">
        <v>3.3926031570493294E-2</v>
      </c>
    </row>
    <row r="8" spans="1:7" x14ac:dyDescent="0.55000000000000004">
      <c r="A8" s="2" t="s">
        <v>258</v>
      </c>
      <c r="C8" s="5">
        <v>93943688695</v>
      </c>
      <c r="E8" s="15">
        <f t="shared" ref="E8:E9" si="0">C8/$C$10</f>
        <v>4.2518339114415153E-2</v>
      </c>
      <c r="G8" s="15">
        <v>1.5112931568777505E-3</v>
      </c>
    </row>
    <row r="9" spans="1:7" x14ac:dyDescent="0.55000000000000004">
      <c r="A9" s="2" t="s">
        <v>255</v>
      </c>
      <c r="C9" s="5">
        <v>6662212287</v>
      </c>
      <c r="E9" s="15">
        <f t="shared" si="0"/>
        <v>3.0152765471084353E-3</v>
      </c>
      <c r="G9" s="15">
        <v>1.0717650093237E-4</v>
      </c>
    </row>
    <row r="10" spans="1:7" x14ac:dyDescent="0.55000000000000004">
      <c r="A10" s="2" t="s">
        <v>201</v>
      </c>
      <c r="C10" s="13">
        <f>SUM(C7:C9)</f>
        <v>2209486321707</v>
      </c>
      <c r="E10" s="16">
        <f>SUM(E7:E9)</f>
        <v>1</v>
      </c>
      <c r="G10" s="16">
        <f>SUM(G7:G9)</f>
        <v>3.5544501228303417E-2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1"/>
  <sheetViews>
    <sheetView rightToLeft="1" topLeftCell="A73" workbookViewId="0">
      <selection activeCell="A79" sqref="A79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8.71093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20" style="2" customWidth="1"/>
    <col min="8" max="8" width="1" style="2" customWidth="1"/>
    <col min="9" max="9" width="21" style="2" customWidth="1"/>
    <col min="10" max="10" width="1" style="2" customWidth="1"/>
    <col min="11" max="11" width="21.7109375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19.42578125" style="2" bestFit="1" customWidth="1"/>
    <col min="16" max="16" width="1" style="2" customWidth="1"/>
    <col min="17" max="17" width="16.7109375" style="2" bestFit="1" customWidth="1"/>
    <col min="18" max="18" width="1" style="2" customWidth="1"/>
    <col min="19" max="19" width="18.42578125" style="2" bestFit="1" customWidth="1"/>
    <col min="20" max="20" width="1" style="2" customWidth="1"/>
    <col min="21" max="21" width="21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.75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  <c r="T2" s="10" t="s">
        <v>0</v>
      </c>
      <c r="U2" s="10" t="s">
        <v>0</v>
      </c>
    </row>
    <row r="3" spans="1:21" ht="24.75" x14ac:dyDescent="0.55000000000000004">
      <c r="A3" s="10" t="s">
        <v>223</v>
      </c>
      <c r="B3" s="10" t="s">
        <v>223</v>
      </c>
      <c r="C3" s="10" t="s">
        <v>223</v>
      </c>
      <c r="D3" s="10" t="s">
        <v>223</v>
      </c>
      <c r="E3" s="10" t="s">
        <v>223</v>
      </c>
      <c r="F3" s="10" t="s">
        <v>223</v>
      </c>
      <c r="G3" s="10" t="s">
        <v>223</v>
      </c>
      <c r="H3" s="10" t="s">
        <v>223</v>
      </c>
      <c r="I3" s="10" t="s">
        <v>223</v>
      </c>
      <c r="J3" s="10" t="s">
        <v>223</v>
      </c>
      <c r="K3" s="10" t="s">
        <v>223</v>
      </c>
      <c r="L3" s="10" t="s">
        <v>223</v>
      </c>
      <c r="M3" s="10" t="s">
        <v>223</v>
      </c>
      <c r="N3" s="10" t="s">
        <v>223</v>
      </c>
      <c r="O3" s="10" t="s">
        <v>223</v>
      </c>
      <c r="P3" s="10" t="s">
        <v>223</v>
      </c>
      <c r="Q3" s="10" t="s">
        <v>223</v>
      </c>
      <c r="R3" s="10" t="s">
        <v>223</v>
      </c>
      <c r="S3" s="10" t="s">
        <v>223</v>
      </c>
      <c r="T3" s="10" t="s">
        <v>223</v>
      </c>
      <c r="U3" s="10" t="s">
        <v>223</v>
      </c>
    </row>
    <row r="4" spans="1:21" ht="24.75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  <c r="T4" s="10" t="s">
        <v>2</v>
      </c>
      <c r="U4" s="10" t="s">
        <v>2</v>
      </c>
    </row>
    <row r="6" spans="1:21" ht="24.75" x14ac:dyDescent="0.55000000000000004">
      <c r="A6" s="9" t="s">
        <v>3</v>
      </c>
      <c r="C6" s="9" t="s">
        <v>225</v>
      </c>
      <c r="D6" s="9" t="s">
        <v>225</v>
      </c>
      <c r="E6" s="9" t="s">
        <v>225</v>
      </c>
      <c r="F6" s="9" t="s">
        <v>225</v>
      </c>
      <c r="G6" s="9" t="s">
        <v>225</v>
      </c>
      <c r="H6" s="9" t="s">
        <v>225</v>
      </c>
      <c r="I6" s="9" t="s">
        <v>225</v>
      </c>
      <c r="J6" s="9" t="s">
        <v>225</v>
      </c>
      <c r="K6" s="9" t="s">
        <v>225</v>
      </c>
      <c r="M6" s="9" t="s">
        <v>226</v>
      </c>
      <c r="N6" s="9" t="s">
        <v>226</v>
      </c>
      <c r="O6" s="9" t="s">
        <v>226</v>
      </c>
      <c r="P6" s="9" t="s">
        <v>226</v>
      </c>
      <c r="Q6" s="9" t="s">
        <v>226</v>
      </c>
      <c r="R6" s="9" t="s">
        <v>226</v>
      </c>
      <c r="S6" s="9" t="s">
        <v>226</v>
      </c>
      <c r="T6" s="9" t="s">
        <v>226</v>
      </c>
      <c r="U6" s="9" t="s">
        <v>226</v>
      </c>
    </row>
    <row r="7" spans="1:21" ht="24.75" x14ac:dyDescent="0.55000000000000004">
      <c r="A7" s="9" t="s">
        <v>3</v>
      </c>
      <c r="C7" s="9" t="s">
        <v>247</v>
      </c>
      <c r="E7" s="9" t="s">
        <v>248</v>
      </c>
      <c r="G7" s="9" t="s">
        <v>249</v>
      </c>
      <c r="I7" s="9" t="s">
        <v>206</v>
      </c>
      <c r="K7" s="9" t="s">
        <v>250</v>
      </c>
      <c r="M7" s="9" t="s">
        <v>247</v>
      </c>
      <c r="O7" s="9" t="s">
        <v>248</v>
      </c>
      <c r="Q7" s="9" t="s">
        <v>249</v>
      </c>
      <c r="S7" s="9" t="s">
        <v>206</v>
      </c>
      <c r="U7" s="9" t="s">
        <v>250</v>
      </c>
    </row>
    <row r="8" spans="1:21" x14ac:dyDescent="0.55000000000000004">
      <c r="A8" s="4" t="s">
        <v>170</v>
      </c>
      <c r="C8" s="5">
        <v>0</v>
      </c>
      <c r="D8" s="6"/>
      <c r="E8" s="11">
        <v>-3746957471</v>
      </c>
      <c r="F8" s="11"/>
      <c r="G8" s="11">
        <v>427852502</v>
      </c>
      <c r="H8" s="11"/>
      <c r="I8" s="11">
        <f>C8+E8+G8</f>
        <v>-3319104969</v>
      </c>
      <c r="K8" s="15">
        <f>I8/$I$120</f>
        <v>-1.5738706359931702E-3</v>
      </c>
      <c r="M8" s="5">
        <v>0</v>
      </c>
      <c r="N8" s="6"/>
      <c r="O8" s="11">
        <v>-1424856671</v>
      </c>
      <c r="P8" s="11"/>
      <c r="Q8" s="11">
        <v>427852502</v>
      </c>
      <c r="R8" s="11"/>
      <c r="S8" s="11">
        <f>M8+O8+Q8</f>
        <v>-997004169</v>
      </c>
      <c r="U8" s="15">
        <f>S8/$S$120</f>
        <v>-3.2602956443789267E-4</v>
      </c>
    </row>
    <row r="9" spans="1:21" x14ac:dyDescent="0.55000000000000004">
      <c r="A9" s="4" t="s">
        <v>87</v>
      </c>
      <c r="C9" s="5">
        <v>0</v>
      </c>
      <c r="D9" s="6"/>
      <c r="E9" s="11">
        <v>0</v>
      </c>
      <c r="F9" s="11"/>
      <c r="G9" s="11">
        <v>35600714328</v>
      </c>
      <c r="H9" s="11"/>
      <c r="I9" s="11">
        <f t="shared" ref="I9:I72" si="0">C9+E9+G9</f>
        <v>35600714328</v>
      </c>
      <c r="K9" s="15">
        <f t="shared" ref="K9:K72" si="1">I9/$I$120</f>
        <v>1.6881333800690811E-2</v>
      </c>
      <c r="M9" s="5">
        <v>0</v>
      </c>
      <c r="N9" s="6"/>
      <c r="O9" s="11">
        <v>0</v>
      </c>
      <c r="P9" s="11"/>
      <c r="Q9" s="11">
        <v>35600714328</v>
      </c>
      <c r="R9" s="11"/>
      <c r="S9" s="11">
        <f>M9+O9+Q9</f>
        <v>35600714328</v>
      </c>
      <c r="U9" s="15">
        <f t="shared" ref="U9:U72" si="2">S9/$S$120</f>
        <v>1.1641762137943162E-2</v>
      </c>
    </row>
    <row r="10" spans="1:21" x14ac:dyDescent="0.55000000000000004">
      <c r="A10" s="4" t="s">
        <v>75</v>
      </c>
      <c r="C10" s="5">
        <v>0</v>
      </c>
      <c r="D10" s="6"/>
      <c r="E10" s="11">
        <v>95635870544</v>
      </c>
      <c r="F10" s="11"/>
      <c r="G10" s="11">
        <v>-17723815</v>
      </c>
      <c r="H10" s="11"/>
      <c r="I10" s="11">
        <f t="shared" si="0"/>
        <v>95618146729</v>
      </c>
      <c r="K10" s="15">
        <f t="shared" si="1"/>
        <v>4.5340715286326182E-2</v>
      </c>
      <c r="M10" s="5">
        <v>0</v>
      </c>
      <c r="N10" s="6"/>
      <c r="O10" s="11">
        <v>-39916821525</v>
      </c>
      <c r="P10" s="11"/>
      <c r="Q10" s="11">
        <v>-17723815</v>
      </c>
      <c r="R10" s="11"/>
      <c r="S10" s="11">
        <f t="shared" ref="S9:S72" si="3">M10+O10+Q10</f>
        <v>-39934545340</v>
      </c>
      <c r="U10" s="15">
        <f t="shared" si="2"/>
        <v>-1.305896487502599E-2</v>
      </c>
    </row>
    <row r="11" spans="1:21" x14ac:dyDescent="0.55000000000000004">
      <c r="A11" s="4" t="s">
        <v>148</v>
      </c>
      <c r="C11" s="5">
        <v>0</v>
      </c>
      <c r="D11" s="6"/>
      <c r="E11" s="11">
        <v>-402547982</v>
      </c>
      <c r="F11" s="11"/>
      <c r="G11" s="11">
        <v>3375503486</v>
      </c>
      <c r="H11" s="11"/>
      <c r="I11" s="11">
        <f t="shared" si="0"/>
        <v>2972955504</v>
      </c>
      <c r="K11" s="15">
        <f t="shared" si="1"/>
        <v>1.4097316636748633E-3</v>
      </c>
      <c r="M11" s="5">
        <v>0</v>
      </c>
      <c r="N11" s="6"/>
      <c r="O11" s="11">
        <v>1435408192</v>
      </c>
      <c r="P11" s="11"/>
      <c r="Q11" s="11">
        <v>3375503486</v>
      </c>
      <c r="R11" s="11"/>
      <c r="S11" s="11">
        <f t="shared" si="3"/>
        <v>4810911678</v>
      </c>
      <c r="U11" s="15">
        <f t="shared" si="2"/>
        <v>1.5732125177577983E-3</v>
      </c>
    </row>
    <row r="12" spans="1:21" x14ac:dyDescent="0.55000000000000004">
      <c r="A12" s="4" t="s">
        <v>26</v>
      </c>
      <c r="C12" s="5">
        <v>0</v>
      </c>
      <c r="D12" s="6"/>
      <c r="E12" s="11">
        <v>90966221032</v>
      </c>
      <c r="F12" s="11"/>
      <c r="G12" s="11">
        <v>2171068824</v>
      </c>
      <c r="H12" s="11"/>
      <c r="I12" s="11">
        <f t="shared" si="0"/>
        <v>93137289856</v>
      </c>
      <c r="K12" s="15">
        <f t="shared" si="1"/>
        <v>4.4164329537461806E-2</v>
      </c>
      <c r="M12" s="5">
        <v>0</v>
      </c>
      <c r="N12" s="6"/>
      <c r="O12" s="11">
        <v>108830265009</v>
      </c>
      <c r="P12" s="11"/>
      <c r="Q12" s="11">
        <v>2171068824</v>
      </c>
      <c r="R12" s="11"/>
      <c r="S12" s="11">
        <f t="shared" si="3"/>
        <v>111001333833</v>
      </c>
      <c r="U12" s="15">
        <f t="shared" si="2"/>
        <v>3.6298460575041096E-2</v>
      </c>
    </row>
    <row r="13" spans="1:21" x14ac:dyDescent="0.55000000000000004">
      <c r="A13" s="4" t="s">
        <v>73</v>
      </c>
      <c r="C13" s="5">
        <v>0</v>
      </c>
      <c r="D13" s="6"/>
      <c r="E13" s="11">
        <v>47252266163</v>
      </c>
      <c r="F13" s="11"/>
      <c r="G13" s="11">
        <v>1776156163</v>
      </c>
      <c r="H13" s="11"/>
      <c r="I13" s="11">
        <f t="shared" si="0"/>
        <v>49028422326</v>
      </c>
      <c r="K13" s="15">
        <f t="shared" si="1"/>
        <v>2.3248554941367797E-2</v>
      </c>
      <c r="M13" s="5">
        <v>0</v>
      </c>
      <c r="N13" s="6"/>
      <c r="O13" s="11">
        <v>56700612008</v>
      </c>
      <c r="P13" s="11"/>
      <c r="Q13" s="11">
        <v>1776156163</v>
      </c>
      <c r="R13" s="11"/>
      <c r="S13" s="11">
        <f t="shared" si="3"/>
        <v>58476768171</v>
      </c>
      <c r="U13" s="15">
        <f t="shared" si="2"/>
        <v>1.9122442863653416E-2</v>
      </c>
    </row>
    <row r="14" spans="1:21" x14ac:dyDescent="0.55000000000000004">
      <c r="A14" s="4" t="s">
        <v>111</v>
      </c>
      <c r="C14" s="5">
        <v>0</v>
      </c>
      <c r="D14" s="6"/>
      <c r="E14" s="11">
        <v>184626944371</v>
      </c>
      <c r="F14" s="11"/>
      <c r="G14" s="11">
        <v>4249794239</v>
      </c>
      <c r="H14" s="11"/>
      <c r="I14" s="11">
        <f t="shared" si="0"/>
        <v>188876738610</v>
      </c>
      <c r="K14" s="15">
        <f t="shared" si="1"/>
        <v>8.9562564455440835E-2</v>
      </c>
      <c r="M14" s="5">
        <v>0</v>
      </c>
      <c r="N14" s="6"/>
      <c r="O14" s="11">
        <v>259662261564</v>
      </c>
      <c r="P14" s="11"/>
      <c r="Q14" s="11">
        <v>4249794239</v>
      </c>
      <c r="R14" s="11"/>
      <c r="S14" s="11">
        <f t="shared" si="3"/>
        <v>263912055803</v>
      </c>
      <c r="U14" s="15">
        <f t="shared" si="2"/>
        <v>8.6301677845201583E-2</v>
      </c>
    </row>
    <row r="15" spans="1:21" x14ac:dyDescent="0.55000000000000004">
      <c r="A15" s="4" t="s">
        <v>130</v>
      </c>
      <c r="C15" s="5">
        <v>0</v>
      </c>
      <c r="D15" s="6"/>
      <c r="E15" s="11">
        <v>61974396059</v>
      </c>
      <c r="F15" s="11"/>
      <c r="G15" s="11">
        <v>12980467765</v>
      </c>
      <c r="H15" s="11"/>
      <c r="I15" s="11">
        <f t="shared" si="0"/>
        <v>74954863824</v>
      </c>
      <c r="K15" s="15">
        <f t="shared" si="1"/>
        <v>3.5542491213528218E-2</v>
      </c>
      <c r="M15" s="5">
        <v>0</v>
      </c>
      <c r="N15" s="6"/>
      <c r="O15" s="11">
        <v>65203709235</v>
      </c>
      <c r="P15" s="11"/>
      <c r="Q15" s="11">
        <v>12980467765</v>
      </c>
      <c r="R15" s="11"/>
      <c r="S15" s="11">
        <f t="shared" si="3"/>
        <v>78184177000</v>
      </c>
      <c r="U15" s="15">
        <f t="shared" si="2"/>
        <v>2.5566947426922049E-2</v>
      </c>
    </row>
    <row r="16" spans="1:21" x14ac:dyDescent="0.55000000000000004">
      <c r="A16" s="4" t="s">
        <v>18</v>
      </c>
      <c r="C16" s="5">
        <v>0</v>
      </c>
      <c r="D16" s="6"/>
      <c r="E16" s="11">
        <v>48229429589</v>
      </c>
      <c r="F16" s="11"/>
      <c r="G16" s="11">
        <v>730228207</v>
      </c>
      <c r="H16" s="11"/>
      <c r="I16" s="11">
        <f t="shared" si="0"/>
        <v>48959657796</v>
      </c>
      <c r="K16" s="15">
        <f t="shared" si="1"/>
        <v>2.3215947815176944E-2</v>
      </c>
      <c r="M16" s="5">
        <v>0</v>
      </c>
      <c r="N16" s="6"/>
      <c r="O16" s="11">
        <v>50106084303</v>
      </c>
      <c r="P16" s="11"/>
      <c r="Q16" s="11">
        <v>730228207</v>
      </c>
      <c r="R16" s="11"/>
      <c r="S16" s="11">
        <f t="shared" si="3"/>
        <v>50836312510</v>
      </c>
      <c r="U16" s="15">
        <f t="shared" si="2"/>
        <v>1.6623943350094351E-2</v>
      </c>
    </row>
    <row r="17" spans="1:21" x14ac:dyDescent="0.55000000000000004">
      <c r="A17" s="4" t="s">
        <v>54</v>
      </c>
      <c r="C17" s="5">
        <v>0</v>
      </c>
      <c r="D17" s="6"/>
      <c r="E17" s="11">
        <v>-30204805685</v>
      </c>
      <c r="F17" s="11"/>
      <c r="G17" s="11">
        <v>-188471859</v>
      </c>
      <c r="H17" s="11"/>
      <c r="I17" s="11">
        <f t="shared" si="0"/>
        <v>-30393277544</v>
      </c>
      <c r="K17" s="15">
        <f t="shared" si="1"/>
        <v>-1.4412044061536343E-2</v>
      </c>
      <c r="M17" s="5">
        <v>0</v>
      </c>
      <c r="N17" s="6"/>
      <c r="O17" s="11">
        <v>-25035745685</v>
      </c>
      <c r="P17" s="11"/>
      <c r="Q17" s="11">
        <v>-188471859</v>
      </c>
      <c r="R17" s="11"/>
      <c r="S17" s="11">
        <f t="shared" si="3"/>
        <v>-25224217544</v>
      </c>
      <c r="U17" s="15">
        <f t="shared" si="2"/>
        <v>-8.2485519267241608E-3</v>
      </c>
    </row>
    <row r="18" spans="1:21" x14ac:dyDescent="0.55000000000000004">
      <c r="A18" s="4" t="s">
        <v>134</v>
      </c>
      <c r="C18" s="5">
        <v>0</v>
      </c>
      <c r="D18" s="6"/>
      <c r="E18" s="11">
        <v>36519449219</v>
      </c>
      <c r="F18" s="11"/>
      <c r="G18" s="11">
        <v>255027991</v>
      </c>
      <c r="H18" s="11"/>
      <c r="I18" s="11">
        <f t="shared" si="0"/>
        <v>36774477210</v>
      </c>
      <c r="K18" s="15">
        <f t="shared" si="1"/>
        <v>1.7437914852164785E-2</v>
      </c>
      <c r="M18" s="5">
        <v>0</v>
      </c>
      <c r="N18" s="6"/>
      <c r="O18" s="11">
        <v>42915439288</v>
      </c>
      <c r="P18" s="11"/>
      <c r="Q18" s="11">
        <v>255027991</v>
      </c>
      <c r="R18" s="11"/>
      <c r="S18" s="11">
        <f t="shared" si="3"/>
        <v>43170467279</v>
      </c>
      <c r="U18" s="15">
        <f t="shared" si="2"/>
        <v>1.411714121282944E-2</v>
      </c>
    </row>
    <row r="19" spans="1:21" x14ac:dyDescent="0.55000000000000004">
      <c r="A19" s="4" t="s">
        <v>40</v>
      </c>
      <c r="C19" s="5">
        <v>0</v>
      </c>
      <c r="D19" s="6"/>
      <c r="E19" s="11">
        <v>256640538857</v>
      </c>
      <c r="F19" s="11"/>
      <c r="G19" s="11">
        <v>417501010</v>
      </c>
      <c r="H19" s="11"/>
      <c r="I19" s="11">
        <f t="shared" si="0"/>
        <v>257058039867</v>
      </c>
      <c r="K19" s="15">
        <f t="shared" si="1"/>
        <v>0.12189313217608966</v>
      </c>
      <c r="M19" s="5">
        <v>0</v>
      </c>
      <c r="N19" s="6"/>
      <c r="O19" s="11">
        <v>314269027537</v>
      </c>
      <c r="P19" s="11"/>
      <c r="Q19" s="11">
        <v>417501010</v>
      </c>
      <c r="R19" s="11"/>
      <c r="S19" s="11">
        <f t="shared" si="3"/>
        <v>314686528547</v>
      </c>
      <c r="U19" s="15">
        <f t="shared" si="2"/>
        <v>0.10290539902110568</v>
      </c>
    </row>
    <row r="20" spans="1:21" x14ac:dyDescent="0.55000000000000004">
      <c r="A20" s="4" t="s">
        <v>52</v>
      </c>
      <c r="C20" s="5">
        <v>0</v>
      </c>
      <c r="D20" s="6"/>
      <c r="E20" s="11">
        <v>-111316598806</v>
      </c>
      <c r="F20" s="11"/>
      <c r="G20" s="11">
        <v>-3290305169</v>
      </c>
      <c r="H20" s="11"/>
      <c r="I20" s="11">
        <f t="shared" si="0"/>
        <v>-114606903975</v>
      </c>
      <c r="K20" s="15">
        <f t="shared" si="1"/>
        <v>-5.4344903982559589E-2</v>
      </c>
      <c r="M20" s="5">
        <v>0</v>
      </c>
      <c r="N20" s="6"/>
      <c r="O20" s="11">
        <v>-89780719058</v>
      </c>
      <c r="P20" s="11"/>
      <c r="Q20" s="11">
        <v>-3290305169</v>
      </c>
      <c r="R20" s="11"/>
      <c r="S20" s="11">
        <f t="shared" si="3"/>
        <v>-93071024227</v>
      </c>
      <c r="U20" s="15">
        <f t="shared" si="2"/>
        <v>-3.0435083858227442E-2</v>
      </c>
    </row>
    <row r="21" spans="1:21" x14ac:dyDescent="0.55000000000000004">
      <c r="A21" s="4" t="s">
        <v>185</v>
      </c>
      <c r="C21" s="5">
        <v>0</v>
      </c>
      <c r="D21" s="6"/>
      <c r="E21" s="11">
        <v>-102345016737</v>
      </c>
      <c r="F21" s="11"/>
      <c r="G21" s="11">
        <v>-14354</v>
      </c>
      <c r="H21" s="11"/>
      <c r="I21" s="11">
        <f t="shared" si="0"/>
        <v>-102345031091</v>
      </c>
      <c r="K21" s="15">
        <f t="shared" si="1"/>
        <v>-4.8530504662666167E-2</v>
      </c>
      <c r="M21" s="5">
        <v>0</v>
      </c>
      <c r="N21" s="6"/>
      <c r="O21" s="11">
        <v>-102260825588</v>
      </c>
      <c r="P21" s="11"/>
      <c r="Q21" s="11">
        <v>-14354</v>
      </c>
      <c r="R21" s="11"/>
      <c r="S21" s="11">
        <f t="shared" si="3"/>
        <v>-102260839942</v>
      </c>
      <c r="U21" s="15">
        <f t="shared" si="2"/>
        <v>-3.3440238408214036E-2</v>
      </c>
    </row>
    <row r="22" spans="1:21" x14ac:dyDescent="0.55000000000000004">
      <c r="A22" s="4" t="s">
        <v>84</v>
      </c>
      <c r="C22" s="5">
        <v>0</v>
      </c>
      <c r="D22" s="6"/>
      <c r="E22" s="11">
        <v>0</v>
      </c>
      <c r="F22" s="11"/>
      <c r="G22" s="11">
        <v>5228694900</v>
      </c>
      <c r="H22" s="11"/>
      <c r="I22" s="11">
        <f t="shared" si="0"/>
        <v>5228694900</v>
      </c>
      <c r="K22" s="15">
        <f t="shared" si="1"/>
        <v>2.4793700243100824E-3</v>
      </c>
      <c r="M22" s="5">
        <v>0</v>
      </c>
      <c r="N22" s="6"/>
      <c r="O22" s="11">
        <v>0</v>
      </c>
      <c r="P22" s="11"/>
      <c r="Q22" s="11">
        <v>5228694900</v>
      </c>
      <c r="R22" s="11"/>
      <c r="S22" s="11">
        <f t="shared" si="3"/>
        <v>5228694900</v>
      </c>
      <c r="U22" s="15">
        <f t="shared" si="2"/>
        <v>1.7098314869991589E-3</v>
      </c>
    </row>
    <row r="23" spans="1:21" x14ac:dyDescent="0.55000000000000004">
      <c r="A23" s="4" t="s">
        <v>123</v>
      </c>
      <c r="C23" s="5">
        <v>0</v>
      </c>
      <c r="D23" s="6"/>
      <c r="E23" s="11">
        <v>-48343134948</v>
      </c>
      <c r="F23" s="11"/>
      <c r="G23" s="11">
        <v>272076452</v>
      </c>
      <c r="H23" s="11"/>
      <c r="I23" s="11">
        <f t="shared" si="0"/>
        <v>-48071058496</v>
      </c>
      <c r="K23" s="15">
        <f t="shared" si="1"/>
        <v>-2.2794587129541431E-2</v>
      </c>
      <c r="M23" s="5">
        <v>0</v>
      </c>
      <c r="N23" s="6"/>
      <c r="O23" s="11">
        <v>46581449016</v>
      </c>
      <c r="P23" s="11"/>
      <c r="Q23" s="11">
        <v>272076452</v>
      </c>
      <c r="R23" s="11"/>
      <c r="S23" s="11">
        <f t="shared" si="3"/>
        <v>46853525468</v>
      </c>
      <c r="U23" s="15">
        <f t="shared" si="2"/>
        <v>1.5321535230924147E-2</v>
      </c>
    </row>
    <row r="24" spans="1:21" x14ac:dyDescent="0.55000000000000004">
      <c r="A24" s="4" t="s">
        <v>136</v>
      </c>
      <c r="C24" s="5">
        <v>0</v>
      </c>
      <c r="D24" s="6"/>
      <c r="E24" s="11">
        <v>80264484609</v>
      </c>
      <c r="F24" s="11"/>
      <c r="G24" s="11">
        <v>561612819</v>
      </c>
      <c r="H24" s="11"/>
      <c r="I24" s="11">
        <f t="shared" si="0"/>
        <v>80826097428</v>
      </c>
      <c r="K24" s="15">
        <f t="shared" si="1"/>
        <v>3.8326543617021799E-2</v>
      </c>
      <c r="M24" s="5">
        <v>0</v>
      </c>
      <c r="N24" s="6"/>
      <c r="O24" s="11">
        <v>94009296594</v>
      </c>
      <c r="P24" s="11"/>
      <c r="Q24" s="11">
        <v>561612819</v>
      </c>
      <c r="R24" s="11"/>
      <c r="S24" s="11">
        <f t="shared" si="3"/>
        <v>94570909413</v>
      </c>
      <c r="U24" s="15">
        <f t="shared" si="2"/>
        <v>3.0925560156224174E-2</v>
      </c>
    </row>
    <row r="25" spans="1:21" x14ac:dyDescent="0.55000000000000004">
      <c r="A25" s="4" t="s">
        <v>126</v>
      </c>
      <c r="C25" s="5">
        <v>0</v>
      </c>
      <c r="D25" s="6"/>
      <c r="E25" s="11">
        <v>49363351819</v>
      </c>
      <c r="F25" s="11"/>
      <c r="G25" s="11">
        <v>2257222669</v>
      </c>
      <c r="H25" s="11"/>
      <c r="I25" s="11">
        <f t="shared" si="0"/>
        <v>51620574488</v>
      </c>
      <c r="K25" s="15">
        <f t="shared" si="1"/>
        <v>2.4477715275223456E-2</v>
      </c>
      <c r="M25" s="5">
        <v>0</v>
      </c>
      <c r="N25" s="6"/>
      <c r="O25" s="11">
        <v>60370552281</v>
      </c>
      <c r="P25" s="11"/>
      <c r="Q25" s="11">
        <v>2257222669</v>
      </c>
      <c r="R25" s="11"/>
      <c r="S25" s="11">
        <f t="shared" si="3"/>
        <v>62627774950</v>
      </c>
      <c r="U25" s="15">
        <f t="shared" si="2"/>
        <v>2.0479860389292781E-2</v>
      </c>
    </row>
    <row r="26" spans="1:21" x14ac:dyDescent="0.55000000000000004">
      <c r="A26" s="4" t="s">
        <v>181</v>
      </c>
      <c r="C26" s="5">
        <v>0</v>
      </c>
      <c r="D26" s="6"/>
      <c r="E26" s="11">
        <v>2482746760</v>
      </c>
      <c r="F26" s="11"/>
      <c r="G26" s="11">
        <v>639534749</v>
      </c>
      <c r="H26" s="11"/>
      <c r="I26" s="11">
        <f t="shared" si="0"/>
        <v>3122281509</v>
      </c>
      <c r="K26" s="15">
        <f t="shared" si="1"/>
        <v>1.4805398534292469E-3</v>
      </c>
      <c r="M26" s="5">
        <v>0</v>
      </c>
      <c r="N26" s="6"/>
      <c r="O26" s="11">
        <v>3125293195</v>
      </c>
      <c r="P26" s="11"/>
      <c r="Q26" s="11">
        <v>639534749</v>
      </c>
      <c r="R26" s="11"/>
      <c r="S26" s="11">
        <f t="shared" si="3"/>
        <v>3764827944</v>
      </c>
      <c r="U26" s="15">
        <f t="shared" si="2"/>
        <v>1.2311334826182929E-3</v>
      </c>
    </row>
    <row r="27" spans="1:21" x14ac:dyDescent="0.55000000000000004">
      <c r="A27" s="4" t="s">
        <v>71</v>
      </c>
      <c r="C27" s="5">
        <v>0</v>
      </c>
      <c r="D27" s="6"/>
      <c r="E27" s="11">
        <v>104135244126</v>
      </c>
      <c r="F27" s="11"/>
      <c r="G27" s="11">
        <v>5932215384</v>
      </c>
      <c r="H27" s="11"/>
      <c r="I27" s="11">
        <f t="shared" si="0"/>
        <v>110067459510</v>
      </c>
      <c r="K27" s="15">
        <f t="shared" si="1"/>
        <v>5.2192366351507279E-2</v>
      </c>
      <c r="M27" s="5">
        <v>0</v>
      </c>
      <c r="N27" s="6"/>
      <c r="O27" s="11">
        <v>117806626046</v>
      </c>
      <c r="P27" s="11"/>
      <c r="Q27" s="11">
        <v>5932215384</v>
      </c>
      <c r="R27" s="11"/>
      <c r="S27" s="11">
        <f t="shared" si="3"/>
        <v>123738841430</v>
      </c>
      <c r="U27" s="15">
        <f t="shared" si="2"/>
        <v>4.0463743111461725E-2</v>
      </c>
    </row>
    <row r="28" spans="1:21" x14ac:dyDescent="0.55000000000000004">
      <c r="A28" s="4" t="s">
        <v>166</v>
      </c>
      <c r="C28" s="5">
        <v>0</v>
      </c>
      <c r="D28" s="6"/>
      <c r="E28" s="11">
        <v>-560551599341</v>
      </c>
      <c r="F28" s="11"/>
      <c r="G28" s="11">
        <v>-2357722909</v>
      </c>
      <c r="H28" s="11"/>
      <c r="I28" s="11">
        <f t="shared" si="0"/>
        <v>-562909322250</v>
      </c>
      <c r="K28" s="15">
        <f t="shared" si="1"/>
        <v>-0.26692330049537877</v>
      </c>
      <c r="M28" s="5">
        <v>0</v>
      </c>
      <c r="N28" s="6"/>
      <c r="O28" s="11">
        <v>-445056066126</v>
      </c>
      <c r="P28" s="11"/>
      <c r="Q28" s="11">
        <v>-2357722909</v>
      </c>
      <c r="R28" s="11"/>
      <c r="S28" s="11">
        <f t="shared" si="3"/>
        <v>-447413789035</v>
      </c>
      <c r="U28" s="15">
        <f t="shared" si="2"/>
        <v>-0.14630843811706093</v>
      </c>
    </row>
    <row r="29" spans="1:21" x14ac:dyDescent="0.55000000000000004">
      <c r="A29" s="4" t="s">
        <v>28</v>
      </c>
      <c r="C29" s="5">
        <v>0</v>
      </c>
      <c r="D29" s="6"/>
      <c r="E29" s="11">
        <v>54783089501</v>
      </c>
      <c r="F29" s="11"/>
      <c r="G29" s="11">
        <v>5292680254</v>
      </c>
      <c r="H29" s="11"/>
      <c r="I29" s="11">
        <f t="shared" si="0"/>
        <v>60075769755</v>
      </c>
      <c r="K29" s="15">
        <f t="shared" si="1"/>
        <v>2.8487044198716064E-2</v>
      </c>
      <c r="M29" s="5">
        <v>0</v>
      </c>
      <c r="N29" s="6"/>
      <c r="O29" s="11">
        <v>76572665501</v>
      </c>
      <c r="P29" s="11"/>
      <c r="Q29" s="11">
        <v>5292680254</v>
      </c>
      <c r="R29" s="11"/>
      <c r="S29" s="11">
        <f t="shared" si="3"/>
        <v>81865345755</v>
      </c>
      <c r="U29" s="15">
        <f t="shared" si="2"/>
        <v>2.6770723582661506E-2</v>
      </c>
    </row>
    <row r="30" spans="1:21" x14ac:dyDescent="0.55000000000000004">
      <c r="A30" s="4" t="s">
        <v>86</v>
      </c>
      <c r="C30" s="5">
        <v>0</v>
      </c>
      <c r="D30" s="6"/>
      <c r="E30" s="11">
        <v>0</v>
      </c>
      <c r="F30" s="11"/>
      <c r="G30" s="11">
        <v>-17305067245</v>
      </c>
      <c r="H30" s="11"/>
      <c r="I30" s="11">
        <f t="shared" si="0"/>
        <v>-17305067245</v>
      </c>
      <c r="K30" s="15">
        <f t="shared" si="1"/>
        <v>-8.2058077238209605E-3</v>
      </c>
      <c r="M30" s="5">
        <v>0</v>
      </c>
      <c r="N30" s="6"/>
      <c r="O30" s="11">
        <v>0</v>
      </c>
      <c r="P30" s="11"/>
      <c r="Q30" s="11">
        <v>-17305067245</v>
      </c>
      <c r="R30" s="11"/>
      <c r="S30" s="11">
        <f t="shared" si="3"/>
        <v>-17305067245</v>
      </c>
      <c r="U30" s="15">
        <f t="shared" si="2"/>
        <v>-5.6589166945156411E-3</v>
      </c>
    </row>
    <row r="31" spans="1:21" x14ac:dyDescent="0.55000000000000004">
      <c r="A31" s="4" t="s">
        <v>173</v>
      </c>
      <c r="C31" s="5">
        <v>0</v>
      </c>
      <c r="D31" s="6"/>
      <c r="E31" s="11">
        <v>4175174513</v>
      </c>
      <c r="F31" s="11"/>
      <c r="G31" s="11">
        <v>145672969</v>
      </c>
      <c r="H31" s="11"/>
      <c r="I31" s="11">
        <f t="shared" si="0"/>
        <v>4320847482</v>
      </c>
      <c r="K31" s="15">
        <f t="shared" si="1"/>
        <v>2.0488821649330691E-3</v>
      </c>
      <c r="M31" s="5">
        <v>0</v>
      </c>
      <c r="N31" s="6"/>
      <c r="O31" s="11">
        <v>6068845250</v>
      </c>
      <c r="P31" s="11"/>
      <c r="Q31" s="11">
        <v>145672969</v>
      </c>
      <c r="R31" s="11"/>
      <c r="S31" s="11">
        <f t="shared" si="3"/>
        <v>6214518219</v>
      </c>
      <c r="U31" s="15">
        <f t="shared" si="2"/>
        <v>2.0322048103009671E-3</v>
      </c>
    </row>
    <row r="32" spans="1:21" x14ac:dyDescent="0.55000000000000004">
      <c r="A32" s="4" t="s">
        <v>162</v>
      </c>
      <c r="C32" s="5">
        <v>0</v>
      </c>
      <c r="D32" s="6"/>
      <c r="E32" s="11">
        <v>-2479224563</v>
      </c>
      <c r="F32" s="11"/>
      <c r="G32" s="11">
        <v>304348229</v>
      </c>
      <c r="H32" s="11"/>
      <c r="I32" s="11">
        <f t="shared" si="0"/>
        <v>-2174876334</v>
      </c>
      <c r="K32" s="15">
        <f t="shared" si="1"/>
        <v>-1.0312942889631985E-3</v>
      </c>
      <c r="M32" s="5">
        <v>0</v>
      </c>
      <c r="N32" s="6"/>
      <c r="O32" s="11">
        <v>17892900002</v>
      </c>
      <c r="P32" s="11"/>
      <c r="Q32" s="11">
        <v>304348229</v>
      </c>
      <c r="R32" s="11"/>
      <c r="S32" s="11">
        <f t="shared" si="3"/>
        <v>18197248231</v>
      </c>
      <c r="U32" s="15">
        <f t="shared" si="2"/>
        <v>5.9506681107179436E-3</v>
      </c>
    </row>
    <row r="33" spans="1:21" x14ac:dyDescent="0.55000000000000004">
      <c r="A33" s="4" t="s">
        <v>60</v>
      </c>
      <c r="C33" s="5">
        <v>34289241129</v>
      </c>
      <c r="D33" s="6"/>
      <c r="E33" s="11">
        <v>-42446358981</v>
      </c>
      <c r="F33" s="11"/>
      <c r="G33" s="11">
        <v>515273642</v>
      </c>
      <c r="H33" s="11"/>
      <c r="I33" s="11">
        <f t="shared" si="0"/>
        <v>-7641844210</v>
      </c>
      <c r="K33" s="15">
        <f t="shared" si="1"/>
        <v>-3.6236498451499939E-3</v>
      </c>
      <c r="M33" s="5">
        <v>34289241129</v>
      </c>
      <c r="N33" s="6"/>
      <c r="O33" s="11">
        <v>-39688132700</v>
      </c>
      <c r="P33" s="11"/>
      <c r="Q33" s="11">
        <v>515273642</v>
      </c>
      <c r="R33" s="11"/>
      <c r="S33" s="11">
        <f t="shared" si="3"/>
        <v>-4883617929</v>
      </c>
      <c r="U33" s="15">
        <f t="shared" si="2"/>
        <v>-1.5969881328279114E-3</v>
      </c>
    </row>
    <row r="34" spans="1:21" x14ac:dyDescent="0.55000000000000004">
      <c r="A34" s="4" t="s">
        <v>34</v>
      </c>
      <c r="C34" s="5">
        <v>0</v>
      </c>
      <c r="D34" s="6"/>
      <c r="E34" s="11">
        <v>-7179131634</v>
      </c>
      <c r="F34" s="11"/>
      <c r="G34" s="11">
        <v>-60634062</v>
      </c>
      <c r="H34" s="11"/>
      <c r="I34" s="11">
        <f t="shared" si="0"/>
        <v>-7239765696</v>
      </c>
      <c r="K34" s="15">
        <f t="shared" si="1"/>
        <v>-3.4329901424714647E-3</v>
      </c>
      <c r="M34" s="5">
        <v>0</v>
      </c>
      <c r="N34" s="6"/>
      <c r="O34" s="11">
        <v>-4663108569</v>
      </c>
      <c r="P34" s="11"/>
      <c r="Q34" s="11">
        <v>-60634062</v>
      </c>
      <c r="R34" s="11"/>
      <c r="S34" s="11">
        <f t="shared" si="3"/>
        <v>-4723742631</v>
      </c>
      <c r="U34" s="15">
        <f t="shared" si="2"/>
        <v>-1.5447074349211024E-3</v>
      </c>
    </row>
    <row r="35" spans="1:21" x14ac:dyDescent="0.55000000000000004">
      <c r="A35" s="4" t="s">
        <v>20</v>
      </c>
      <c r="C35" s="5">
        <v>0</v>
      </c>
      <c r="D35" s="6"/>
      <c r="E35" s="11">
        <v>208524290037</v>
      </c>
      <c r="F35" s="11"/>
      <c r="G35" s="11">
        <v>7345437340</v>
      </c>
      <c r="H35" s="11"/>
      <c r="I35" s="11">
        <f t="shared" si="0"/>
        <v>215869727377</v>
      </c>
      <c r="K35" s="15">
        <f t="shared" si="1"/>
        <v>0.1023622417162882</v>
      </c>
      <c r="M35" s="5">
        <v>0</v>
      </c>
      <c r="N35" s="6"/>
      <c r="O35" s="11">
        <v>226237208839</v>
      </c>
      <c r="P35" s="11"/>
      <c r="Q35" s="11">
        <v>7345437340</v>
      </c>
      <c r="R35" s="11"/>
      <c r="S35" s="11">
        <f t="shared" si="3"/>
        <v>233582646179</v>
      </c>
      <c r="U35" s="15">
        <f t="shared" si="2"/>
        <v>7.638368099340391E-2</v>
      </c>
    </row>
    <row r="36" spans="1:21" x14ac:dyDescent="0.55000000000000004">
      <c r="A36" s="4" t="s">
        <v>125</v>
      </c>
      <c r="C36" s="5">
        <v>0</v>
      </c>
      <c r="D36" s="6"/>
      <c r="E36" s="11">
        <v>43911532244</v>
      </c>
      <c r="F36" s="11"/>
      <c r="G36" s="11">
        <v>4434612524</v>
      </c>
      <c r="H36" s="11"/>
      <c r="I36" s="11">
        <f t="shared" si="0"/>
        <v>48346144768</v>
      </c>
      <c r="K36" s="15">
        <f t="shared" si="1"/>
        <v>2.292502898356814E-2</v>
      </c>
      <c r="M36" s="5">
        <v>0</v>
      </c>
      <c r="N36" s="6"/>
      <c r="O36" s="11">
        <v>48890559964</v>
      </c>
      <c r="P36" s="11"/>
      <c r="Q36" s="11">
        <v>4434612524</v>
      </c>
      <c r="R36" s="11"/>
      <c r="S36" s="11">
        <f t="shared" si="3"/>
        <v>53325172488</v>
      </c>
      <c r="U36" s="15">
        <f t="shared" si="2"/>
        <v>1.7437823532148278E-2</v>
      </c>
    </row>
    <row r="37" spans="1:21" x14ac:dyDescent="0.55000000000000004">
      <c r="A37" s="4" t="s">
        <v>67</v>
      </c>
      <c r="C37" s="5">
        <v>0</v>
      </c>
      <c r="D37" s="6"/>
      <c r="E37" s="11">
        <v>-110570745116</v>
      </c>
      <c r="F37" s="11"/>
      <c r="G37" s="11">
        <v>-11096053483</v>
      </c>
      <c r="H37" s="11"/>
      <c r="I37" s="11">
        <f t="shared" si="0"/>
        <v>-121666798599</v>
      </c>
      <c r="K37" s="15">
        <f t="shared" si="1"/>
        <v>-5.7692601914893241E-2</v>
      </c>
      <c r="M37" s="5">
        <v>0</v>
      </c>
      <c r="N37" s="6"/>
      <c r="O37" s="11">
        <v>-86643839894</v>
      </c>
      <c r="P37" s="11"/>
      <c r="Q37" s="11">
        <v>-11096053483</v>
      </c>
      <c r="R37" s="11"/>
      <c r="S37" s="11">
        <f t="shared" si="3"/>
        <v>-97739893377</v>
      </c>
      <c r="U37" s="15">
        <f t="shared" si="2"/>
        <v>-3.1961847158443912E-2</v>
      </c>
    </row>
    <row r="38" spans="1:21" x14ac:dyDescent="0.55000000000000004">
      <c r="A38" s="4" t="s">
        <v>88</v>
      </c>
      <c r="C38" s="5">
        <v>0</v>
      </c>
      <c r="D38" s="6"/>
      <c r="E38" s="11">
        <v>90199745425</v>
      </c>
      <c r="F38" s="11"/>
      <c r="G38" s="11">
        <v>7530192301</v>
      </c>
      <c r="H38" s="11"/>
      <c r="I38" s="11">
        <f t="shared" si="0"/>
        <v>97729937726</v>
      </c>
      <c r="K38" s="15">
        <f t="shared" si="1"/>
        <v>4.6342095438679252E-2</v>
      </c>
      <c r="M38" s="5">
        <v>0</v>
      </c>
      <c r="N38" s="6"/>
      <c r="O38" s="11">
        <v>113743971019</v>
      </c>
      <c r="P38" s="11"/>
      <c r="Q38" s="11">
        <v>7530192301</v>
      </c>
      <c r="R38" s="11"/>
      <c r="S38" s="11">
        <f t="shared" si="3"/>
        <v>121274163320</v>
      </c>
      <c r="U38" s="15">
        <f t="shared" si="2"/>
        <v>3.9657770623413975E-2</v>
      </c>
    </row>
    <row r="39" spans="1:21" x14ac:dyDescent="0.55000000000000004">
      <c r="A39" s="4" t="s">
        <v>82</v>
      </c>
      <c r="C39" s="5">
        <v>0</v>
      </c>
      <c r="D39" s="6"/>
      <c r="E39" s="11">
        <v>42604243</v>
      </c>
      <c r="F39" s="11"/>
      <c r="G39" s="11">
        <v>477268807</v>
      </c>
      <c r="H39" s="11"/>
      <c r="I39" s="11">
        <f t="shared" si="0"/>
        <v>519873050</v>
      </c>
      <c r="K39" s="15">
        <f t="shared" si="1"/>
        <v>2.4651613476560981E-4</v>
      </c>
      <c r="M39" s="5">
        <v>0</v>
      </c>
      <c r="N39" s="6"/>
      <c r="O39" s="11">
        <v>923158584</v>
      </c>
      <c r="P39" s="11"/>
      <c r="Q39" s="11">
        <v>477268807</v>
      </c>
      <c r="R39" s="11"/>
      <c r="S39" s="11">
        <f t="shared" si="3"/>
        <v>1400427391</v>
      </c>
      <c r="U39" s="15">
        <f t="shared" si="2"/>
        <v>4.5795268115335678E-4</v>
      </c>
    </row>
    <row r="40" spans="1:21" x14ac:dyDescent="0.55000000000000004">
      <c r="A40" s="4" t="s">
        <v>132</v>
      </c>
      <c r="C40" s="5">
        <v>143426924127</v>
      </c>
      <c r="D40" s="6"/>
      <c r="E40" s="11">
        <v>169419723025</v>
      </c>
      <c r="F40" s="11"/>
      <c r="G40" s="11">
        <v>3408597468</v>
      </c>
      <c r="H40" s="11"/>
      <c r="I40" s="11">
        <f t="shared" si="0"/>
        <v>316255244620</v>
      </c>
      <c r="K40" s="15">
        <f t="shared" si="1"/>
        <v>0.14996357380532577</v>
      </c>
      <c r="M40" s="5">
        <v>143426924127</v>
      </c>
      <c r="N40" s="6"/>
      <c r="O40" s="11">
        <v>203366960749</v>
      </c>
      <c r="P40" s="11"/>
      <c r="Q40" s="11">
        <v>3408597468</v>
      </c>
      <c r="R40" s="11"/>
      <c r="S40" s="11">
        <f t="shared" si="3"/>
        <v>350202482344</v>
      </c>
      <c r="U40" s="15">
        <f t="shared" si="2"/>
        <v>0.11451944368317192</v>
      </c>
    </row>
    <row r="41" spans="1:21" x14ac:dyDescent="0.55000000000000004">
      <c r="A41" s="4" t="s">
        <v>128</v>
      </c>
      <c r="C41" s="5">
        <v>106244263816</v>
      </c>
      <c r="D41" s="6"/>
      <c r="E41" s="11">
        <v>6974020586</v>
      </c>
      <c r="F41" s="11"/>
      <c r="G41" s="11">
        <v>4455688145</v>
      </c>
      <c r="H41" s="11"/>
      <c r="I41" s="11">
        <f t="shared" si="0"/>
        <v>117673972547</v>
      </c>
      <c r="K41" s="15">
        <f t="shared" si="1"/>
        <v>5.5799262675379921E-2</v>
      </c>
      <c r="M41" s="5">
        <v>106244263816</v>
      </c>
      <c r="N41" s="6"/>
      <c r="O41" s="11">
        <v>31307695550</v>
      </c>
      <c r="P41" s="11"/>
      <c r="Q41" s="11">
        <v>4455688145</v>
      </c>
      <c r="R41" s="11"/>
      <c r="S41" s="11">
        <f t="shared" si="3"/>
        <v>142007647511</v>
      </c>
      <c r="U41" s="15">
        <f t="shared" si="2"/>
        <v>4.6437811299524387E-2</v>
      </c>
    </row>
    <row r="42" spans="1:21" x14ac:dyDescent="0.55000000000000004">
      <c r="A42" s="4" t="s">
        <v>176</v>
      </c>
      <c r="C42" s="5">
        <v>0</v>
      </c>
      <c r="D42" s="6"/>
      <c r="E42" s="11">
        <v>142332055199</v>
      </c>
      <c r="F42" s="11"/>
      <c r="G42" s="11">
        <v>2172993345</v>
      </c>
      <c r="H42" s="11"/>
      <c r="I42" s="11">
        <f t="shared" si="0"/>
        <v>144505048544</v>
      </c>
      <c r="K42" s="15">
        <f t="shared" si="1"/>
        <v>6.852216328810215E-2</v>
      </c>
      <c r="M42" s="5">
        <v>0</v>
      </c>
      <c r="N42" s="6"/>
      <c r="O42" s="11">
        <v>145433491199</v>
      </c>
      <c r="P42" s="11"/>
      <c r="Q42" s="11">
        <v>2172993345</v>
      </c>
      <c r="R42" s="11"/>
      <c r="S42" s="11">
        <f t="shared" si="3"/>
        <v>147606484544</v>
      </c>
      <c r="U42" s="15">
        <f t="shared" si="2"/>
        <v>4.8268682679990738E-2</v>
      </c>
    </row>
    <row r="43" spans="1:21" x14ac:dyDescent="0.55000000000000004">
      <c r="A43" s="4" t="s">
        <v>156</v>
      </c>
      <c r="C43" s="5">
        <v>9611707694</v>
      </c>
      <c r="D43" s="6"/>
      <c r="E43" s="11">
        <v>-1086337453</v>
      </c>
      <c r="F43" s="11"/>
      <c r="G43" s="11">
        <v>0</v>
      </c>
      <c r="H43" s="11"/>
      <c r="I43" s="11">
        <f t="shared" si="0"/>
        <v>8525370241</v>
      </c>
      <c r="K43" s="15">
        <f t="shared" si="1"/>
        <v>4.0426048614312189E-3</v>
      </c>
      <c r="M43" s="5">
        <v>9611707694</v>
      </c>
      <c r="N43" s="6"/>
      <c r="O43" s="11">
        <v>140581657</v>
      </c>
      <c r="P43" s="11"/>
      <c r="Q43" s="11">
        <v>0</v>
      </c>
      <c r="R43" s="11"/>
      <c r="S43" s="11">
        <f t="shared" si="3"/>
        <v>9752289351</v>
      </c>
      <c r="U43" s="15">
        <f t="shared" si="2"/>
        <v>3.1890886199281571E-3</v>
      </c>
    </row>
    <row r="44" spans="1:21" x14ac:dyDescent="0.55000000000000004">
      <c r="A44" s="4" t="s">
        <v>135</v>
      </c>
      <c r="C44" s="5">
        <v>41738956087</v>
      </c>
      <c r="D44" s="6"/>
      <c r="E44" s="11">
        <v>14038838606</v>
      </c>
      <c r="F44" s="11"/>
      <c r="G44" s="11">
        <v>0</v>
      </c>
      <c r="H44" s="11"/>
      <c r="I44" s="11">
        <f t="shared" si="0"/>
        <v>55777794693</v>
      </c>
      <c r="K44" s="15">
        <f t="shared" si="1"/>
        <v>2.6449007798092443E-2</v>
      </c>
      <c r="M44" s="5">
        <v>41738956087</v>
      </c>
      <c r="N44" s="6"/>
      <c r="O44" s="11">
        <v>24246116456</v>
      </c>
      <c r="P44" s="11"/>
      <c r="Q44" s="11">
        <v>0</v>
      </c>
      <c r="R44" s="11"/>
      <c r="S44" s="11">
        <f t="shared" si="3"/>
        <v>65985072543</v>
      </c>
      <c r="U44" s="15">
        <f t="shared" si="2"/>
        <v>2.1577727686108644E-2</v>
      </c>
    </row>
    <row r="45" spans="1:21" x14ac:dyDescent="0.55000000000000004">
      <c r="A45" s="4" t="s">
        <v>194</v>
      </c>
      <c r="C45" s="5">
        <v>8809178854</v>
      </c>
      <c r="D45" s="6"/>
      <c r="E45" s="11">
        <v>-2389266382</v>
      </c>
      <c r="F45" s="11"/>
      <c r="G45" s="11">
        <v>0</v>
      </c>
      <c r="H45" s="11"/>
      <c r="I45" s="11">
        <f t="shared" si="0"/>
        <v>6419912472</v>
      </c>
      <c r="K45" s="15">
        <f t="shared" si="1"/>
        <v>3.0442278324121076E-3</v>
      </c>
      <c r="M45" s="5">
        <v>8809178854</v>
      </c>
      <c r="N45" s="6"/>
      <c r="O45" s="11">
        <v>1124360651</v>
      </c>
      <c r="P45" s="11"/>
      <c r="Q45" s="11">
        <v>0</v>
      </c>
      <c r="R45" s="11"/>
      <c r="S45" s="11">
        <f t="shared" si="3"/>
        <v>9933539505</v>
      </c>
      <c r="U45" s="15">
        <f t="shared" si="2"/>
        <v>3.2483590930117265E-3</v>
      </c>
    </row>
    <row r="46" spans="1:21" x14ac:dyDescent="0.55000000000000004">
      <c r="A46" s="4" t="s">
        <v>98</v>
      </c>
      <c r="C46" s="5">
        <v>103659516722</v>
      </c>
      <c r="D46" s="6"/>
      <c r="E46" s="11">
        <v>84123094593</v>
      </c>
      <c r="F46" s="11"/>
      <c r="G46" s="11">
        <v>0</v>
      </c>
      <c r="H46" s="11"/>
      <c r="I46" s="11">
        <f t="shared" si="0"/>
        <v>187782611315</v>
      </c>
      <c r="K46" s="15">
        <f t="shared" si="1"/>
        <v>8.9043745425093038E-2</v>
      </c>
      <c r="M46" s="5">
        <v>103659516722</v>
      </c>
      <c r="N46" s="6"/>
      <c r="O46" s="11">
        <v>108577482556</v>
      </c>
      <c r="P46" s="11"/>
      <c r="Q46" s="11">
        <v>0</v>
      </c>
      <c r="R46" s="11"/>
      <c r="S46" s="11">
        <f t="shared" si="3"/>
        <v>212236999278</v>
      </c>
      <c r="U46" s="15">
        <f t="shared" si="2"/>
        <v>6.9403457461582274E-2</v>
      </c>
    </row>
    <row r="47" spans="1:21" x14ac:dyDescent="0.55000000000000004">
      <c r="A47" s="4" t="s">
        <v>138</v>
      </c>
      <c r="C47" s="5">
        <v>0</v>
      </c>
      <c r="D47" s="6"/>
      <c r="E47" s="11">
        <v>19861566460</v>
      </c>
      <c r="F47" s="11"/>
      <c r="G47" s="11">
        <v>0</v>
      </c>
      <c r="H47" s="11"/>
      <c r="I47" s="11">
        <f t="shared" si="0"/>
        <v>19861566460</v>
      </c>
      <c r="K47" s="15">
        <f t="shared" si="1"/>
        <v>9.4180619559130364E-3</v>
      </c>
      <c r="M47" s="5">
        <v>20869699455</v>
      </c>
      <c r="N47" s="6"/>
      <c r="O47" s="11">
        <v>-3924740676</v>
      </c>
      <c r="P47" s="11"/>
      <c r="Q47" s="11">
        <v>0</v>
      </c>
      <c r="R47" s="11"/>
      <c r="S47" s="11">
        <f t="shared" si="3"/>
        <v>16944958779</v>
      </c>
      <c r="U47" s="15">
        <f t="shared" si="2"/>
        <v>5.5411579027563884E-3</v>
      </c>
    </row>
    <row r="48" spans="1:21" x14ac:dyDescent="0.55000000000000004">
      <c r="A48" s="4" t="s">
        <v>69</v>
      </c>
      <c r="C48" s="5">
        <v>75524581746</v>
      </c>
      <c r="D48" s="6"/>
      <c r="E48" s="11">
        <v>-12112483842</v>
      </c>
      <c r="F48" s="11"/>
      <c r="G48" s="11">
        <v>0</v>
      </c>
      <c r="H48" s="11"/>
      <c r="I48" s="11">
        <f t="shared" si="0"/>
        <v>63412097904</v>
      </c>
      <c r="K48" s="15">
        <f t="shared" si="1"/>
        <v>3.0069081812708905E-2</v>
      </c>
      <c r="M48" s="5">
        <v>75524581746</v>
      </c>
      <c r="N48" s="6"/>
      <c r="O48" s="11">
        <v>3229995691</v>
      </c>
      <c r="P48" s="11"/>
      <c r="Q48" s="11">
        <v>0</v>
      </c>
      <c r="R48" s="11"/>
      <c r="S48" s="11">
        <f t="shared" si="3"/>
        <v>78754577437</v>
      </c>
      <c r="U48" s="15">
        <f t="shared" si="2"/>
        <v>2.5753473633945655E-2</v>
      </c>
    </row>
    <row r="49" spans="1:21" x14ac:dyDescent="0.55000000000000004">
      <c r="A49" s="4" t="s">
        <v>147</v>
      </c>
      <c r="C49" s="5">
        <v>0</v>
      </c>
      <c r="D49" s="6"/>
      <c r="E49" s="11">
        <v>-10606164418</v>
      </c>
      <c r="F49" s="11"/>
      <c r="G49" s="11">
        <v>0</v>
      </c>
      <c r="H49" s="11"/>
      <c r="I49" s="11">
        <f t="shared" si="0"/>
        <v>-10606164418</v>
      </c>
      <c r="K49" s="15">
        <f t="shared" si="1"/>
        <v>-5.0292867787893672E-3</v>
      </c>
      <c r="M49" s="5">
        <v>11692765840</v>
      </c>
      <c r="N49" s="6"/>
      <c r="O49" s="11">
        <v>-22229358301</v>
      </c>
      <c r="P49" s="11"/>
      <c r="Q49" s="11">
        <v>0</v>
      </c>
      <c r="R49" s="11"/>
      <c r="S49" s="11">
        <f t="shared" si="3"/>
        <v>-10536592461</v>
      </c>
      <c r="U49" s="15">
        <f t="shared" si="2"/>
        <v>-3.4455629750926482E-3</v>
      </c>
    </row>
    <row r="50" spans="1:21" x14ac:dyDescent="0.55000000000000004">
      <c r="A50" s="4" t="s">
        <v>96</v>
      </c>
      <c r="C50" s="5">
        <v>13321653183</v>
      </c>
      <c r="D50" s="6"/>
      <c r="E50" s="11">
        <v>20705745561</v>
      </c>
      <c r="F50" s="11"/>
      <c r="G50" s="11">
        <v>0</v>
      </c>
      <c r="H50" s="11"/>
      <c r="I50" s="11">
        <f t="shared" si="0"/>
        <v>34027398744</v>
      </c>
      <c r="K50" s="15">
        <f t="shared" si="1"/>
        <v>1.613529074934553E-2</v>
      </c>
      <c r="M50" s="5">
        <v>13321653183</v>
      </c>
      <c r="N50" s="6"/>
      <c r="O50" s="11">
        <v>20705745561</v>
      </c>
      <c r="P50" s="11"/>
      <c r="Q50" s="11">
        <v>0</v>
      </c>
      <c r="R50" s="11"/>
      <c r="S50" s="11">
        <f t="shared" si="3"/>
        <v>34027398744</v>
      </c>
      <c r="U50" s="15">
        <f t="shared" si="2"/>
        <v>1.1127273422124292E-2</v>
      </c>
    </row>
    <row r="51" spans="1:21" x14ac:dyDescent="0.55000000000000004">
      <c r="A51" s="4" t="s">
        <v>140</v>
      </c>
      <c r="C51" s="5">
        <v>0</v>
      </c>
      <c r="D51" s="6"/>
      <c r="E51" s="11">
        <v>1314679933</v>
      </c>
      <c r="F51" s="11"/>
      <c r="G51" s="11">
        <v>0</v>
      </c>
      <c r="H51" s="11"/>
      <c r="I51" s="11">
        <f t="shared" si="0"/>
        <v>1314679933</v>
      </c>
      <c r="K51" s="15">
        <f t="shared" si="1"/>
        <v>6.2340183923184872E-4</v>
      </c>
      <c r="M51" s="5">
        <v>0</v>
      </c>
      <c r="N51" s="6"/>
      <c r="O51" s="11">
        <v>21911332215</v>
      </c>
      <c r="P51" s="11"/>
      <c r="Q51" s="11">
        <v>0</v>
      </c>
      <c r="R51" s="11"/>
      <c r="S51" s="11">
        <f t="shared" si="3"/>
        <v>21911332215</v>
      </c>
      <c r="U51" s="15">
        <f t="shared" si="2"/>
        <v>7.1652078501092164E-3</v>
      </c>
    </row>
    <row r="52" spans="1:21" x14ac:dyDescent="0.55000000000000004">
      <c r="A52" s="4" t="s">
        <v>117</v>
      </c>
      <c r="C52" s="5">
        <v>0</v>
      </c>
      <c r="D52" s="6"/>
      <c r="E52" s="11">
        <v>-45494127832</v>
      </c>
      <c r="F52" s="11"/>
      <c r="G52" s="11">
        <v>0</v>
      </c>
      <c r="H52" s="11"/>
      <c r="I52" s="11">
        <f t="shared" si="0"/>
        <v>-45494127832</v>
      </c>
      <c r="K52" s="15">
        <f t="shared" si="1"/>
        <v>-2.1572644605595909E-2</v>
      </c>
      <c r="M52" s="5">
        <v>0</v>
      </c>
      <c r="N52" s="6"/>
      <c r="O52" s="11">
        <v>-32113501999</v>
      </c>
      <c r="P52" s="11"/>
      <c r="Q52" s="11">
        <v>0</v>
      </c>
      <c r="R52" s="11"/>
      <c r="S52" s="11">
        <f t="shared" si="3"/>
        <v>-32113501999</v>
      </c>
      <c r="U52" s="15">
        <f t="shared" si="2"/>
        <v>-1.0501411523495209E-2</v>
      </c>
    </row>
    <row r="53" spans="1:21" x14ac:dyDescent="0.55000000000000004">
      <c r="A53" s="4" t="s">
        <v>171</v>
      </c>
      <c r="C53" s="5">
        <v>0</v>
      </c>
      <c r="D53" s="6"/>
      <c r="E53" s="11">
        <v>32322074807</v>
      </c>
      <c r="F53" s="11"/>
      <c r="G53" s="11">
        <v>0</v>
      </c>
      <c r="H53" s="11"/>
      <c r="I53" s="11">
        <f t="shared" si="0"/>
        <v>32322074807</v>
      </c>
      <c r="K53" s="15">
        <f t="shared" si="1"/>
        <v>1.5326651283474943E-2</v>
      </c>
      <c r="M53" s="5">
        <v>0</v>
      </c>
      <c r="N53" s="6"/>
      <c r="O53" s="11">
        <v>51908452801</v>
      </c>
      <c r="P53" s="11"/>
      <c r="Q53" s="11">
        <v>0</v>
      </c>
      <c r="R53" s="11"/>
      <c r="S53" s="11">
        <f t="shared" si="3"/>
        <v>51908452801</v>
      </c>
      <c r="U53" s="15">
        <f t="shared" si="2"/>
        <v>1.6974543119844206E-2</v>
      </c>
    </row>
    <row r="54" spans="1:21" x14ac:dyDescent="0.55000000000000004">
      <c r="A54" s="4" t="s">
        <v>90</v>
      </c>
      <c r="C54" s="5">
        <v>0</v>
      </c>
      <c r="D54" s="6"/>
      <c r="E54" s="11">
        <v>-15879931572</v>
      </c>
      <c r="F54" s="11"/>
      <c r="G54" s="11">
        <v>0</v>
      </c>
      <c r="H54" s="11"/>
      <c r="I54" s="11">
        <f t="shared" si="0"/>
        <v>-15879931572</v>
      </c>
      <c r="K54" s="15">
        <f t="shared" si="1"/>
        <v>-7.5300294013544537E-3</v>
      </c>
      <c r="M54" s="5">
        <v>0</v>
      </c>
      <c r="N54" s="6"/>
      <c r="O54" s="11">
        <v>-5293310523</v>
      </c>
      <c r="P54" s="11"/>
      <c r="Q54" s="11">
        <v>0</v>
      </c>
      <c r="R54" s="11"/>
      <c r="S54" s="11">
        <f t="shared" si="3"/>
        <v>-5293310523</v>
      </c>
      <c r="U54" s="15">
        <f t="shared" si="2"/>
        <v>-1.7309613920462993E-3</v>
      </c>
    </row>
    <row r="55" spans="1:21" x14ac:dyDescent="0.55000000000000004">
      <c r="A55" s="4" t="s">
        <v>16</v>
      </c>
      <c r="C55" s="5">
        <v>0</v>
      </c>
      <c r="D55" s="6"/>
      <c r="E55" s="11">
        <v>5250077669</v>
      </c>
      <c r="F55" s="11"/>
      <c r="G55" s="11">
        <v>0</v>
      </c>
      <c r="H55" s="11"/>
      <c r="I55" s="11">
        <f t="shared" si="0"/>
        <v>5250077669</v>
      </c>
      <c r="K55" s="15">
        <f t="shared" si="1"/>
        <v>2.4895094180802844E-3</v>
      </c>
      <c r="M55" s="5">
        <v>0</v>
      </c>
      <c r="N55" s="6"/>
      <c r="O55" s="11">
        <v>5594345057</v>
      </c>
      <c r="P55" s="11"/>
      <c r="Q55" s="11">
        <v>0</v>
      </c>
      <c r="R55" s="11"/>
      <c r="S55" s="11">
        <f t="shared" si="3"/>
        <v>5594345057</v>
      </c>
      <c r="U55" s="15">
        <f t="shared" si="2"/>
        <v>1.8294024628586962E-3</v>
      </c>
    </row>
    <row r="56" spans="1:21" x14ac:dyDescent="0.55000000000000004">
      <c r="A56" s="4" t="s">
        <v>92</v>
      </c>
      <c r="C56" s="5">
        <v>0</v>
      </c>
      <c r="D56" s="6"/>
      <c r="E56" s="11">
        <v>74000317116</v>
      </c>
      <c r="F56" s="11"/>
      <c r="G56" s="11">
        <v>0</v>
      </c>
      <c r="H56" s="11"/>
      <c r="I56" s="11">
        <f t="shared" si="0"/>
        <v>74000317116</v>
      </c>
      <c r="K56" s="15">
        <f t="shared" si="1"/>
        <v>3.5089859239415697E-2</v>
      </c>
      <c r="M56" s="5">
        <v>0</v>
      </c>
      <c r="N56" s="6"/>
      <c r="O56" s="11">
        <v>83984486885</v>
      </c>
      <c r="P56" s="11"/>
      <c r="Q56" s="11">
        <v>0</v>
      </c>
      <c r="R56" s="11"/>
      <c r="S56" s="11">
        <f t="shared" si="3"/>
        <v>83984486885</v>
      </c>
      <c r="U56" s="15">
        <f t="shared" si="2"/>
        <v>2.7463702289349665E-2</v>
      </c>
    </row>
    <row r="57" spans="1:21" x14ac:dyDescent="0.55000000000000004">
      <c r="A57" s="4" t="s">
        <v>179</v>
      </c>
      <c r="C57" s="5">
        <v>0</v>
      </c>
      <c r="D57" s="6"/>
      <c r="E57" s="11">
        <v>93663491701</v>
      </c>
      <c r="F57" s="11"/>
      <c r="G57" s="11">
        <v>0</v>
      </c>
      <c r="H57" s="11"/>
      <c r="I57" s="11">
        <f t="shared" si="0"/>
        <v>93663491701</v>
      </c>
      <c r="K57" s="15">
        <f t="shared" si="1"/>
        <v>4.4413846693498134E-2</v>
      </c>
      <c r="M57" s="5">
        <v>0</v>
      </c>
      <c r="N57" s="6"/>
      <c r="O57" s="11">
        <v>93663491701</v>
      </c>
      <c r="P57" s="11"/>
      <c r="Q57" s="11">
        <v>0</v>
      </c>
      <c r="R57" s="11"/>
      <c r="S57" s="11">
        <f t="shared" si="3"/>
        <v>93663491701</v>
      </c>
      <c r="U57" s="15">
        <f t="shared" si="2"/>
        <v>3.0628826190002827E-2</v>
      </c>
    </row>
    <row r="58" spans="1:21" x14ac:dyDescent="0.55000000000000004">
      <c r="A58" s="4" t="s">
        <v>121</v>
      </c>
      <c r="C58" s="5">
        <v>0</v>
      </c>
      <c r="D58" s="6"/>
      <c r="E58" s="11">
        <v>-75747994074</v>
      </c>
      <c r="F58" s="11"/>
      <c r="G58" s="11">
        <v>0</v>
      </c>
      <c r="H58" s="11"/>
      <c r="I58" s="11">
        <f t="shared" si="0"/>
        <v>-75747994074</v>
      </c>
      <c r="K58" s="15">
        <f t="shared" si="1"/>
        <v>-3.5918581883347858E-2</v>
      </c>
      <c r="M58" s="5">
        <v>0</v>
      </c>
      <c r="N58" s="6"/>
      <c r="O58" s="11">
        <v>-40017808190</v>
      </c>
      <c r="P58" s="11"/>
      <c r="Q58" s="11">
        <v>0</v>
      </c>
      <c r="R58" s="11"/>
      <c r="S58" s="11">
        <f t="shared" si="3"/>
        <v>-40017808190</v>
      </c>
      <c r="U58" s="15">
        <f t="shared" si="2"/>
        <v>-1.3086192595394086E-2</v>
      </c>
    </row>
    <row r="59" spans="1:21" x14ac:dyDescent="0.55000000000000004">
      <c r="A59" s="4" t="s">
        <v>48</v>
      </c>
      <c r="C59" s="5">
        <v>0</v>
      </c>
      <c r="D59" s="6"/>
      <c r="E59" s="11">
        <v>66966144451</v>
      </c>
      <c r="F59" s="11"/>
      <c r="G59" s="11">
        <v>0</v>
      </c>
      <c r="H59" s="11"/>
      <c r="I59" s="11">
        <f t="shared" si="0"/>
        <v>66966144451</v>
      </c>
      <c r="K59" s="15">
        <f t="shared" si="1"/>
        <v>3.1754358280768752E-2</v>
      </c>
      <c r="M59" s="5">
        <v>0</v>
      </c>
      <c r="N59" s="6"/>
      <c r="O59" s="11">
        <v>69746745604</v>
      </c>
      <c r="P59" s="11"/>
      <c r="Q59" s="11">
        <v>0</v>
      </c>
      <c r="R59" s="11"/>
      <c r="S59" s="11">
        <f t="shared" si="3"/>
        <v>69746745604</v>
      </c>
      <c r="U59" s="15">
        <f t="shared" si="2"/>
        <v>2.280782949287008E-2</v>
      </c>
    </row>
    <row r="60" spans="1:21" x14ac:dyDescent="0.55000000000000004">
      <c r="A60" s="4" t="s">
        <v>177</v>
      </c>
      <c r="C60" s="5">
        <v>0</v>
      </c>
      <c r="D60" s="6"/>
      <c r="E60" s="11">
        <v>325603440675</v>
      </c>
      <c r="F60" s="11"/>
      <c r="G60" s="11">
        <v>0</v>
      </c>
      <c r="H60" s="11"/>
      <c r="I60" s="11">
        <f t="shared" si="0"/>
        <v>325603440675</v>
      </c>
      <c r="K60" s="15">
        <f t="shared" si="1"/>
        <v>0.1543963505351634</v>
      </c>
      <c r="M60" s="5">
        <v>0</v>
      </c>
      <c r="N60" s="6"/>
      <c r="O60" s="11">
        <v>325603440675</v>
      </c>
      <c r="P60" s="11"/>
      <c r="Q60" s="11">
        <v>0</v>
      </c>
      <c r="R60" s="11"/>
      <c r="S60" s="11">
        <f t="shared" si="3"/>
        <v>325603440675</v>
      </c>
      <c r="U60" s="15">
        <f t="shared" si="2"/>
        <v>0.10647533003721019</v>
      </c>
    </row>
    <row r="61" spans="1:21" x14ac:dyDescent="0.55000000000000004">
      <c r="A61" s="4" t="s">
        <v>164</v>
      </c>
      <c r="C61" s="5">
        <v>0</v>
      </c>
      <c r="D61" s="6"/>
      <c r="E61" s="11">
        <v>-55034364651</v>
      </c>
      <c r="F61" s="11"/>
      <c r="G61" s="11">
        <v>0</v>
      </c>
      <c r="H61" s="11"/>
      <c r="I61" s="11">
        <f t="shared" si="0"/>
        <v>-55034364651</v>
      </c>
      <c r="K61" s="15">
        <f t="shared" si="1"/>
        <v>-2.6096484234075276E-2</v>
      </c>
      <c r="M61" s="5">
        <v>0</v>
      </c>
      <c r="N61" s="6"/>
      <c r="O61" s="11">
        <v>-31818111142</v>
      </c>
      <c r="P61" s="11"/>
      <c r="Q61" s="11">
        <v>0</v>
      </c>
      <c r="R61" s="11"/>
      <c r="S61" s="11">
        <f t="shared" si="3"/>
        <v>-31818111142</v>
      </c>
      <c r="U61" s="15">
        <f t="shared" si="2"/>
        <v>-1.0404815987146309E-2</v>
      </c>
    </row>
    <row r="62" spans="1:21" x14ac:dyDescent="0.55000000000000004">
      <c r="A62" s="4" t="s">
        <v>50</v>
      </c>
      <c r="C62" s="5">
        <v>0</v>
      </c>
      <c r="D62" s="6"/>
      <c r="E62" s="11">
        <v>-1398392878</v>
      </c>
      <c r="F62" s="11"/>
      <c r="G62" s="11">
        <v>0</v>
      </c>
      <c r="H62" s="11"/>
      <c r="I62" s="11">
        <f t="shared" si="0"/>
        <v>-1398392878</v>
      </c>
      <c r="K62" s="15">
        <f t="shared" si="1"/>
        <v>-6.6309728340085516E-4</v>
      </c>
      <c r="M62" s="5">
        <v>0</v>
      </c>
      <c r="N62" s="6"/>
      <c r="O62" s="11">
        <v>7458095357</v>
      </c>
      <c r="P62" s="11"/>
      <c r="Q62" s="11">
        <v>0</v>
      </c>
      <c r="R62" s="11"/>
      <c r="S62" s="11">
        <f t="shared" si="3"/>
        <v>7458095357</v>
      </c>
      <c r="U62" s="15">
        <f t="shared" si="2"/>
        <v>2.4388660111801194E-3</v>
      </c>
    </row>
    <row r="63" spans="1:21" x14ac:dyDescent="0.55000000000000004">
      <c r="A63" s="4" t="s">
        <v>107</v>
      </c>
      <c r="C63" s="5">
        <v>0</v>
      </c>
      <c r="D63" s="6"/>
      <c r="E63" s="11">
        <v>42593871988</v>
      </c>
      <c r="F63" s="11"/>
      <c r="G63" s="11">
        <v>0</v>
      </c>
      <c r="H63" s="11"/>
      <c r="I63" s="11">
        <f t="shared" si="0"/>
        <v>42593871988</v>
      </c>
      <c r="K63" s="15">
        <f t="shared" si="1"/>
        <v>2.0197386048734282E-2</v>
      </c>
      <c r="M63" s="5">
        <v>0</v>
      </c>
      <c r="N63" s="6"/>
      <c r="O63" s="11">
        <v>45868527662</v>
      </c>
      <c r="P63" s="11"/>
      <c r="Q63" s="11">
        <v>0</v>
      </c>
      <c r="R63" s="11"/>
      <c r="S63" s="11">
        <f t="shared" si="3"/>
        <v>45868527662</v>
      </c>
      <c r="U63" s="15">
        <f t="shared" si="2"/>
        <v>1.4999431857991852E-2</v>
      </c>
    </row>
    <row r="64" spans="1:21" x14ac:dyDescent="0.55000000000000004">
      <c r="A64" s="4" t="s">
        <v>198</v>
      </c>
      <c r="C64" s="5">
        <v>0</v>
      </c>
      <c r="D64" s="6"/>
      <c r="E64" s="11">
        <v>1052792941</v>
      </c>
      <c r="F64" s="11"/>
      <c r="G64" s="11">
        <v>0</v>
      </c>
      <c r="H64" s="11"/>
      <c r="I64" s="11">
        <f t="shared" si="0"/>
        <v>1052792941</v>
      </c>
      <c r="K64" s="15">
        <f t="shared" si="1"/>
        <v>4.992188891573408E-4</v>
      </c>
      <c r="M64" s="5">
        <v>0</v>
      </c>
      <c r="N64" s="6"/>
      <c r="O64" s="11">
        <v>1052792941</v>
      </c>
      <c r="P64" s="11"/>
      <c r="Q64" s="11">
        <v>0</v>
      </c>
      <c r="R64" s="11"/>
      <c r="S64" s="11">
        <f t="shared" si="3"/>
        <v>1052792941</v>
      </c>
      <c r="U64" s="15">
        <f t="shared" si="2"/>
        <v>3.442730077465885E-4</v>
      </c>
    </row>
    <row r="65" spans="1:21" x14ac:dyDescent="0.55000000000000004">
      <c r="A65" s="4" t="s">
        <v>110</v>
      </c>
      <c r="C65" s="5">
        <v>0</v>
      </c>
      <c r="D65" s="6"/>
      <c r="E65" s="11">
        <v>104176436</v>
      </c>
      <c r="F65" s="11"/>
      <c r="G65" s="11">
        <v>0</v>
      </c>
      <c r="H65" s="11"/>
      <c r="I65" s="11">
        <f t="shared" si="0"/>
        <v>104176436</v>
      </c>
      <c r="K65" s="15">
        <f t="shared" si="1"/>
        <v>4.9398929866391274E-5</v>
      </c>
      <c r="M65" s="5">
        <v>0</v>
      </c>
      <c r="N65" s="6"/>
      <c r="O65" s="11">
        <v>989676142</v>
      </c>
      <c r="P65" s="11"/>
      <c r="Q65" s="11">
        <v>0</v>
      </c>
      <c r="R65" s="11"/>
      <c r="S65" s="11">
        <f t="shared" si="3"/>
        <v>989676142</v>
      </c>
      <c r="U65" s="15">
        <f t="shared" si="2"/>
        <v>3.2363323197982937E-4</v>
      </c>
    </row>
    <row r="66" spans="1:21" x14ac:dyDescent="0.55000000000000004">
      <c r="A66" s="4" t="s">
        <v>161</v>
      </c>
      <c r="C66" s="5">
        <v>0</v>
      </c>
      <c r="D66" s="6"/>
      <c r="E66" s="11">
        <v>11553512986</v>
      </c>
      <c r="F66" s="11"/>
      <c r="G66" s="11">
        <v>0</v>
      </c>
      <c r="H66" s="11"/>
      <c r="I66" s="11">
        <f t="shared" si="0"/>
        <v>11553512986</v>
      </c>
      <c r="K66" s="15">
        <f t="shared" si="1"/>
        <v>5.4785055010506869E-3</v>
      </c>
      <c r="M66" s="5">
        <v>0</v>
      </c>
      <c r="N66" s="6"/>
      <c r="O66" s="11">
        <v>12216770213</v>
      </c>
      <c r="P66" s="11"/>
      <c r="Q66" s="11">
        <v>0</v>
      </c>
      <c r="R66" s="11"/>
      <c r="S66" s="11">
        <f t="shared" si="3"/>
        <v>12216770213</v>
      </c>
      <c r="U66" s="15">
        <f t="shared" si="2"/>
        <v>3.9949966060595392E-3</v>
      </c>
    </row>
    <row r="67" spans="1:21" x14ac:dyDescent="0.55000000000000004">
      <c r="A67" s="4" t="s">
        <v>119</v>
      </c>
      <c r="C67" s="5">
        <v>0</v>
      </c>
      <c r="D67" s="6"/>
      <c r="E67" s="11">
        <v>85486297763</v>
      </c>
      <c r="F67" s="11"/>
      <c r="G67" s="11">
        <v>0</v>
      </c>
      <c r="H67" s="11"/>
      <c r="I67" s="11">
        <f t="shared" si="0"/>
        <v>85486297763</v>
      </c>
      <c r="K67" s="15">
        <f t="shared" si="1"/>
        <v>4.0536341901079034E-2</v>
      </c>
      <c r="M67" s="5">
        <v>0</v>
      </c>
      <c r="N67" s="6"/>
      <c r="O67" s="11">
        <v>90041743386</v>
      </c>
      <c r="P67" s="11"/>
      <c r="Q67" s="11">
        <v>0</v>
      </c>
      <c r="R67" s="11"/>
      <c r="S67" s="11">
        <f t="shared" si="3"/>
        <v>90041743386</v>
      </c>
      <c r="U67" s="15">
        <f t="shared" si="2"/>
        <v>2.944448106652409E-2</v>
      </c>
    </row>
    <row r="68" spans="1:21" x14ac:dyDescent="0.55000000000000004">
      <c r="A68" s="4" t="s">
        <v>180</v>
      </c>
      <c r="C68" s="5">
        <v>0</v>
      </c>
      <c r="D68" s="6"/>
      <c r="E68" s="11">
        <v>8886240863</v>
      </c>
      <c r="F68" s="11"/>
      <c r="G68" s="11">
        <v>0</v>
      </c>
      <c r="H68" s="11"/>
      <c r="I68" s="11">
        <f t="shared" si="0"/>
        <v>8886240863</v>
      </c>
      <c r="K68" s="15">
        <f t="shared" si="1"/>
        <v>4.2137243893350055E-3</v>
      </c>
      <c r="M68" s="5">
        <v>0</v>
      </c>
      <c r="N68" s="6"/>
      <c r="O68" s="11">
        <v>9080200615</v>
      </c>
      <c r="P68" s="11"/>
      <c r="Q68" s="11">
        <v>0</v>
      </c>
      <c r="R68" s="11"/>
      <c r="S68" s="11">
        <f t="shared" si="3"/>
        <v>9080200615</v>
      </c>
      <c r="U68" s="15">
        <f t="shared" si="2"/>
        <v>2.9693094006682484E-3</v>
      </c>
    </row>
    <row r="69" spans="1:21" x14ac:dyDescent="0.55000000000000004">
      <c r="A69" s="4" t="s">
        <v>188</v>
      </c>
      <c r="C69" s="5">
        <v>0</v>
      </c>
      <c r="D69" s="6"/>
      <c r="E69" s="11">
        <v>124247274574</v>
      </c>
      <c r="F69" s="11"/>
      <c r="G69" s="11">
        <v>0</v>
      </c>
      <c r="H69" s="11"/>
      <c r="I69" s="11">
        <f t="shared" si="0"/>
        <v>124247274574</v>
      </c>
      <c r="K69" s="15">
        <f t="shared" si="1"/>
        <v>5.8916225573039244E-2</v>
      </c>
      <c r="M69" s="5">
        <v>0</v>
      </c>
      <c r="N69" s="6"/>
      <c r="O69" s="11">
        <v>162756663769</v>
      </c>
      <c r="P69" s="11"/>
      <c r="Q69" s="11">
        <v>0</v>
      </c>
      <c r="R69" s="11"/>
      <c r="S69" s="11">
        <f t="shared" si="3"/>
        <v>162756663769</v>
      </c>
      <c r="U69" s="15">
        <f t="shared" si="2"/>
        <v>5.3222931104886503E-2</v>
      </c>
    </row>
    <row r="70" spans="1:21" x14ac:dyDescent="0.55000000000000004">
      <c r="A70" s="4" t="s">
        <v>44</v>
      </c>
      <c r="C70" s="5">
        <v>0</v>
      </c>
      <c r="D70" s="6"/>
      <c r="E70" s="11">
        <v>102976512424</v>
      </c>
      <c r="F70" s="11"/>
      <c r="G70" s="11">
        <v>0</v>
      </c>
      <c r="H70" s="11"/>
      <c r="I70" s="11">
        <f t="shared" si="0"/>
        <v>102976512424</v>
      </c>
      <c r="K70" s="15">
        <f t="shared" si="1"/>
        <v>4.882994379956275E-2</v>
      </c>
      <c r="M70" s="5">
        <v>0</v>
      </c>
      <c r="N70" s="6"/>
      <c r="O70" s="11">
        <v>108417983210</v>
      </c>
      <c r="P70" s="11"/>
      <c r="Q70" s="11">
        <v>0</v>
      </c>
      <c r="R70" s="11"/>
      <c r="S70" s="11">
        <f t="shared" si="3"/>
        <v>108417983210</v>
      </c>
      <c r="U70" s="15">
        <f t="shared" si="2"/>
        <v>3.5453681080034744E-2</v>
      </c>
    </row>
    <row r="71" spans="1:21" x14ac:dyDescent="0.55000000000000004">
      <c r="A71" s="4" t="s">
        <v>108</v>
      </c>
      <c r="C71" s="5">
        <v>0</v>
      </c>
      <c r="D71" s="6"/>
      <c r="E71" s="11">
        <v>3311126519</v>
      </c>
      <c r="F71" s="11"/>
      <c r="G71" s="11">
        <v>0</v>
      </c>
      <c r="H71" s="11"/>
      <c r="I71" s="11">
        <f t="shared" si="0"/>
        <v>3311126519</v>
      </c>
      <c r="K71" s="15">
        <f t="shared" si="1"/>
        <v>1.5700873726456652E-3</v>
      </c>
      <c r="M71" s="5">
        <v>0</v>
      </c>
      <c r="N71" s="6"/>
      <c r="O71" s="11">
        <v>5720794510</v>
      </c>
      <c r="P71" s="11"/>
      <c r="Q71" s="11">
        <v>0</v>
      </c>
      <c r="R71" s="11"/>
      <c r="S71" s="11">
        <f t="shared" si="3"/>
        <v>5720794510</v>
      </c>
      <c r="U71" s="15">
        <f t="shared" si="2"/>
        <v>1.8707526009693021E-3</v>
      </c>
    </row>
    <row r="72" spans="1:21" x14ac:dyDescent="0.55000000000000004">
      <c r="A72" s="4" t="s">
        <v>145</v>
      </c>
      <c r="C72" s="5">
        <v>0</v>
      </c>
      <c r="D72" s="6"/>
      <c r="E72" s="11">
        <v>6350815352</v>
      </c>
      <c r="F72" s="11"/>
      <c r="G72" s="11">
        <v>0</v>
      </c>
      <c r="H72" s="11"/>
      <c r="I72" s="11">
        <f t="shared" si="0"/>
        <v>6350815352</v>
      </c>
      <c r="K72" s="15">
        <f t="shared" si="1"/>
        <v>3.0114629969473041E-3</v>
      </c>
      <c r="M72" s="5">
        <v>0</v>
      </c>
      <c r="N72" s="6"/>
      <c r="O72" s="11">
        <v>6514773580</v>
      </c>
      <c r="P72" s="11"/>
      <c r="Q72" s="11">
        <v>0</v>
      </c>
      <c r="R72" s="11"/>
      <c r="S72" s="11">
        <f t="shared" si="3"/>
        <v>6514773580</v>
      </c>
      <c r="U72" s="15">
        <f t="shared" si="2"/>
        <v>2.1303910843515146E-3</v>
      </c>
    </row>
    <row r="73" spans="1:21" x14ac:dyDescent="0.55000000000000004">
      <c r="A73" s="4" t="s">
        <v>36</v>
      </c>
      <c r="C73" s="5">
        <v>0</v>
      </c>
      <c r="D73" s="6"/>
      <c r="E73" s="11">
        <v>870787800</v>
      </c>
      <c r="F73" s="11"/>
      <c r="G73" s="11">
        <v>0</v>
      </c>
      <c r="H73" s="11"/>
      <c r="I73" s="11">
        <f t="shared" ref="I73:I119" si="4">C73+E73+G73</f>
        <v>870787800</v>
      </c>
      <c r="K73" s="15">
        <f t="shared" ref="K73:K119" si="5">I73/$I$120</f>
        <v>4.1291473496664018E-4</v>
      </c>
      <c r="M73" s="5">
        <v>0</v>
      </c>
      <c r="N73" s="6"/>
      <c r="O73" s="11">
        <v>1113336000</v>
      </c>
      <c r="P73" s="11"/>
      <c r="Q73" s="11">
        <v>0</v>
      </c>
      <c r="R73" s="11"/>
      <c r="S73" s="11">
        <f t="shared" ref="S73:S119" si="6">M73+O73+Q73</f>
        <v>1113336000</v>
      </c>
      <c r="U73" s="15">
        <f t="shared" ref="U73:U119" si="7">S73/$S$120</f>
        <v>3.6407114678075703E-4</v>
      </c>
    </row>
    <row r="74" spans="1:21" x14ac:dyDescent="0.55000000000000004">
      <c r="A74" s="4" t="s">
        <v>63</v>
      </c>
      <c r="C74" s="5">
        <v>0</v>
      </c>
      <c r="D74" s="6"/>
      <c r="E74" s="11">
        <v>5876332142</v>
      </c>
      <c r="F74" s="11"/>
      <c r="G74" s="11">
        <v>0</v>
      </c>
      <c r="H74" s="11"/>
      <c r="I74" s="11">
        <f t="shared" si="4"/>
        <v>5876332142</v>
      </c>
      <c r="K74" s="15">
        <f t="shared" si="5"/>
        <v>2.7864700550350829E-3</v>
      </c>
      <c r="M74" s="5">
        <v>0</v>
      </c>
      <c r="N74" s="6"/>
      <c r="O74" s="11">
        <v>10745293059</v>
      </c>
      <c r="P74" s="11"/>
      <c r="Q74" s="11">
        <v>0</v>
      </c>
      <c r="R74" s="11"/>
      <c r="S74" s="11">
        <f t="shared" si="6"/>
        <v>10745293059</v>
      </c>
      <c r="U74" s="15">
        <f t="shared" si="7"/>
        <v>3.5138099966995034E-3</v>
      </c>
    </row>
    <row r="75" spans="1:21" x14ac:dyDescent="0.55000000000000004">
      <c r="A75" s="4" t="s">
        <v>62</v>
      </c>
      <c r="C75" s="5">
        <v>0</v>
      </c>
      <c r="D75" s="6"/>
      <c r="E75" s="11">
        <v>-2285834873</v>
      </c>
      <c r="F75" s="11"/>
      <c r="G75" s="11">
        <v>0</v>
      </c>
      <c r="H75" s="11"/>
      <c r="I75" s="11">
        <f t="shared" si="4"/>
        <v>-2285834873</v>
      </c>
      <c r="K75" s="15">
        <f t="shared" si="5"/>
        <v>-1.083909192069869E-3</v>
      </c>
      <c r="M75" s="5">
        <v>0</v>
      </c>
      <c r="N75" s="6"/>
      <c r="O75" s="11">
        <v>298152374</v>
      </c>
      <c r="P75" s="11"/>
      <c r="Q75" s="11">
        <v>0</v>
      </c>
      <c r="R75" s="11"/>
      <c r="S75" s="11">
        <f t="shared" si="6"/>
        <v>298152374</v>
      </c>
      <c r="U75" s="15">
        <f t="shared" si="7"/>
        <v>9.7498577893452798E-5</v>
      </c>
    </row>
    <row r="76" spans="1:21" x14ac:dyDescent="0.55000000000000004">
      <c r="A76" s="4" t="s">
        <v>195</v>
      </c>
      <c r="C76" s="5">
        <v>0</v>
      </c>
      <c r="D76" s="6"/>
      <c r="E76" s="11">
        <v>-3269430450</v>
      </c>
      <c r="F76" s="11"/>
      <c r="G76" s="11">
        <v>0</v>
      </c>
      <c r="H76" s="11"/>
      <c r="I76" s="11">
        <f t="shared" si="4"/>
        <v>-3269430450</v>
      </c>
      <c r="K76" s="15">
        <f t="shared" si="5"/>
        <v>-1.5503157115357073E-3</v>
      </c>
      <c r="M76" s="5">
        <v>0</v>
      </c>
      <c r="N76" s="6"/>
      <c r="O76" s="11">
        <v>-2022891750</v>
      </c>
      <c r="P76" s="11"/>
      <c r="Q76" s="11">
        <v>0</v>
      </c>
      <c r="R76" s="11"/>
      <c r="S76" s="11">
        <f t="shared" si="6"/>
        <v>-2022891750</v>
      </c>
      <c r="U76" s="15">
        <f t="shared" si="7"/>
        <v>-6.6150427115967906E-4</v>
      </c>
    </row>
    <row r="77" spans="1:21" x14ac:dyDescent="0.55000000000000004">
      <c r="A77" s="4" t="s">
        <v>94</v>
      </c>
      <c r="C77" s="5">
        <v>0</v>
      </c>
      <c r="D77" s="6"/>
      <c r="E77" s="11">
        <v>5761042039</v>
      </c>
      <c r="F77" s="11"/>
      <c r="G77" s="11">
        <v>0</v>
      </c>
      <c r="H77" s="11"/>
      <c r="I77" s="11">
        <f t="shared" si="4"/>
        <v>5761042039</v>
      </c>
      <c r="K77" s="15">
        <f t="shared" si="5"/>
        <v>2.7318011881486597E-3</v>
      </c>
      <c r="M77" s="5">
        <v>0</v>
      </c>
      <c r="N77" s="6"/>
      <c r="O77" s="11">
        <v>6056274889</v>
      </c>
      <c r="P77" s="11"/>
      <c r="Q77" s="11">
        <v>0</v>
      </c>
      <c r="R77" s="11"/>
      <c r="S77" s="11">
        <f t="shared" si="6"/>
        <v>6056274889</v>
      </c>
      <c r="U77" s="15">
        <f t="shared" si="7"/>
        <v>1.9804577809913017E-3</v>
      </c>
    </row>
    <row r="78" spans="1:21" x14ac:dyDescent="0.55000000000000004">
      <c r="A78" s="4" t="s">
        <v>143</v>
      </c>
      <c r="C78" s="5">
        <v>0</v>
      </c>
      <c r="D78" s="6"/>
      <c r="E78" s="11">
        <v>58287502231</v>
      </c>
      <c r="F78" s="11"/>
      <c r="G78" s="11">
        <v>0</v>
      </c>
      <c r="H78" s="11"/>
      <c r="I78" s="11">
        <f t="shared" si="4"/>
        <v>58287502231</v>
      </c>
      <c r="K78" s="15">
        <f t="shared" si="5"/>
        <v>2.7639074106895863E-2</v>
      </c>
      <c r="M78" s="5">
        <v>0</v>
      </c>
      <c r="N78" s="6"/>
      <c r="O78" s="11">
        <v>5207813103</v>
      </c>
      <c r="P78" s="11"/>
      <c r="Q78" s="11">
        <v>0</v>
      </c>
      <c r="R78" s="11"/>
      <c r="S78" s="11">
        <f t="shared" si="6"/>
        <v>5207813103</v>
      </c>
      <c r="U78" s="15">
        <f t="shared" si="7"/>
        <v>1.7030029466657529E-3</v>
      </c>
    </row>
    <row r="79" spans="1:21" x14ac:dyDescent="0.55000000000000004">
      <c r="A79" s="4" t="s">
        <v>259</v>
      </c>
      <c r="C79" s="5">
        <v>0</v>
      </c>
      <c r="D79" s="6"/>
      <c r="E79" s="11">
        <v>72113346111</v>
      </c>
      <c r="F79" s="11"/>
      <c r="G79" s="11">
        <v>0</v>
      </c>
      <c r="H79" s="11"/>
      <c r="I79" s="11">
        <f t="shared" si="4"/>
        <v>72113346111</v>
      </c>
      <c r="K79" s="15">
        <f t="shared" si="5"/>
        <v>3.4195085412291208E-2</v>
      </c>
      <c r="M79" s="5">
        <v>0</v>
      </c>
      <c r="N79" s="6"/>
      <c r="O79" s="11">
        <v>-45621453299</v>
      </c>
      <c r="P79" s="11"/>
      <c r="Q79" s="11">
        <v>0</v>
      </c>
      <c r="R79" s="11"/>
      <c r="S79" s="11">
        <f t="shared" si="6"/>
        <v>-45621453299</v>
      </c>
      <c r="U79" s="15">
        <f t="shared" si="7"/>
        <v>-1.4918636261085316E-2</v>
      </c>
    </row>
    <row r="80" spans="1:21" x14ac:dyDescent="0.55000000000000004">
      <c r="A80" s="4" t="s">
        <v>46</v>
      </c>
      <c r="C80" s="5">
        <v>0</v>
      </c>
      <c r="D80" s="6"/>
      <c r="E80" s="11">
        <v>20904951443</v>
      </c>
      <c r="F80" s="11"/>
      <c r="G80" s="11">
        <v>0</v>
      </c>
      <c r="H80" s="11"/>
      <c r="I80" s="11">
        <f t="shared" si="4"/>
        <v>20904951443</v>
      </c>
      <c r="K80" s="15">
        <f t="shared" si="5"/>
        <v>9.9128197301074118E-3</v>
      </c>
      <c r="M80" s="5">
        <v>0</v>
      </c>
      <c r="N80" s="6"/>
      <c r="O80" s="11">
        <v>26914067041</v>
      </c>
      <c r="P80" s="11"/>
      <c r="Q80" s="11">
        <v>0</v>
      </c>
      <c r="R80" s="11"/>
      <c r="S80" s="11">
        <f t="shared" si="6"/>
        <v>26914067041</v>
      </c>
      <c r="U80" s="15">
        <f t="shared" si="7"/>
        <v>8.8011483075648728E-3</v>
      </c>
    </row>
    <row r="81" spans="1:21" x14ac:dyDescent="0.55000000000000004">
      <c r="A81" s="4" t="s">
        <v>196</v>
      </c>
      <c r="C81" s="5">
        <v>0</v>
      </c>
      <c r="D81" s="6"/>
      <c r="E81" s="11">
        <v>90516216</v>
      </c>
      <c r="F81" s="11"/>
      <c r="G81" s="11">
        <v>0</v>
      </c>
      <c r="H81" s="11"/>
      <c r="I81" s="11">
        <f t="shared" si="4"/>
        <v>90516216</v>
      </c>
      <c r="K81" s="15">
        <f t="shared" si="5"/>
        <v>4.2921454962762632E-5</v>
      </c>
      <c r="M81" s="5">
        <v>0</v>
      </c>
      <c r="N81" s="6"/>
      <c r="O81" s="11">
        <v>90516216</v>
      </c>
      <c r="P81" s="11"/>
      <c r="Q81" s="11">
        <v>0</v>
      </c>
      <c r="R81" s="11"/>
      <c r="S81" s="11">
        <f t="shared" si="6"/>
        <v>90516216</v>
      </c>
      <c r="U81" s="15">
        <f t="shared" si="7"/>
        <v>2.9599637990125809E-5</v>
      </c>
    </row>
    <row r="82" spans="1:21" x14ac:dyDescent="0.55000000000000004">
      <c r="A82" s="4" t="s">
        <v>142</v>
      </c>
      <c r="C82" s="5">
        <v>0</v>
      </c>
      <c r="D82" s="6"/>
      <c r="E82" s="11">
        <v>41856367006</v>
      </c>
      <c r="F82" s="11"/>
      <c r="G82" s="11">
        <v>0</v>
      </c>
      <c r="H82" s="11"/>
      <c r="I82" s="11">
        <f t="shared" si="4"/>
        <v>41856367006</v>
      </c>
      <c r="K82" s="15">
        <f t="shared" si="5"/>
        <v>1.9847672060803921E-2</v>
      </c>
      <c r="M82" s="5">
        <v>0</v>
      </c>
      <c r="N82" s="6"/>
      <c r="O82" s="11">
        <v>42140331504</v>
      </c>
      <c r="P82" s="11"/>
      <c r="Q82" s="11">
        <v>0</v>
      </c>
      <c r="R82" s="11"/>
      <c r="S82" s="11">
        <f t="shared" si="6"/>
        <v>42140331504</v>
      </c>
      <c r="U82" s="15">
        <f t="shared" si="7"/>
        <v>1.3780277307463824E-2</v>
      </c>
    </row>
    <row r="83" spans="1:21" x14ac:dyDescent="0.55000000000000004">
      <c r="A83" s="4" t="s">
        <v>150</v>
      </c>
      <c r="C83" s="5">
        <v>0</v>
      </c>
      <c r="D83" s="6"/>
      <c r="E83" s="11">
        <v>-244023258</v>
      </c>
      <c r="F83" s="11"/>
      <c r="G83" s="11">
        <v>0</v>
      </c>
      <c r="H83" s="11"/>
      <c r="I83" s="11">
        <f t="shared" si="4"/>
        <v>-244023258</v>
      </c>
      <c r="K83" s="15">
        <f t="shared" si="5"/>
        <v>-1.1571223081302477E-4</v>
      </c>
      <c r="M83" s="5">
        <v>0</v>
      </c>
      <c r="N83" s="6"/>
      <c r="O83" s="11">
        <v>1769168627</v>
      </c>
      <c r="P83" s="11"/>
      <c r="Q83" s="11">
        <v>0</v>
      </c>
      <c r="R83" s="11"/>
      <c r="S83" s="11">
        <f t="shared" si="6"/>
        <v>1769168627</v>
      </c>
      <c r="U83" s="15">
        <f t="shared" si="7"/>
        <v>5.7853446837291469E-4</v>
      </c>
    </row>
    <row r="84" spans="1:21" x14ac:dyDescent="0.55000000000000004">
      <c r="A84" s="4" t="s">
        <v>158</v>
      </c>
      <c r="C84" s="5">
        <v>0</v>
      </c>
      <c r="D84" s="6"/>
      <c r="E84" s="11">
        <v>6824463194</v>
      </c>
      <c r="F84" s="11"/>
      <c r="G84" s="11">
        <v>0</v>
      </c>
      <c r="H84" s="11"/>
      <c r="I84" s="11">
        <f t="shared" si="4"/>
        <v>6824463194</v>
      </c>
      <c r="K84" s="15">
        <f t="shared" si="5"/>
        <v>3.2360598196714521E-3</v>
      </c>
      <c r="M84" s="5">
        <v>0</v>
      </c>
      <c r="N84" s="6"/>
      <c r="O84" s="11">
        <v>7093849899</v>
      </c>
      <c r="P84" s="11"/>
      <c r="Q84" s="11">
        <v>0</v>
      </c>
      <c r="R84" s="11"/>
      <c r="S84" s="11">
        <f t="shared" si="6"/>
        <v>7093849899</v>
      </c>
      <c r="U84" s="15">
        <f t="shared" si="7"/>
        <v>2.3197543848573004E-3</v>
      </c>
    </row>
    <row r="85" spans="1:21" x14ac:dyDescent="0.55000000000000004">
      <c r="A85" s="4" t="s">
        <v>38</v>
      </c>
      <c r="C85" s="5">
        <v>0</v>
      </c>
      <c r="D85" s="6"/>
      <c r="E85" s="11">
        <v>13594095259</v>
      </c>
      <c r="F85" s="11"/>
      <c r="G85" s="11">
        <v>0</v>
      </c>
      <c r="H85" s="11"/>
      <c r="I85" s="11">
        <f t="shared" si="4"/>
        <v>13594095259</v>
      </c>
      <c r="K85" s="15">
        <f t="shared" si="5"/>
        <v>6.4461195264578176E-3</v>
      </c>
      <c r="M85" s="5">
        <v>0</v>
      </c>
      <c r="N85" s="6"/>
      <c r="O85" s="11">
        <v>14631609378</v>
      </c>
      <c r="P85" s="11"/>
      <c r="Q85" s="11">
        <v>0</v>
      </c>
      <c r="R85" s="11"/>
      <c r="S85" s="11">
        <f t="shared" si="6"/>
        <v>14631609378</v>
      </c>
      <c r="U85" s="15">
        <f t="shared" si="7"/>
        <v>4.7846712991374924E-3</v>
      </c>
    </row>
    <row r="86" spans="1:21" x14ac:dyDescent="0.55000000000000004">
      <c r="A86" s="4" t="s">
        <v>113</v>
      </c>
      <c r="C86" s="5">
        <v>0</v>
      </c>
      <c r="D86" s="6"/>
      <c r="E86" s="11">
        <v>93747110883</v>
      </c>
      <c r="F86" s="11"/>
      <c r="G86" s="11">
        <v>0</v>
      </c>
      <c r="H86" s="11"/>
      <c r="I86" s="11">
        <f t="shared" si="4"/>
        <v>93747110883</v>
      </c>
      <c r="K86" s="15">
        <f t="shared" si="5"/>
        <v>4.4453497676635083E-2</v>
      </c>
      <c r="M86" s="5">
        <v>0</v>
      </c>
      <c r="N86" s="6"/>
      <c r="O86" s="11">
        <v>99405890212</v>
      </c>
      <c r="P86" s="11"/>
      <c r="Q86" s="11">
        <v>0</v>
      </c>
      <c r="R86" s="11"/>
      <c r="S86" s="11">
        <f t="shared" si="6"/>
        <v>99405890212</v>
      </c>
      <c r="U86" s="15">
        <f t="shared" si="7"/>
        <v>3.2506643498678628E-2</v>
      </c>
    </row>
    <row r="87" spans="1:21" x14ac:dyDescent="0.55000000000000004">
      <c r="A87" s="4" t="s">
        <v>197</v>
      </c>
      <c r="C87" s="5">
        <v>0</v>
      </c>
      <c r="D87" s="6"/>
      <c r="E87" s="11">
        <v>-464545525</v>
      </c>
      <c r="F87" s="11"/>
      <c r="G87" s="11">
        <v>0</v>
      </c>
      <c r="H87" s="11"/>
      <c r="I87" s="11">
        <f t="shared" si="4"/>
        <v>-464545525</v>
      </c>
      <c r="K87" s="15">
        <f t="shared" si="5"/>
        <v>-2.2028063821669724E-4</v>
      </c>
      <c r="M87" s="5">
        <v>0</v>
      </c>
      <c r="N87" s="6"/>
      <c r="O87" s="11">
        <v>-464545525</v>
      </c>
      <c r="P87" s="11"/>
      <c r="Q87" s="11">
        <v>0</v>
      </c>
      <c r="R87" s="11"/>
      <c r="S87" s="11">
        <f t="shared" si="6"/>
        <v>-464545525</v>
      </c>
      <c r="U87" s="15">
        <f t="shared" si="7"/>
        <v>-1.5191067388337288E-4</v>
      </c>
    </row>
    <row r="88" spans="1:21" x14ac:dyDescent="0.55000000000000004">
      <c r="A88" s="4" t="s">
        <v>152</v>
      </c>
      <c r="C88" s="5">
        <v>0</v>
      </c>
      <c r="D88" s="6"/>
      <c r="E88" s="11">
        <v>-7041312463</v>
      </c>
      <c r="F88" s="11"/>
      <c r="G88" s="11">
        <v>0</v>
      </c>
      <c r="H88" s="11"/>
      <c r="I88" s="11">
        <f t="shared" si="4"/>
        <v>-7041312463</v>
      </c>
      <c r="K88" s="15">
        <f t="shared" si="5"/>
        <v>-3.3388865455819951E-3</v>
      </c>
      <c r="M88" s="5">
        <v>0</v>
      </c>
      <c r="N88" s="6"/>
      <c r="O88" s="11">
        <v>-5335085763</v>
      </c>
      <c r="P88" s="11"/>
      <c r="Q88" s="11">
        <v>0</v>
      </c>
      <c r="R88" s="11"/>
      <c r="S88" s="11">
        <f t="shared" si="6"/>
        <v>-5335085763</v>
      </c>
      <c r="U88" s="15">
        <f t="shared" si="7"/>
        <v>-1.7446222810625902E-3</v>
      </c>
    </row>
    <row r="89" spans="1:21" x14ac:dyDescent="0.55000000000000004">
      <c r="A89" s="4" t="s">
        <v>174</v>
      </c>
      <c r="C89" s="5">
        <v>0</v>
      </c>
      <c r="D89" s="6"/>
      <c r="E89" s="11">
        <v>-165408200163</v>
      </c>
      <c r="F89" s="11"/>
      <c r="G89" s="11">
        <v>0</v>
      </c>
      <c r="H89" s="11"/>
      <c r="I89" s="11">
        <f t="shared" si="4"/>
        <v>-165408200163</v>
      </c>
      <c r="K89" s="15">
        <f t="shared" si="5"/>
        <v>-7.8434129568207223E-2</v>
      </c>
      <c r="M89" s="5">
        <v>0</v>
      </c>
      <c r="N89" s="6"/>
      <c r="O89" s="11">
        <v>-80169991165</v>
      </c>
      <c r="P89" s="11"/>
      <c r="Q89" s="11">
        <v>0</v>
      </c>
      <c r="R89" s="11"/>
      <c r="S89" s="11">
        <f t="shared" si="6"/>
        <v>-80169991165</v>
      </c>
      <c r="U89" s="15">
        <f t="shared" si="7"/>
        <v>-2.6216326985604263E-2</v>
      </c>
    </row>
    <row r="90" spans="1:21" x14ac:dyDescent="0.55000000000000004">
      <c r="A90" s="4" t="s">
        <v>42</v>
      </c>
      <c r="C90" s="5">
        <v>0</v>
      </c>
      <c r="D90" s="6"/>
      <c r="E90" s="11">
        <v>48085935501</v>
      </c>
      <c r="F90" s="11"/>
      <c r="G90" s="11">
        <v>0</v>
      </c>
      <c r="H90" s="11"/>
      <c r="I90" s="11">
        <f t="shared" si="4"/>
        <v>48085935501</v>
      </c>
      <c r="K90" s="15">
        <f t="shared" si="5"/>
        <v>2.2801641585950525E-2</v>
      </c>
      <c r="M90" s="5">
        <v>0</v>
      </c>
      <c r="N90" s="6"/>
      <c r="O90" s="11">
        <v>62674918315</v>
      </c>
      <c r="P90" s="11"/>
      <c r="Q90" s="11">
        <v>0</v>
      </c>
      <c r="R90" s="11"/>
      <c r="S90" s="11">
        <f t="shared" si="6"/>
        <v>62674918315</v>
      </c>
      <c r="U90" s="15">
        <f t="shared" si="7"/>
        <v>2.0495276704725545E-2</v>
      </c>
    </row>
    <row r="91" spans="1:21" x14ac:dyDescent="0.55000000000000004">
      <c r="A91" s="4" t="s">
        <v>193</v>
      </c>
      <c r="C91" s="5">
        <v>0</v>
      </c>
      <c r="D91" s="6"/>
      <c r="E91" s="11">
        <v>7267686292</v>
      </c>
      <c r="F91" s="11"/>
      <c r="G91" s="11">
        <v>0</v>
      </c>
      <c r="H91" s="11"/>
      <c r="I91" s="11">
        <f t="shared" si="4"/>
        <v>7267686292</v>
      </c>
      <c r="K91" s="15">
        <f t="shared" si="5"/>
        <v>3.4462296774046028E-3</v>
      </c>
      <c r="M91" s="5">
        <v>0</v>
      </c>
      <c r="N91" s="6"/>
      <c r="O91" s="11">
        <v>8553305889</v>
      </c>
      <c r="P91" s="11"/>
      <c r="Q91" s="11">
        <v>0</v>
      </c>
      <c r="R91" s="11"/>
      <c r="S91" s="11">
        <f t="shared" si="6"/>
        <v>8553305889</v>
      </c>
      <c r="U91" s="15">
        <f t="shared" si="7"/>
        <v>2.7970099626481427E-3</v>
      </c>
    </row>
    <row r="92" spans="1:21" x14ac:dyDescent="0.55000000000000004">
      <c r="A92" s="4" t="s">
        <v>168</v>
      </c>
      <c r="C92" s="5">
        <v>0</v>
      </c>
      <c r="D92" s="6"/>
      <c r="E92" s="11">
        <v>-21408970357</v>
      </c>
      <c r="F92" s="11"/>
      <c r="G92" s="11">
        <v>0</v>
      </c>
      <c r="H92" s="11"/>
      <c r="I92" s="11">
        <f t="shared" si="4"/>
        <v>-21408970357</v>
      </c>
      <c r="K92" s="15">
        <f t="shared" si="5"/>
        <v>-1.0151818067351553E-2</v>
      </c>
      <c r="M92" s="5">
        <v>0</v>
      </c>
      <c r="N92" s="6"/>
      <c r="O92" s="11">
        <v>-17234894375</v>
      </c>
      <c r="P92" s="11"/>
      <c r="Q92" s="11">
        <v>0</v>
      </c>
      <c r="R92" s="11"/>
      <c r="S92" s="11">
        <f t="shared" si="6"/>
        <v>-17234894375</v>
      </c>
      <c r="U92" s="15">
        <f t="shared" si="7"/>
        <v>-5.6359695184126524E-3</v>
      </c>
    </row>
    <row r="93" spans="1:21" x14ac:dyDescent="0.55000000000000004">
      <c r="A93" s="4" t="s">
        <v>100</v>
      </c>
      <c r="C93" s="5">
        <v>0</v>
      </c>
      <c r="D93" s="6"/>
      <c r="E93" s="11">
        <v>-26891475023</v>
      </c>
      <c r="F93" s="11"/>
      <c r="G93" s="11">
        <v>0</v>
      </c>
      <c r="H93" s="11"/>
      <c r="I93" s="11">
        <f t="shared" si="4"/>
        <v>-26891475023</v>
      </c>
      <c r="K93" s="15">
        <f t="shared" si="5"/>
        <v>-1.2751540940265893E-2</v>
      </c>
      <c r="M93" s="5">
        <v>0</v>
      </c>
      <c r="N93" s="6"/>
      <c r="O93" s="11">
        <v>-26327848673</v>
      </c>
      <c r="P93" s="11"/>
      <c r="Q93" s="11">
        <v>0</v>
      </c>
      <c r="R93" s="11"/>
      <c r="S93" s="11">
        <f t="shared" si="6"/>
        <v>-26327848673</v>
      </c>
      <c r="U93" s="15">
        <f t="shared" si="7"/>
        <v>-8.6094494911233815E-3</v>
      </c>
    </row>
    <row r="94" spans="1:21" x14ac:dyDescent="0.55000000000000004">
      <c r="A94" s="4" t="s">
        <v>199</v>
      </c>
      <c r="C94" s="5">
        <v>0</v>
      </c>
      <c r="D94" s="6"/>
      <c r="E94" s="11">
        <v>-2316690462</v>
      </c>
      <c r="F94" s="11"/>
      <c r="G94" s="11">
        <v>0</v>
      </c>
      <c r="H94" s="11"/>
      <c r="I94" s="11">
        <f t="shared" si="4"/>
        <v>-2316690462</v>
      </c>
      <c r="K94" s="15">
        <f t="shared" si="5"/>
        <v>-1.0985404574070435E-3</v>
      </c>
      <c r="M94" s="5">
        <v>0</v>
      </c>
      <c r="N94" s="6"/>
      <c r="O94" s="11">
        <v>-2316690462</v>
      </c>
      <c r="P94" s="11"/>
      <c r="Q94" s="11">
        <v>0</v>
      </c>
      <c r="R94" s="11"/>
      <c r="S94" s="11">
        <f t="shared" si="6"/>
        <v>-2316690462</v>
      </c>
      <c r="U94" s="15">
        <f t="shared" si="7"/>
        <v>-7.5757916139995631E-4</v>
      </c>
    </row>
    <row r="95" spans="1:21" x14ac:dyDescent="0.55000000000000004">
      <c r="A95" s="4" t="s">
        <v>104</v>
      </c>
      <c r="C95" s="5">
        <v>0</v>
      </c>
      <c r="D95" s="6"/>
      <c r="E95" s="11">
        <v>9960062655</v>
      </c>
      <c r="F95" s="11"/>
      <c r="G95" s="11">
        <v>0</v>
      </c>
      <c r="H95" s="11"/>
      <c r="I95" s="11">
        <f t="shared" si="4"/>
        <v>9960062655</v>
      </c>
      <c r="K95" s="15">
        <f t="shared" si="5"/>
        <v>4.7229148495654804E-3</v>
      </c>
      <c r="M95" s="5">
        <v>0</v>
      </c>
      <c r="N95" s="6"/>
      <c r="O95" s="11">
        <v>12748880199</v>
      </c>
      <c r="P95" s="11"/>
      <c r="Q95" s="11">
        <v>0</v>
      </c>
      <c r="R95" s="11"/>
      <c r="S95" s="11">
        <f t="shared" si="6"/>
        <v>12748880199</v>
      </c>
      <c r="U95" s="15">
        <f t="shared" si="7"/>
        <v>4.1690014822303558E-3</v>
      </c>
    </row>
    <row r="96" spans="1:21" x14ac:dyDescent="0.55000000000000004">
      <c r="A96" s="4" t="s">
        <v>30</v>
      </c>
      <c r="C96" s="5">
        <v>0</v>
      </c>
      <c r="D96" s="6"/>
      <c r="E96" s="11">
        <v>2132904200</v>
      </c>
      <c r="F96" s="11"/>
      <c r="G96" s="11">
        <v>0</v>
      </c>
      <c r="H96" s="11"/>
      <c r="I96" s="11">
        <f t="shared" si="4"/>
        <v>2132904200</v>
      </c>
      <c r="K96" s="15">
        <f t="shared" si="5"/>
        <v>1.0113917219008279E-3</v>
      </c>
      <c r="M96" s="5">
        <v>0</v>
      </c>
      <c r="N96" s="6"/>
      <c r="O96" s="11">
        <v>7277323391</v>
      </c>
      <c r="P96" s="11"/>
      <c r="Q96" s="11">
        <v>0</v>
      </c>
      <c r="R96" s="11"/>
      <c r="S96" s="11">
        <f t="shared" si="6"/>
        <v>7277323391</v>
      </c>
      <c r="U96" s="15">
        <f t="shared" si="7"/>
        <v>2.3797519099856622E-3</v>
      </c>
    </row>
    <row r="97" spans="1:21" x14ac:dyDescent="0.55000000000000004">
      <c r="A97" s="4" t="s">
        <v>159</v>
      </c>
      <c r="C97" s="5">
        <v>0</v>
      </c>
      <c r="D97" s="6"/>
      <c r="E97" s="11">
        <v>1364212847</v>
      </c>
      <c r="F97" s="11"/>
      <c r="G97" s="11">
        <v>0</v>
      </c>
      <c r="H97" s="11"/>
      <c r="I97" s="11">
        <f t="shared" si="4"/>
        <v>1364212847</v>
      </c>
      <c r="K97" s="15">
        <f t="shared" si="5"/>
        <v>6.4688961668628179E-4</v>
      </c>
      <c r="M97" s="5">
        <v>0</v>
      </c>
      <c r="N97" s="6"/>
      <c r="O97" s="11">
        <v>1746192445</v>
      </c>
      <c r="P97" s="11"/>
      <c r="Q97" s="11">
        <v>0</v>
      </c>
      <c r="R97" s="11"/>
      <c r="S97" s="11">
        <f t="shared" si="6"/>
        <v>1746192445</v>
      </c>
      <c r="U97" s="15">
        <f t="shared" si="7"/>
        <v>5.7102104481580038E-4</v>
      </c>
    </row>
    <row r="98" spans="1:21" x14ac:dyDescent="0.55000000000000004">
      <c r="A98" s="4" t="s">
        <v>79</v>
      </c>
      <c r="C98" s="5">
        <v>0</v>
      </c>
      <c r="D98" s="6"/>
      <c r="E98" s="11">
        <v>6024993332</v>
      </c>
      <c r="F98" s="11"/>
      <c r="G98" s="11">
        <v>0</v>
      </c>
      <c r="H98" s="11"/>
      <c r="I98" s="11">
        <f t="shared" si="4"/>
        <v>6024993332</v>
      </c>
      <c r="K98" s="15">
        <f t="shared" si="5"/>
        <v>2.8569629993191845E-3</v>
      </c>
      <c r="M98" s="5">
        <v>0</v>
      </c>
      <c r="N98" s="6"/>
      <c r="O98" s="11">
        <v>-3477519659</v>
      </c>
      <c r="P98" s="11"/>
      <c r="Q98" s="11">
        <v>0</v>
      </c>
      <c r="R98" s="11"/>
      <c r="S98" s="11">
        <f t="shared" si="6"/>
        <v>-3477519659</v>
      </c>
      <c r="U98" s="15">
        <f t="shared" si="7"/>
        <v>-1.1371810219060168E-3</v>
      </c>
    </row>
    <row r="99" spans="1:21" x14ac:dyDescent="0.55000000000000004">
      <c r="A99" s="4" t="s">
        <v>190</v>
      </c>
      <c r="C99" s="5">
        <v>0</v>
      </c>
      <c r="D99" s="6"/>
      <c r="E99" s="11">
        <v>-12158787921</v>
      </c>
      <c r="F99" s="11"/>
      <c r="G99" s="11">
        <v>0</v>
      </c>
      <c r="H99" s="11"/>
      <c r="I99" s="11">
        <f t="shared" si="4"/>
        <v>-12158787921</v>
      </c>
      <c r="K99" s="15">
        <f t="shared" si="5"/>
        <v>-5.7655179504298298E-3</v>
      </c>
      <c r="M99" s="5">
        <v>0</v>
      </c>
      <c r="N99" s="6"/>
      <c r="O99" s="11">
        <v>4437974737</v>
      </c>
      <c r="P99" s="11"/>
      <c r="Q99" s="11">
        <v>0</v>
      </c>
      <c r="R99" s="11"/>
      <c r="S99" s="11">
        <f t="shared" si="6"/>
        <v>4437974737</v>
      </c>
      <c r="U99" s="15">
        <f t="shared" si="7"/>
        <v>1.4512586962818219E-3</v>
      </c>
    </row>
    <row r="100" spans="1:21" x14ac:dyDescent="0.55000000000000004">
      <c r="A100" s="4" t="s">
        <v>183</v>
      </c>
      <c r="C100" s="5">
        <v>0</v>
      </c>
      <c r="D100" s="6"/>
      <c r="E100" s="11">
        <v>15564257930</v>
      </c>
      <c r="F100" s="11"/>
      <c r="G100" s="11">
        <v>0</v>
      </c>
      <c r="H100" s="11"/>
      <c r="I100" s="11">
        <f t="shared" si="4"/>
        <v>15564257930</v>
      </c>
      <c r="K100" s="15">
        <f t="shared" si="5"/>
        <v>7.3803416149357832E-3</v>
      </c>
      <c r="M100" s="5">
        <v>0</v>
      </c>
      <c r="N100" s="6"/>
      <c r="O100" s="11">
        <v>27335849331</v>
      </c>
      <c r="P100" s="11"/>
      <c r="Q100" s="11">
        <v>0</v>
      </c>
      <c r="R100" s="11"/>
      <c r="S100" s="11">
        <f t="shared" si="6"/>
        <v>27335849331</v>
      </c>
      <c r="U100" s="15">
        <f t="shared" si="7"/>
        <v>8.9390750089489244E-3</v>
      </c>
    </row>
    <row r="101" spans="1:21" x14ac:dyDescent="0.55000000000000004">
      <c r="A101" s="4" t="s">
        <v>146</v>
      </c>
      <c r="C101" s="5">
        <v>0</v>
      </c>
      <c r="D101" s="6"/>
      <c r="E101" s="11">
        <v>11344830397</v>
      </c>
      <c r="F101" s="11"/>
      <c r="G101" s="11">
        <v>0</v>
      </c>
      <c r="H101" s="11"/>
      <c r="I101" s="11">
        <f t="shared" si="4"/>
        <v>11344830397</v>
      </c>
      <c r="K101" s="15">
        <f t="shared" si="5"/>
        <v>5.3795512943781917E-3</v>
      </c>
      <c r="M101" s="5">
        <v>0</v>
      </c>
      <c r="N101" s="6"/>
      <c r="O101" s="11">
        <v>17620694022</v>
      </c>
      <c r="P101" s="11"/>
      <c r="Q101" s="11">
        <v>0</v>
      </c>
      <c r="R101" s="11"/>
      <c r="S101" s="11">
        <f t="shared" si="6"/>
        <v>17620694022</v>
      </c>
      <c r="U101" s="15">
        <f t="shared" si="7"/>
        <v>5.7621295634582639E-3</v>
      </c>
    </row>
    <row r="102" spans="1:21" x14ac:dyDescent="0.55000000000000004">
      <c r="A102" s="4" t="s">
        <v>155</v>
      </c>
      <c r="C102" s="5">
        <v>0</v>
      </c>
      <c r="D102" s="6"/>
      <c r="E102" s="11">
        <v>6941212067</v>
      </c>
      <c r="F102" s="11"/>
      <c r="G102" s="11">
        <v>0</v>
      </c>
      <c r="H102" s="11"/>
      <c r="I102" s="11">
        <f t="shared" si="4"/>
        <v>6941212067</v>
      </c>
      <c r="K102" s="15">
        <f t="shared" si="5"/>
        <v>3.2914204137822665E-3</v>
      </c>
      <c r="M102" s="5">
        <v>0</v>
      </c>
      <c r="N102" s="6"/>
      <c r="O102" s="11">
        <v>6986115790</v>
      </c>
      <c r="P102" s="11"/>
      <c r="Q102" s="11">
        <v>0</v>
      </c>
      <c r="R102" s="11"/>
      <c r="S102" s="11">
        <f t="shared" si="6"/>
        <v>6986115790</v>
      </c>
      <c r="U102" s="15">
        <f t="shared" si="7"/>
        <v>2.2845243369552896E-3</v>
      </c>
    </row>
    <row r="103" spans="1:21" x14ac:dyDescent="0.55000000000000004">
      <c r="A103" s="4" t="s">
        <v>32</v>
      </c>
      <c r="C103" s="5">
        <v>0</v>
      </c>
      <c r="D103" s="6"/>
      <c r="E103" s="11">
        <v>-6560714133</v>
      </c>
      <c r="F103" s="11"/>
      <c r="G103" s="11">
        <v>0</v>
      </c>
      <c r="H103" s="11"/>
      <c r="I103" s="11">
        <f t="shared" si="4"/>
        <v>-6560714133</v>
      </c>
      <c r="K103" s="15">
        <f t="shared" si="5"/>
        <v>-3.1109939039334102E-3</v>
      </c>
      <c r="M103" s="5">
        <v>0</v>
      </c>
      <c r="N103" s="6"/>
      <c r="O103" s="11">
        <v>-3201879624</v>
      </c>
      <c r="P103" s="11"/>
      <c r="Q103" s="11">
        <v>0</v>
      </c>
      <c r="R103" s="11"/>
      <c r="S103" s="11">
        <f t="shared" si="6"/>
        <v>-3201879624</v>
      </c>
      <c r="U103" s="15">
        <f t="shared" si="7"/>
        <v>-1.0470441866279533E-3</v>
      </c>
    </row>
    <row r="104" spans="1:21" x14ac:dyDescent="0.55000000000000004">
      <c r="A104" s="4" t="s">
        <v>80</v>
      </c>
      <c r="C104" s="5">
        <v>0</v>
      </c>
      <c r="D104" s="6"/>
      <c r="E104" s="11">
        <v>-37789233918</v>
      </c>
      <c r="F104" s="11"/>
      <c r="G104" s="11">
        <v>0</v>
      </c>
      <c r="H104" s="11"/>
      <c r="I104" s="11">
        <f t="shared" si="4"/>
        <v>-37789233918</v>
      </c>
      <c r="K104" s="15">
        <f t="shared" si="5"/>
        <v>-1.7919097520478974E-2</v>
      </c>
      <c r="M104" s="5">
        <v>0</v>
      </c>
      <c r="N104" s="6"/>
      <c r="O104" s="11">
        <v>-23385509134</v>
      </c>
      <c r="P104" s="11"/>
      <c r="Q104" s="11">
        <v>0</v>
      </c>
      <c r="R104" s="11"/>
      <c r="S104" s="11">
        <f t="shared" si="6"/>
        <v>-23385509134</v>
      </c>
      <c r="U104" s="15">
        <f t="shared" si="7"/>
        <v>-7.6472773075399051E-3</v>
      </c>
    </row>
    <row r="105" spans="1:21" x14ac:dyDescent="0.55000000000000004">
      <c r="A105" s="4" t="s">
        <v>153</v>
      </c>
      <c r="C105" s="5">
        <v>0</v>
      </c>
      <c r="D105" s="6"/>
      <c r="E105" s="11">
        <v>31494435930</v>
      </c>
      <c r="F105" s="11"/>
      <c r="G105" s="11">
        <v>0</v>
      </c>
      <c r="H105" s="11"/>
      <c r="I105" s="11">
        <f t="shared" si="4"/>
        <v>31494435930</v>
      </c>
      <c r="K105" s="15">
        <f t="shared" si="5"/>
        <v>1.4934197131562684E-2</v>
      </c>
      <c r="M105" s="5">
        <v>0</v>
      </c>
      <c r="N105" s="6"/>
      <c r="O105" s="11">
        <v>31494435930</v>
      </c>
      <c r="P105" s="11"/>
      <c r="Q105" s="11">
        <v>0</v>
      </c>
      <c r="R105" s="11"/>
      <c r="S105" s="11">
        <f t="shared" si="6"/>
        <v>31494435930</v>
      </c>
      <c r="U105" s="15">
        <f t="shared" si="7"/>
        <v>1.0298971205681105E-2</v>
      </c>
    </row>
    <row r="106" spans="1:21" x14ac:dyDescent="0.55000000000000004">
      <c r="A106" s="4" t="s">
        <v>102</v>
      </c>
      <c r="C106" s="5">
        <v>0</v>
      </c>
      <c r="D106" s="6"/>
      <c r="E106" s="11">
        <v>20067393644</v>
      </c>
      <c r="F106" s="11"/>
      <c r="G106" s="11">
        <v>0</v>
      </c>
      <c r="H106" s="11"/>
      <c r="I106" s="11">
        <f t="shared" si="4"/>
        <v>20067393644</v>
      </c>
      <c r="K106" s="15">
        <f t="shared" si="5"/>
        <v>9.5156621716375664E-3</v>
      </c>
      <c r="M106" s="5">
        <v>0</v>
      </c>
      <c r="N106" s="6"/>
      <c r="O106" s="11">
        <v>24815196631</v>
      </c>
      <c r="P106" s="11"/>
      <c r="Q106" s="11">
        <v>0</v>
      </c>
      <c r="R106" s="11"/>
      <c r="S106" s="11">
        <f t="shared" si="6"/>
        <v>24815196631</v>
      </c>
      <c r="U106" s="15">
        <f t="shared" si="7"/>
        <v>8.1147983133915986E-3</v>
      </c>
    </row>
    <row r="107" spans="1:21" x14ac:dyDescent="0.55000000000000004">
      <c r="A107" s="4" t="s">
        <v>56</v>
      </c>
      <c r="C107" s="5">
        <v>0</v>
      </c>
      <c r="D107" s="6"/>
      <c r="E107" s="11">
        <v>-263533869155</v>
      </c>
      <c r="F107" s="11"/>
      <c r="G107" s="11">
        <v>0</v>
      </c>
      <c r="H107" s="11"/>
      <c r="I107" s="11">
        <f t="shared" si="4"/>
        <v>-263533869155</v>
      </c>
      <c r="K107" s="15">
        <f t="shared" si="5"/>
        <v>-0.12496387493815377</v>
      </c>
      <c r="M107" s="5">
        <v>0</v>
      </c>
      <c r="N107" s="6"/>
      <c r="O107" s="11">
        <v>-139718387526</v>
      </c>
      <c r="P107" s="11"/>
      <c r="Q107" s="11">
        <v>0</v>
      </c>
      <c r="R107" s="11"/>
      <c r="S107" s="11">
        <f t="shared" si="6"/>
        <v>-139718387526</v>
      </c>
      <c r="U107" s="15">
        <f t="shared" si="7"/>
        <v>-4.5689202157254444E-2</v>
      </c>
    </row>
    <row r="108" spans="1:21" x14ac:dyDescent="0.55000000000000004">
      <c r="A108" s="4" t="s">
        <v>105</v>
      </c>
      <c r="C108" s="5">
        <v>0</v>
      </c>
      <c r="D108" s="6"/>
      <c r="E108" s="11">
        <v>-1829336600</v>
      </c>
      <c r="F108" s="11"/>
      <c r="G108" s="11">
        <v>0</v>
      </c>
      <c r="H108" s="11"/>
      <c r="I108" s="11">
        <f t="shared" si="4"/>
        <v>-1829336600</v>
      </c>
      <c r="K108" s="15">
        <f t="shared" si="5"/>
        <v>-8.6744444209458911E-4</v>
      </c>
      <c r="M108" s="5">
        <v>0</v>
      </c>
      <c r="N108" s="6"/>
      <c r="O108" s="11">
        <v>-1840628801</v>
      </c>
      <c r="P108" s="11"/>
      <c r="Q108" s="11">
        <v>0</v>
      </c>
      <c r="R108" s="11"/>
      <c r="S108" s="11">
        <f t="shared" si="6"/>
        <v>-1840628801</v>
      </c>
      <c r="U108" s="15">
        <f t="shared" si="7"/>
        <v>-6.0190260476420396E-4</v>
      </c>
    </row>
    <row r="109" spans="1:21" x14ac:dyDescent="0.55000000000000004">
      <c r="A109" s="4" t="s">
        <v>115</v>
      </c>
      <c r="C109" s="5">
        <v>0</v>
      </c>
      <c r="D109" s="6"/>
      <c r="E109" s="11">
        <v>34996891584</v>
      </c>
      <c r="F109" s="11"/>
      <c r="G109" s="11">
        <v>0</v>
      </c>
      <c r="H109" s="11"/>
      <c r="I109" s="11">
        <f t="shared" si="4"/>
        <v>34996891584</v>
      </c>
      <c r="K109" s="15">
        <f t="shared" si="5"/>
        <v>1.6595009958871264E-2</v>
      </c>
      <c r="M109" s="5">
        <v>0</v>
      </c>
      <c r="N109" s="6"/>
      <c r="O109" s="11">
        <v>45359703515</v>
      </c>
      <c r="P109" s="11"/>
      <c r="Q109" s="11">
        <v>0</v>
      </c>
      <c r="R109" s="11"/>
      <c r="S109" s="11">
        <f t="shared" si="6"/>
        <v>45359703515</v>
      </c>
      <c r="U109" s="15">
        <f t="shared" si="7"/>
        <v>1.4833041666074917E-2</v>
      </c>
    </row>
    <row r="110" spans="1:21" x14ac:dyDescent="0.55000000000000004">
      <c r="A110" s="4" t="s">
        <v>187</v>
      </c>
      <c r="C110" s="5">
        <v>0</v>
      </c>
      <c r="D110" s="6"/>
      <c r="E110" s="11">
        <v>6334684402</v>
      </c>
      <c r="F110" s="11"/>
      <c r="G110" s="11">
        <v>0</v>
      </c>
      <c r="H110" s="11"/>
      <c r="I110" s="11">
        <f t="shared" si="4"/>
        <v>6334684402</v>
      </c>
      <c r="K110" s="15">
        <f t="shared" si="5"/>
        <v>3.0038139383086666E-3</v>
      </c>
      <c r="M110" s="5">
        <v>0</v>
      </c>
      <c r="N110" s="6"/>
      <c r="O110" s="11">
        <v>6416739899</v>
      </c>
      <c r="P110" s="11"/>
      <c r="Q110" s="11">
        <v>0</v>
      </c>
      <c r="R110" s="11"/>
      <c r="S110" s="11">
        <f t="shared" si="6"/>
        <v>6416739899</v>
      </c>
      <c r="U110" s="15">
        <f t="shared" si="7"/>
        <v>2.0983331659290357E-3</v>
      </c>
    </row>
    <row r="111" spans="1:21" x14ac:dyDescent="0.55000000000000004">
      <c r="A111" s="4" t="s">
        <v>22</v>
      </c>
      <c r="C111" s="5">
        <v>0</v>
      </c>
      <c r="D111" s="6"/>
      <c r="E111" s="11">
        <v>-34660428041</v>
      </c>
      <c r="F111" s="11"/>
      <c r="G111" s="11">
        <v>0</v>
      </c>
      <c r="H111" s="11"/>
      <c r="I111" s="11">
        <f t="shared" si="4"/>
        <v>-34660428041</v>
      </c>
      <c r="K111" s="15">
        <f t="shared" si="5"/>
        <v>-1.6435463907946136E-2</v>
      </c>
      <c r="M111" s="5">
        <v>0</v>
      </c>
      <c r="N111" s="6"/>
      <c r="O111" s="11">
        <v>-23398536653</v>
      </c>
      <c r="P111" s="11"/>
      <c r="Q111" s="11">
        <v>0</v>
      </c>
      <c r="R111" s="11"/>
      <c r="S111" s="11">
        <f t="shared" si="6"/>
        <v>-23398536653</v>
      </c>
      <c r="U111" s="15">
        <f t="shared" si="7"/>
        <v>-7.6515374264815705E-3</v>
      </c>
    </row>
    <row r="112" spans="1:21" x14ac:dyDescent="0.55000000000000004">
      <c r="A112" s="4" t="s">
        <v>182</v>
      </c>
      <c r="C112" s="5">
        <v>0</v>
      </c>
      <c r="D112" s="6"/>
      <c r="E112" s="11">
        <v>2007460613</v>
      </c>
      <c r="F112" s="11"/>
      <c r="G112" s="11">
        <v>0</v>
      </c>
      <c r="H112" s="11"/>
      <c r="I112" s="11">
        <f t="shared" si="4"/>
        <v>2007460613</v>
      </c>
      <c r="K112" s="15">
        <f t="shared" si="5"/>
        <v>9.5190822261504359E-4</v>
      </c>
      <c r="M112" s="5">
        <v>0</v>
      </c>
      <c r="N112" s="6"/>
      <c r="O112" s="11">
        <v>3482342201</v>
      </c>
      <c r="P112" s="11"/>
      <c r="Q112" s="11">
        <v>0</v>
      </c>
      <c r="R112" s="11"/>
      <c r="S112" s="11">
        <f t="shared" si="6"/>
        <v>3482342201</v>
      </c>
      <c r="U112" s="15">
        <f t="shared" si="7"/>
        <v>1.1387580376464028E-3</v>
      </c>
    </row>
    <row r="113" spans="1:21" x14ac:dyDescent="0.55000000000000004">
      <c r="A113" s="4" t="s">
        <v>65</v>
      </c>
      <c r="C113" s="5">
        <v>0</v>
      </c>
      <c r="D113" s="6"/>
      <c r="E113" s="11">
        <v>-156395909729</v>
      </c>
      <c r="F113" s="11"/>
      <c r="G113" s="11">
        <v>0</v>
      </c>
      <c r="H113" s="11"/>
      <c r="I113" s="11">
        <f t="shared" si="4"/>
        <v>-156395909729</v>
      </c>
      <c r="K113" s="15">
        <f t="shared" si="5"/>
        <v>-7.4160634330908887E-2</v>
      </c>
      <c r="M113" s="5">
        <v>0</v>
      </c>
      <c r="N113" s="6"/>
      <c r="O113" s="11">
        <v>-130068742560</v>
      </c>
      <c r="P113" s="11"/>
      <c r="Q113" s="11">
        <v>0</v>
      </c>
      <c r="R113" s="11"/>
      <c r="S113" s="11">
        <f t="shared" si="6"/>
        <v>-130068742560</v>
      </c>
      <c r="U113" s="15">
        <f t="shared" si="7"/>
        <v>-4.2533679198508138E-2</v>
      </c>
    </row>
    <row r="114" spans="1:21" x14ac:dyDescent="0.55000000000000004">
      <c r="A114" s="4" t="s">
        <v>200</v>
      </c>
      <c r="C114" s="5">
        <v>0</v>
      </c>
      <c r="D114" s="6"/>
      <c r="E114" s="11">
        <v>775487127</v>
      </c>
      <c r="F114" s="11"/>
      <c r="G114" s="11">
        <v>0</v>
      </c>
      <c r="H114" s="11"/>
      <c r="I114" s="11">
        <f t="shared" si="4"/>
        <v>775487127</v>
      </c>
      <c r="K114" s="15">
        <f t="shared" si="5"/>
        <v>3.6772456104144571E-4</v>
      </c>
      <c r="M114" s="5">
        <v>0</v>
      </c>
      <c r="N114" s="6"/>
      <c r="O114" s="11">
        <v>775487127</v>
      </c>
      <c r="P114" s="11"/>
      <c r="Q114" s="11">
        <v>0</v>
      </c>
      <c r="R114" s="11"/>
      <c r="S114" s="11">
        <f t="shared" si="6"/>
        <v>775487127</v>
      </c>
      <c r="U114" s="15">
        <f t="shared" si="7"/>
        <v>2.5359144736234574E-4</v>
      </c>
    </row>
    <row r="115" spans="1:21" x14ac:dyDescent="0.55000000000000004">
      <c r="A115" s="4" t="s">
        <v>163</v>
      </c>
      <c r="C115" s="5">
        <v>0</v>
      </c>
      <c r="D115" s="6"/>
      <c r="E115" s="11">
        <v>10128529493</v>
      </c>
      <c r="F115" s="11"/>
      <c r="G115" s="11">
        <v>0</v>
      </c>
      <c r="H115" s="11"/>
      <c r="I115" s="11">
        <f t="shared" si="4"/>
        <v>10128529493</v>
      </c>
      <c r="K115" s="15">
        <f t="shared" si="5"/>
        <v>4.8027993400962818E-3</v>
      </c>
      <c r="M115" s="5">
        <v>0</v>
      </c>
      <c r="N115" s="6"/>
      <c r="O115" s="11">
        <v>12430219464</v>
      </c>
      <c r="P115" s="11"/>
      <c r="Q115" s="11">
        <v>0</v>
      </c>
      <c r="R115" s="11"/>
      <c r="S115" s="11">
        <f t="shared" si="6"/>
        <v>12430219464</v>
      </c>
      <c r="U115" s="15">
        <f t="shared" si="7"/>
        <v>4.0647964810218724E-3</v>
      </c>
    </row>
    <row r="116" spans="1:21" x14ac:dyDescent="0.55000000000000004">
      <c r="A116" s="4" t="s">
        <v>24</v>
      </c>
      <c r="C116" s="5">
        <v>0</v>
      </c>
      <c r="D116" s="6"/>
      <c r="E116" s="11">
        <v>23143741920</v>
      </c>
      <c r="F116" s="11"/>
      <c r="G116" s="11">
        <v>0</v>
      </c>
      <c r="H116" s="11"/>
      <c r="I116" s="11">
        <f t="shared" si="4"/>
        <v>23143741920</v>
      </c>
      <c r="K116" s="15">
        <f t="shared" si="5"/>
        <v>1.0974421163265172E-2</v>
      </c>
      <c r="M116" s="5">
        <v>0</v>
      </c>
      <c r="N116" s="6"/>
      <c r="O116" s="11">
        <v>27654700173</v>
      </c>
      <c r="P116" s="11"/>
      <c r="Q116" s="11">
        <v>0</v>
      </c>
      <c r="R116" s="11"/>
      <c r="S116" s="11">
        <f t="shared" si="6"/>
        <v>27654700173</v>
      </c>
      <c r="U116" s="15">
        <f t="shared" si="7"/>
        <v>9.0433421769008718E-3</v>
      </c>
    </row>
    <row r="117" spans="1:21" x14ac:dyDescent="0.55000000000000004">
      <c r="A117" s="4" t="s">
        <v>192</v>
      </c>
      <c r="C117" s="5">
        <v>0</v>
      </c>
      <c r="D117" s="6"/>
      <c r="E117" s="11">
        <v>973665116</v>
      </c>
      <c r="F117" s="11"/>
      <c r="G117" s="11">
        <v>0</v>
      </c>
      <c r="H117" s="11"/>
      <c r="I117" s="11">
        <f>C117+E117+G117</f>
        <v>973665116</v>
      </c>
      <c r="K117" s="15">
        <f t="shared" si="5"/>
        <v>4.6169764128459651E-4</v>
      </c>
      <c r="M117" s="5">
        <v>0</v>
      </c>
      <c r="N117" s="6"/>
      <c r="O117" s="11">
        <v>1298220155</v>
      </c>
      <c r="P117" s="11"/>
      <c r="Q117" s="11">
        <v>0</v>
      </c>
      <c r="R117" s="11"/>
      <c r="S117" s="11">
        <f t="shared" si="6"/>
        <v>1298220155</v>
      </c>
      <c r="U117" s="15">
        <f t="shared" si="7"/>
        <v>4.2452997172887801E-4</v>
      </c>
    </row>
    <row r="118" spans="1:21" x14ac:dyDescent="0.55000000000000004">
      <c r="A118" s="4" t="s">
        <v>77</v>
      </c>
      <c r="C118" s="5">
        <v>0</v>
      </c>
      <c r="D118" s="6"/>
      <c r="E118" s="11">
        <v>1002365475</v>
      </c>
      <c r="F118" s="11"/>
      <c r="G118" s="11">
        <v>0</v>
      </c>
      <c r="H118" s="11"/>
      <c r="I118" s="11">
        <f t="shared" si="4"/>
        <v>1002365475</v>
      </c>
      <c r="K118" s="15">
        <f t="shared" si="5"/>
        <v>4.7530692833470494E-4</v>
      </c>
      <c r="M118" s="5">
        <v>0</v>
      </c>
      <c r="N118" s="6"/>
      <c r="O118" s="11">
        <v>-556926969</v>
      </c>
      <c r="P118" s="11"/>
      <c r="Q118" s="11">
        <v>0</v>
      </c>
      <c r="R118" s="11"/>
      <c r="S118" s="11">
        <f>M118+O118+Q118</f>
        <v>-556926969</v>
      </c>
      <c r="U118" s="15">
        <f t="shared" si="7"/>
        <v>-1.8212025864335754E-4</v>
      </c>
    </row>
    <row r="119" spans="1:21" x14ac:dyDescent="0.55000000000000004">
      <c r="A119" s="4" t="s">
        <v>58</v>
      </c>
      <c r="C119" s="5">
        <v>0</v>
      </c>
      <c r="D119" s="6"/>
      <c r="E119" s="11">
        <v>12803364000</v>
      </c>
      <c r="F119" s="11"/>
      <c r="G119" s="11">
        <v>0</v>
      </c>
      <c r="H119" s="11"/>
      <c r="I119" s="11">
        <f>C119+E119+G119</f>
        <v>12803364000</v>
      </c>
      <c r="K119" s="15">
        <f t="shared" si="5"/>
        <v>6.0711664227971751E-3</v>
      </c>
      <c r="M119" s="5">
        <v>0</v>
      </c>
      <c r="N119" s="6"/>
      <c r="O119" s="11">
        <v>14612535000</v>
      </c>
      <c r="P119" s="11"/>
      <c r="Q119" s="11">
        <v>0</v>
      </c>
      <c r="R119" s="11"/>
      <c r="S119" s="11">
        <f t="shared" si="6"/>
        <v>14612535000</v>
      </c>
      <c r="U119" s="15">
        <f t="shared" si="7"/>
        <v>4.7784338014974356E-3</v>
      </c>
    </row>
    <row r="120" spans="1:21" ht="24.75" x14ac:dyDescent="0.6">
      <c r="A120" s="3" t="s">
        <v>201</v>
      </c>
      <c r="C120" s="7">
        <f>SUM(C8:C119)</f>
        <v>536626023358</v>
      </c>
      <c r="D120" s="6"/>
      <c r="E120" s="7">
        <f>SUM(E8:E119)</f>
        <v>1493611953751</v>
      </c>
      <c r="F120" s="6"/>
      <c r="G120" s="7">
        <f>SUM(G8:G119)</f>
        <v>78642443616</v>
      </c>
      <c r="H120" s="6"/>
      <c r="I120" s="7">
        <f>SUM(I8:I119)</f>
        <v>2108880420725</v>
      </c>
      <c r="K120" s="16">
        <f>SUM(K8:K119)</f>
        <v>0.99999999999999967</v>
      </c>
      <c r="M120" s="7">
        <f>SUM(M8:M119)</f>
        <v>569188488653</v>
      </c>
      <c r="N120" s="6"/>
      <c r="O120" s="7">
        <f>SUM(O8:O119)</f>
        <v>2410186737751</v>
      </c>
      <c r="P120" s="6"/>
      <c r="Q120" s="7">
        <f>SUM(Q8:Q119)</f>
        <v>78642443616</v>
      </c>
      <c r="R120" s="6"/>
      <c r="S120" s="7">
        <f>SUM(S8:S119)</f>
        <v>3058017670020</v>
      </c>
      <c r="U120" s="16">
        <f>SUM(U8:U119)</f>
        <v>0.99999999999999978</v>
      </c>
    </row>
    <row r="121" spans="1:21" x14ac:dyDescent="0.55000000000000004">
      <c r="C121" s="12"/>
      <c r="E121" s="12"/>
      <c r="G121" s="12"/>
      <c r="M121" s="12"/>
      <c r="O121" s="12"/>
      <c r="Q121" s="12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22"/>
  <sheetViews>
    <sheetView rightToLeft="1" workbookViewId="0">
      <selection activeCell="I6" sqref="I6:K6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31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5" ht="24.75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</row>
    <row r="3" spans="1:15" ht="24.75" x14ac:dyDescent="0.55000000000000004">
      <c r="A3" s="10" t="s">
        <v>223</v>
      </c>
      <c r="B3" s="10" t="s">
        <v>223</v>
      </c>
      <c r="C3" s="10" t="s">
        <v>223</v>
      </c>
      <c r="D3" s="10" t="s">
        <v>223</v>
      </c>
      <c r="E3" s="10" t="s">
        <v>223</v>
      </c>
      <c r="F3" s="10" t="s">
        <v>223</v>
      </c>
      <c r="G3" s="10" t="s">
        <v>223</v>
      </c>
      <c r="H3" s="10" t="s">
        <v>223</v>
      </c>
      <c r="I3" s="10" t="s">
        <v>223</v>
      </c>
      <c r="J3" s="10" t="s">
        <v>223</v>
      </c>
      <c r="K3" s="10" t="s">
        <v>223</v>
      </c>
    </row>
    <row r="4" spans="1:15" ht="24.75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</row>
    <row r="6" spans="1:15" ht="24.75" x14ac:dyDescent="0.55000000000000004">
      <c r="A6" s="9" t="s">
        <v>251</v>
      </c>
      <c r="B6" s="9" t="s">
        <v>251</v>
      </c>
      <c r="C6" s="9" t="s">
        <v>251</v>
      </c>
      <c r="E6" s="9" t="s">
        <v>225</v>
      </c>
      <c r="F6" s="9" t="s">
        <v>225</v>
      </c>
      <c r="G6" s="9" t="s">
        <v>225</v>
      </c>
      <c r="I6" s="9" t="s">
        <v>226</v>
      </c>
      <c r="J6" s="9" t="s">
        <v>226</v>
      </c>
      <c r="K6" s="9" t="s">
        <v>226</v>
      </c>
    </row>
    <row r="7" spans="1:15" ht="24.75" x14ac:dyDescent="0.55000000000000004">
      <c r="A7" s="9" t="s">
        <v>252</v>
      </c>
      <c r="C7" s="9" t="s">
        <v>205</v>
      </c>
      <c r="E7" s="9" t="s">
        <v>253</v>
      </c>
      <c r="G7" s="9" t="s">
        <v>254</v>
      </c>
      <c r="I7" s="9" t="s">
        <v>253</v>
      </c>
      <c r="K7" s="9" t="s">
        <v>254</v>
      </c>
    </row>
    <row r="8" spans="1:15" x14ac:dyDescent="0.55000000000000004">
      <c r="A8" s="2" t="s">
        <v>209</v>
      </c>
      <c r="C8" s="6" t="s">
        <v>210</v>
      </c>
      <c r="D8" s="6"/>
      <c r="E8" s="5">
        <v>143858</v>
      </c>
      <c r="F8" s="6"/>
      <c r="G8" s="15">
        <f>E8/$E$15</f>
        <v>1.5313216033815011E-6</v>
      </c>
      <c r="H8" s="6"/>
      <c r="I8" s="5">
        <v>143858</v>
      </c>
      <c r="J8" s="6"/>
      <c r="K8" s="15">
        <f>I8/$I$15</f>
        <v>1.5251481637626667E-6</v>
      </c>
      <c r="L8" s="6"/>
      <c r="M8" s="6"/>
      <c r="N8" s="6"/>
      <c r="O8" s="6"/>
    </row>
    <row r="9" spans="1:15" x14ac:dyDescent="0.55000000000000004">
      <c r="A9" s="2" t="s">
        <v>211</v>
      </c>
      <c r="C9" s="6" t="s">
        <v>212</v>
      </c>
      <c r="D9" s="6"/>
      <c r="E9" s="5">
        <v>14464</v>
      </c>
      <c r="F9" s="6"/>
      <c r="G9" s="15">
        <f t="shared" ref="G9:G14" si="0">E9/$E$15</f>
        <v>1.539645738944656E-7</v>
      </c>
      <c r="H9" s="6"/>
      <c r="I9" s="5">
        <v>14464</v>
      </c>
      <c r="J9" s="6"/>
      <c r="K9" s="15">
        <f t="shared" ref="K9:K14" si="1">I9/$I$15</f>
        <v>1.533438741026791E-7</v>
      </c>
      <c r="L9" s="6"/>
      <c r="M9" s="6"/>
      <c r="N9" s="6"/>
      <c r="O9" s="6"/>
    </row>
    <row r="10" spans="1:15" x14ac:dyDescent="0.55000000000000004">
      <c r="A10" s="2" t="s">
        <v>213</v>
      </c>
      <c r="C10" s="6" t="s">
        <v>214</v>
      </c>
      <c r="D10" s="6"/>
      <c r="E10" s="5">
        <v>6248313976</v>
      </c>
      <c r="F10" s="6"/>
      <c r="G10" s="15">
        <f t="shared" si="0"/>
        <v>6.6511269280536106E-2</v>
      </c>
      <c r="H10" s="6"/>
      <c r="I10" s="5">
        <v>6507342968</v>
      </c>
      <c r="J10" s="6"/>
      <c r="K10" s="15">
        <f t="shared" si="1"/>
        <v>6.8989296240870177E-2</v>
      </c>
      <c r="L10" s="6"/>
      <c r="M10" s="6"/>
      <c r="N10" s="6"/>
      <c r="O10" s="6"/>
    </row>
    <row r="11" spans="1:15" x14ac:dyDescent="0.55000000000000004">
      <c r="A11" s="2" t="s">
        <v>215</v>
      </c>
      <c r="C11" s="6" t="s">
        <v>216</v>
      </c>
      <c r="D11" s="6"/>
      <c r="E11" s="5">
        <v>10942</v>
      </c>
      <c r="F11" s="6"/>
      <c r="G11" s="15">
        <f t="shared" si="0"/>
        <v>1.1647402983636909E-7</v>
      </c>
      <c r="H11" s="6"/>
      <c r="I11" s="5">
        <v>10942</v>
      </c>
      <c r="J11" s="6"/>
      <c r="K11" s="15">
        <f t="shared" si="1"/>
        <v>1.1600447113049743E-7</v>
      </c>
      <c r="L11" s="6"/>
      <c r="M11" s="6"/>
      <c r="N11" s="6"/>
      <c r="O11" s="6"/>
    </row>
    <row r="12" spans="1:15" x14ac:dyDescent="0.55000000000000004">
      <c r="A12" s="2" t="s">
        <v>215</v>
      </c>
      <c r="C12" s="6" t="s">
        <v>217</v>
      </c>
      <c r="D12" s="6"/>
      <c r="E12" s="5">
        <v>2303424644</v>
      </c>
      <c r="F12" s="6"/>
      <c r="G12" s="15">
        <f t="shared" si="0"/>
        <v>2.4519205877452373E-2</v>
      </c>
      <c r="H12" s="6"/>
      <c r="I12" s="5">
        <v>2424657520</v>
      </c>
      <c r="J12" s="6"/>
      <c r="K12" s="15">
        <f t="shared" si="1"/>
        <v>2.5705640036573156E-2</v>
      </c>
      <c r="L12" s="6"/>
      <c r="M12" s="6"/>
      <c r="N12" s="6"/>
      <c r="O12" s="6"/>
    </row>
    <row r="13" spans="1:15" x14ac:dyDescent="0.55000000000000004">
      <c r="A13" s="2" t="s">
        <v>211</v>
      </c>
      <c r="C13" s="6" t="s">
        <v>218</v>
      </c>
      <c r="D13" s="6"/>
      <c r="E13" s="5">
        <v>60986301364</v>
      </c>
      <c r="F13" s="6"/>
      <c r="G13" s="15">
        <f t="shared" si="0"/>
        <v>0.64917933510147441</v>
      </c>
      <c r="H13" s="6"/>
      <c r="I13" s="5">
        <v>60986301364</v>
      </c>
      <c r="J13" s="6"/>
      <c r="K13" s="15">
        <f t="shared" si="1"/>
        <v>0.64656220397879305</v>
      </c>
      <c r="L13" s="6"/>
      <c r="M13" s="6"/>
      <c r="N13" s="6"/>
      <c r="O13" s="6"/>
    </row>
    <row r="14" spans="1:15" ht="24.75" thickBot="1" x14ac:dyDescent="0.6">
      <c r="A14" s="2" t="s">
        <v>211</v>
      </c>
      <c r="C14" s="6" t="s">
        <v>220</v>
      </c>
      <c r="D14" s="6"/>
      <c r="E14" s="5">
        <v>24405479447</v>
      </c>
      <c r="F14" s="6"/>
      <c r="G14" s="15">
        <f t="shared" si="0"/>
        <v>0.25978838798032999</v>
      </c>
      <c r="H14" s="6"/>
      <c r="I14" s="5">
        <v>24405479447</v>
      </c>
      <c r="J14" s="6"/>
      <c r="K14" s="15">
        <f t="shared" si="1"/>
        <v>0.2587410652472546</v>
      </c>
      <c r="L14" s="6"/>
      <c r="M14" s="6"/>
      <c r="N14" s="6"/>
      <c r="O14" s="6"/>
    </row>
    <row r="15" spans="1:15" ht="24.75" thickBot="1" x14ac:dyDescent="0.6">
      <c r="A15" s="2" t="s">
        <v>201</v>
      </c>
      <c r="C15" s="6" t="s">
        <v>201</v>
      </c>
      <c r="D15" s="6"/>
      <c r="E15" s="7">
        <f>SUM(E8:E14)</f>
        <v>93943688695</v>
      </c>
      <c r="F15" s="6"/>
      <c r="G15" s="17">
        <f>SUM(G8:G14)</f>
        <v>1</v>
      </c>
      <c r="H15" s="6"/>
      <c r="I15" s="7">
        <f>SUM(I8:I14)</f>
        <v>94323950563</v>
      </c>
      <c r="J15" s="6"/>
      <c r="K15" s="17">
        <f>SUM(K8:K14)</f>
        <v>1</v>
      </c>
      <c r="L15" s="6"/>
      <c r="M15" s="6"/>
      <c r="N15" s="6"/>
      <c r="O15" s="6"/>
    </row>
    <row r="16" spans="1:15" ht="24.75" thickTop="1" x14ac:dyDescent="0.55000000000000004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3:15" x14ac:dyDescent="0.55000000000000004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3:15" x14ac:dyDescent="0.55000000000000004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3:15" x14ac:dyDescent="0.55000000000000004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3:15" x14ac:dyDescent="0.55000000000000004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3:15" x14ac:dyDescent="0.55000000000000004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3:15" x14ac:dyDescent="0.55000000000000004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1" sqref="E11"/>
    </sheetView>
  </sheetViews>
  <sheetFormatPr defaultRowHeight="24" x14ac:dyDescent="0.55000000000000004"/>
  <cols>
    <col min="1" max="1" width="31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</row>
    <row r="3" spans="1:5" ht="24.75" x14ac:dyDescent="0.55000000000000004">
      <c r="A3" s="10" t="s">
        <v>223</v>
      </c>
      <c r="B3" s="10" t="s">
        <v>223</v>
      </c>
      <c r="C3" s="10" t="s">
        <v>223</v>
      </c>
      <c r="D3" s="10" t="s">
        <v>223</v>
      </c>
      <c r="E3" s="10" t="s">
        <v>223</v>
      </c>
    </row>
    <row r="4" spans="1:5" ht="24.75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</row>
    <row r="5" spans="1:5" x14ac:dyDescent="0.55000000000000004">
      <c r="E5" s="2" t="s">
        <v>260</v>
      </c>
    </row>
    <row r="6" spans="1:5" ht="24.75" x14ac:dyDescent="0.55000000000000004">
      <c r="A6" s="9" t="s">
        <v>255</v>
      </c>
      <c r="C6" s="9" t="s">
        <v>225</v>
      </c>
      <c r="E6" s="18" t="s">
        <v>261</v>
      </c>
    </row>
    <row r="7" spans="1:5" ht="24.75" x14ac:dyDescent="0.55000000000000004">
      <c r="A7" s="9" t="s">
        <v>255</v>
      </c>
      <c r="C7" s="9" t="s">
        <v>206</v>
      </c>
      <c r="E7" s="9" t="s">
        <v>206</v>
      </c>
    </row>
    <row r="8" spans="1:5" x14ac:dyDescent="0.55000000000000004">
      <c r="A8" s="2" t="s">
        <v>256</v>
      </c>
      <c r="C8" s="5">
        <v>6635952744</v>
      </c>
      <c r="D8" s="6"/>
      <c r="E8" s="5">
        <v>6807800368</v>
      </c>
    </row>
    <row r="9" spans="1:5" x14ac:dyDescent="0.55000000000000004">
      <c r="A9" s="2" t="s">
        <v>262</v>
      </c>
      <c r="C9" s="5">
        <v>26259543</v>
      </c>
      <c r="D9" s="6"/>
      <c r="E9" s="5">
        <v>26440120</v>
      </c>
    </row>
    <row r="10" spans="1:5" x14ac:dyDescent="0.55000000000000004">
      <c r="A10" s="2" t="s">
        <v>201</v>
      </c>
      <c r="C10" s="7">
        <f>SUM(C8:C9)</f>
        <v>6662212287</v>
      </c>
      <c r="D10" s="6"/>
      <c r="E10" s="7">
        <f>SUM(E8:E9)</f>
        <v>6834240488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21"/>
  <sheetViews>
    <sheetView rightToLeft="1" workbookViewId="0">
      <selection activeCell="M14" sqref="M14"/>
    </sheetView>
  </sheetViews>
  <sheetFormatPr defaultRowHeight="24" x14ac:dyDescent="0.55000000000000004"/>
  <cols>
    <col min="1" max="1" width="27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22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2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22" ht="24.75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</row>
    <row r="3" spans="1:22" ht="24.75" x14ac:dyDescent="0.55000000000000004">
      <c r="A3" s="10" t="s">
        <v>223</v>
      </c>
      <c r="B3" s="10" t="s">
        <v>223</v>
      </c>
      <c r="C3" s="10" t="s">
        <v>223</v>
      </c>
      <c r="D3" s="10" t="s">
        <v>223</v>
      </c>
      <c r="E3" s="10" t="s">
        <v>223</v>
      </c>
      <c r="F3" s="10" t="s">
        <v>223</v>
      </c>
      <c r="G3" s="10" t="s">
        <v>223</v>
      </c>
      <c r="H3" s="10" t="s">
        <v>223</v>
      </c>
      <c r="I3" s="10" t="s">
        <v>223</v>
      </c>
      <c r="J3" s="10" t="s">
        <v>223</v>
      </c>
      <c r="K3" s="10" t="s">
        <v>223</v>
      </c>
      <c r="L3" s="10" t="s">
        <v>223</v>
      </c>
      <c r="M3" s="10" t="s">
        <v>223</v>
      </c>
      <c r="N3" s="10" t="s">
        <v>223</v>
      </c>
      <c r="O3" s="10" t="s">
        <v>223</v>
      </c>
      <c r="P3" s="10" t="s">
        <v>223</v>
      </c>
      <c r="Q3" s="10" t="s">
        <v>223</v>
      </c>
      <c r="R3" s="10" t="s">
        <v>223</v>
      </c>
      <c r="S3" s="10" t="s">
        <v>223</v>
      </c>
    </row>
    <row r="4" spans="1:22" ht="24.75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</row>
    <row r="6" spans="1:22" ht="24.75" x14ac:dyDescent="0.55000000000000004">
      <c r="A6" s="9" t="s">
        <v>3</v>
      </c>
      <c r="C6" s="9" t="s">
        <v>231</v>
      </c>
      <c r="D6" s="9" t="s">
        <v>231</v>
      </c>
      <c r="E6" s="9" t="s">
        <v>231</v>
      </c>
      <c r="F6" s="9" t="s">
        <v>231</v>
      </c>
      <c r="G6" s="9" t="s">
        <v>231</v>
      </c>
      <c r="I6" s="9" t="s">
        <v>225</v>
      </c>
      <c r="J6" s="9" t="s">
        <v>225</v>
      </c>
      <c r="K6" s="9" t="s">
        <v>225</v>
      </c>
      <c r="L6" s="9" t="s">
        <v>225</v>
      </c>
      <c r="M6" s="9" t="s">
        <v>225</v>
      </c>
      <c r="O6" s="9" t="s">
        <v>226</v>
      </c>
      <c r="P6" s="9" t="s">
        <v>226</v>
      </c>
      <c r="Q6" s="9" t="s">
        <v>226</v>
      </c>
      <c r="R6" s="9" t="s">
        <v>226</v>
      </c>
      <c r="S6" s="9" t="s">
        <v>226</v>
      </c>
    </row>
    <row r="7" spans="1:22" ht="24.75" x14ac:dyDescent="0.55000000000000004">
      <c r="A7" s="9" t="s">
        <v>3</v>
      </c>
      <c r="C7" s="9" t="s">
        <v>232</v>
      </c>
      <c r="E7" s="9" t="s">
        <v>233</v>
      </c>
      <c r="G7" s="9" t="s">
        <v>234</v>
      </c>
      <c r="I7" s="9" t="s">
        <v>235</v>
      </c>
      <c r="K7" s="9" t="s">
        <v>229</v>
      </c>
      <c r="M7" s="9" t="s">
        <v>236</v>
      </c>
      <c r="O7" s="9" t="s">
        <v>235</v>
      </c>
      <c r="Q7" s="9" t="s">
        <v>229</v>
      </c>
      <c r="S7" s="9" t="s">
        <v>236</v>
      </c>
    </row>
    <row r="8" spans="1:22" x14ac:dyDescent="0.55000000000000004">
      <c r="A8" s="2" t="s">
        <v>132</v>
      </c>
      <c r="C8" s="6" t="s">
        <v>6</v>
      </c>
      <c r="D8" s="6"/>
      <c r="E8" s="5">
        <v>10198616</v>
      </c>
      <c r="F8" s="6"/>
      <c r="G8" s="5">
        <v>15200</v>
      </c>
      <c r="H8" s="6"/>
      <c r="I8" s="5">
        <v>155018963200</v>
      </c>
      <c r="J8" s="6"/>
      <c r="K8" s="5">
        <v>11592039073</v>
      </c>
      <c r="L8" s="6"/>
      <c r="M8" s="5">
        <v>143426924127</v>
      </c>
      <c r="N8" s="6"/>
      <c r="O8" s="5">
        <v>155018963200</v>
      </c>
      <c r="P8" s="6"/>
      <c r="Q8" s="5">
        <v>11592039073</v>
      </c>
      <c r="R8" s="6"/>
      <c r="S8" s="5">
        <v>143426924127</v>
      </c>
      <c r="T8" s="6"/>
      <c r="U8" s="6"/>
      <c r="V8" s="6"/>
    </row>
    <row r="9" spans="1:22" x14ac:dyDescent="0.55000000000000004">
      <c r="A9" s="2" t="s">
        <v>156</v>
      </c>
      <c r="C9" s="6" t="s">
        <v>237</v>
      </c>
      <c r="D9" s="6"/>
      <c r="E9" s="5">
        <v>38614820</v>
      </c>
      <c r="F9" s="6"/>
      <c r="G9" s="5">
        <v>290</v>
      </c>
      <c r="H9" s="6"/>
      <c r="I9" s="5">
        <v>11198297800</v>
      </c>
      <c r="J9" s="6"/>
      <c r="K9" s="5">
        <v>1586590106</v>
      </c>
      <c r="L9" s="6"/>
      <c r="M9" s="5">
        <v>9611707694</v>
      </c>
      <c r="N9" s="6"/>
      <c r="O9" s="5">
        <v>11198297800</v>
      </c>
      <c r="P9" s="6"/>
      <c r="Q9" s="5">
        <v>1586590106</v>
      </c>
      <c r="R9" s="6"/>
      <c r="S9" s="5">
        <v>9611707694</v>
      </c>
      <c r="T9" s="6"/>
      <c r="U9" s="6"/>
      <c r="V9" s="6"/>
    </row>
    <row r="10" spans="1:22" x14ac:dyDescent="0.55000000000000004">
      <c r="A10" s="2" t="s">
        <v>135</v>
      </c>
      <c r="C10" s="6" t="s">
        <v>238</v>
      </c>
      <c r="D10" s="6"/>
      <c r="E10" s="5">
        <v>3083596</v>
      </c>
      <c r="F10" s="6"/>
      <c r="G10" s="5">
        <v>14500</v>
      </c>
      <c r="H10" s="6"/>
      <c r="I10" s="5">
        <v>44712142000</v>
      </c>
      <c r="J10" s="6"/>
      <c r="K10" s="5">
        <v>2973185913</v>
      </c>
      <c r="L10" s="6"/>
      <c r="M10" s="5">
        <v>41738956087</v>
      </c>
      <c r="N10" s="6"/>
      <c r="O10" s="5">
        <v>44712142000</v>
      </c>
      <c r="P10" s="6"/>
      <c r="Q10" s="5">
        <v>2973185913</v>
      </c>
      <c r="R10" s="6"/>
      <c r="S10" s="5">
        <v>41738956087</v>
      </c>
      <c r="T10" s="6"/>
      <c r="U10" s="6"/>
      <c r="V10" s="6"/>
    </row>
    <row r="11" spans="1:22" x14ac:dyDescent="0.55000000000000004">
      <c r="A11" s="2" t="s">
        <v>194</v>
      </c>
      <c r="C11" s="6" t="s">
        <v>6</v>
      </c>
      <c r="D11" s="6"/>
      <c r="E11" s="5">
        <v>14138633</v>
      </c>
      <c r="F11" s="6"/>
      <c r="G11" s="5">
        <v>670</v>
      </c>
      <c r="H11" s="6"/>
      <c r="I11" s="5">
        <v>9472884110</v>
      </c>
      <c r="J11" s="6"/>
      <c r="K11" s="5">
        <v>663705256</v>
      </c>
      <c r="L11" s="6"/>
      <c r="M11" s="5">
        <v>8809178854</v>
      </c>
      <c r="N11" s="6"/>
      <c r="O11" s="5">
        <v>9472884110</v>
      </c>
      <c r="P11" s="6"/>
      <c r="Q11" s="5">
        <v>663705256</v>
      </c>
      <c r="R11" s="6"/>
      <c r="S11" s="5">
        <v>8809178854</v>
      </c>
      <c r="T11" s="6"/>
      <c r="U11" s="6"/>
      <c r="V11" s="6"/>
    </row>
    <row r="12" spans="1:22" x14ac:dyDescent="0.55000000000000004">
      <c r="A12" s="2" t="s">
        <v>98</v>
      </c>
      <c r="C12" s="6" t="s">
        <v>237</v>
      </c>
      <c r="D12" s="6"/>
      <c r="E12" s="5">
        <v>19680610</v>
      </c>
      <c r="F12" s="6"/>
      <c r="G12" s="5">
        <v>5700</v>
      </c>
      <c r="H12" s="6"/>
      <c r="I12" s="5">
        <v>112179477000</v>
      </c>
      <c r="J12" s="6"/>
      <c r="K12" s="5">
        <v>8519960278</v>
      </c>
      <c r="L12" s="6"/>
      <c r="M12" s="5">
        <v>103659516722</v>
      </c>
      <c r="N12" s="6"/>
      <c r="O12" s="5">
        <v>112179477000</v>
      </c>
      <c r="P12" s="6"/>
      <c r="Q12" s="5">
        <v>8519960278</v>
      </c>
      <c r="R12" s="6"/>
      <c r="S12" s="5">
        <v>103659516722</v>
      </c>
      <c r="T12" s="6"/>
      <c r="U12" s="6"/>
      <c r="V12" s="6"/>
    </row>
    <row r="13" spans="1:22" x14ac:dyDescent="0.55000000000000004">
      <c r="A13" s="2" t="s">
        <v>138</v>
      </c>
      <c r="C13" s="6" t="s">
        <v>4</v>
      </c>
      <c r="D13" s="6"/>
      <c r="E13" s="5">
        <v>119643414</v>
      </c>
      <c r="F13" s="6"/>
      <c r="G13" s="5">
        <v>200</v>
      </c>
      <c r="H13" s="6"/>
      <c r="I13" s="5">
        <v>0</v>
      </c>
      <c r="J13" s="6"/>
      <c r="K13" s="5">
        <v>0</v>
      </c>
      <c r="L13" s="6"/>
      <c r="M13" s="5">
        <v>0</v>
      </c>
      <c r="N13" s="6"/>
      <c r="O13" s="5">
        <v>23928682800</v>
      </c>
      <c r="P13" s="6"/>
      <c r="Q13" s="5">
        <v>3058983345</v>
      </c>
      <c r="R13" s="6"/>
      <c r="S13" s="5">
        <v>20869699455</v>
      </c>
      <c r="T13" s="6"/>
      <c r="U13" s="6"/>
      <c r="V13" s="6"/>
    </row>
    <row r="14" spans="1:22" x14ac:dyDescent="0.55000000000000004">
      <c r="A14" s="2" t="s">
        <v>60</v>
      </c>
      <c r="C14" s="6" t="s">
        <v>239</v>
      </c>
      <c r="D14" s="6"/>
      <c r="E14" s="5">
        <v>1688904</v>
      </c>
      <c r="F14" s="6"/>
      <c r="G14" s="5">
        <v>20400</v>
      </c>
      <c r="H14" s="6"/>
      <c r="I14" s="5">
        <v>34453641600</v>
      </c>
      <c r="J14" s="6"/>
      <c r="K14" s="5">
        <v>164400471</v>
      </c>
      <c r="L14" s="6"/>
      <c r="M14" s="5">
        <v>34289241129</v>
      </c>
      <c r="N14" s="6"/>
      <c r="O14" s="5">
        <v>34453641600</v>
      </c>
      <c r="P14" s="6"/>
      <c r="Q14" s="5">
        <v>164400471</v>
      </c>
      <c r="R14" s="6"/>
      <c r="S14" s="5">
        <v>34289241129</v>
      </c>
      <c r="T14" s="6"/>
      <c r="U14" s="6"/>
      <c r="V14" s="6"/>
    </row>
    <row r="15" spans="1:22" x14ac:dyDescent="0.55000000000000004">
      <c r="A15" s="2" t="s">
        <v>69</v>
      </c>
      <c r="C15" s="6" t="s">
        <v>240</v>
      </c>
      <c r="D15" s="6"/>
      <c r="E15" s="5">
        <v>16246646</v>
      </c>
      <c r="F15" s="6"/>
      <c r="G15" s="5">
        <v>5330</v>
      </c>
      <c r="H15" s="6"/>
      <c r="I15" s="5">
        <v>86594623180</v>
      </c>
      <c r="J15" s="6"/>
      <c r="K15" s="5">
        <v>11070041434</v>
      </c>
      <c r="L15" s="6"/>
      <c r="M15" s="5">
        <v>75524581746</v>
      </c>
      <c r="N15" s="6"/>
      <c r="O15" s="5">
        <v>86594623180</v>
      </c>
      <c r="P15" s="6"/>
      <c r="Q15" s="5">
        <v>11070041434</v>
      </c>
      <c r="R15" s="6"/>
      <c r="S15" s="5">
        <v>75524581746</v>
      </c>
      <c r="T15" s="6"/>
      <c r="U15" s="6"/>
      <c r="V15" s="6"/>
    </row>
    <row r="16" spans="1:22" x14ac:dyDescent="0.55000000000000004">
      <c r="A16" s="2" t="s">
        <v>128</v>
      </c>
      <c r="C16" s="6" t="s">
        <v>241</v>
      </c>
      <c r="D16" s="6"/>
      <c r="E16" s="5">
        <v>107126161</v>
      </c>
      <c r="F16" s="6"/>
      <c r="G16" s="5">
        <v>1076</v>
      </c>
      <c r="H16" s="6"/>
      <c r="I16" s="5">
        <v>115267749236</v>
      </c>
      <c r="J16" s="6"/>
      <c r="K16" s="5">
        <v>9023485420</v>
      </c>
      <c r="L16" s="6"/>
      <c r="M16" s="5">
        <v>106244263816</v>
      </c>
      <c r="N16" s="6"/>
      <c r="O16" s="5">
        <v>115267749236</v>
      </c>
      <c r="P16" s="6"/>
      <c r="Q16" s="5">
        <v>9023485420</v>
      </c>
      <c r="R16" s="6"/>
      <c r="S16" s="5">
        <v>106244263816</v>
      </c>
      <c r="T16" s="6"/>
      <c r="U16" s="6"/>
      <c r="V16" s="6"/>
    </row>
    <row r="17" spans="1:22" x14ac:dyDescent="0.55000000000000004">
      <c r="A17" s="2" t="s">
        <v>147</v>
      </c>
      <c r="C17" s="6" t="s">
        <v>4</v>
      </c>
      <c r="D17" s="6"/>
      <c r="E17" s="5">
        <v>20879939</v>
      </c>
      <c r="F17" s="6"/>
      <c r="G17" s="5">
        <v>560</v>
      </c>
      <c r="H17" s="6"/>
      <c r="I17" s="5">
        <v>0</v>
      </c>
      <c r="J17" s="6"/>
      <c r="K17" s="5">
        <v>0</v>
      </c>
      <c r="L17" s="6"/>
      <c r="M17" s="5">
        <v>0</v>
      </c>
      <c r="N17" s="6"/>
      <c r="O17" s="5">
        <v>11692765840</v>
      </c>
      <c r="P17" s="6"/>
      <c r="Q17" s="5">
        <v>0</v>
      </c>
      <c r="R17" s="6"/>
      <c r="S17" s="5">
        <v>11692765840</v>
      </c>
      <c r="T17" s="6"/>
      <c r="U17" s="6"/>
      <c r="V17" s="6"/>
    </row>
    <row r="18" spans="1:22" x14ac:dyDescent="0.55000000000000004">
      <c r="A18" s="2" t="s">
        <v>96</v>
      </c>
      <c r="C18" s="6" t="s">
        <v>242</v>
      </c>
      <c r="D18" s="6"/>
      <c r="E18" s="5">
        <v>25715657</v>
      </c>
      <c r="F18" s="6"/>
      <c r="G18" s="5">
        <v>600</v>
      </c>
      <c r="H18" s="6"/>
      <c r="I18" s="5">
        <v>15429394200</v>
      </c>
      <c r="J18" s="6"/>
      <c r="K18" s="5">
        <v>2107741017</v>
      </c>
      <c r="L18" s="6"/>
      <c r="M18" s="5">
        <v>13321653183</v>
      </c>
      <c r="N18" s="6"/>
      <c r="O18" s="5">
        <v>15429394200</v>
      </c>
      <c r="P18" s="6"/>
      <c r="Q18" s="5">
        <v>2107741017</v>
      </c>
      <c r="R18" s="6"/>
      <c r="S18" s="5">
        <v>13321653183</v>
      </c>
      <c r="T18" s="6"/>
      <c r="U18" s="6"/>
      <c r="V18" s="6"/>
    </row>
    <row r="19" spans="1:22" x14ac:dyDescent="0.55000000000000004">
      <c r="A19" s="2" t="s">
        <v>201</v>
      </c>
      <c r="C19" s="6" t="s">
        <v>201</v>
      </c>
      <c r="D19" s="6"/>
      <c r="E19" s="6" t="s">
        <v>201</v>
      </c>
      <c r="F19" s="6"/>
      <c r="G19" s="6" t="s">
        <v>201</v>
      </c>
      <c r="H19" s="6"/>
      <c r="I19" s="7">
        <f>SUM(I8:I18)</f>
        <v>584327172326</v>
      </c>
      <c r="J19" s="6"/>
      <c r="K19" s="7">
        <f>SUM(K8:K18)</f>
        <v>47701148968</v>
      </c>
      <c r="L19" s="6"/>
      <c r="M19" s="7">
        <f>SUM(M8:M18)</f>
        <v>536626023358</v>
      </c>
      <c r="N19" s="6"/>
      <c r="O19" s="7">
        <f>SUM(O8:O18)</f>
        <v>619948620966</v>
      </c>
      <c r="P19" s="6"/>
      <c r="Q19" s="7">
        <f>SUM(Q8:Q18)</f>
        <v>50760132313</v>
      </c>
      <c r="R19" s="6"/>
      <c r="S19" s="7">
        <f>SUM(S8:S18)</f>
        <v>569188488653</v>
      </c>
      <c r="T19" s="6"/>
      <c r="U19" s="6"/>
      <c r="V19" s="6"/>
    </row>
    <row r="20" spans="1:22" x14ac:dyDescent="0.55000000000000004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55000000000000004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6"/>
  <sheetViews>
    <sheetView rightToLeft="1" workbookViewId="0">
      <selection activeCell="C19" sqref="C19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</row>
    <row r="3" spans="1:13" ht="24.75" x14ac:dyDescent="0.55000000000000004">
      <c r="A3" s="10" t="s">
        <v>223</v>
      </c>
      <c r="B3" s="10" t="s">
        <v>223</v>
      </c>
      <c r="C3" s="10" t="s">
        <v>223</v>
      </c>
      <c r="D3" s="10" t="s">
        <v>223</v>
      </c>
      <c r="E3" s="10" t="s">
        <v>223</v>
      </c>
      <c r="F3" s="10" t="s">
        <v>223</v>
      </c>
      <c r="G3" s="10" t="s">
        <v>223</v>
      </c>
      <c r="H3" s="10" t="s">
        <v>223</v>
      </c>
      <c r="I3" s="10" t="s">
        <v>223</v>
      </c>
      <c r="J3" s="10" t="s">
        <v>223</v>
      </c>
      <c r="K3" s="10" t="s">
        <v>223</v>
      </c>
      <c r="L3" s="10" t="s">
        <v>223</v>
      </c>
      <c r="M3" s="10" t="s">
        <v>223</v>
      </c>
    </row>
    <row r="4" spans="1:13" ht="24.75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</row>
    <row r="6" spans="1:13" ht="25.5" thickBot="1" x14ac:dyDescent="0.6">
      <c r="A6" s="1" t="s">
        <v>224</v>
      </c>
      <c r="C6" s="9" t="s">
        <v>225</v>
      </c>
      <c r="D6" s="9" t="s">
        <v>225</v>
      </c>
      <c r="E6" s="9" t="s">
        <v>225</v>
      </c>
      <c r="F6" s="9" t="s">
        <v>225</v>
      </c>
      <c r="G6" s="9" t="s">
        <v>225</v>
      </c>
      <c r="I6" s="9" t="s">
        <v>226</v>
      </c>
      <c r="J6" s="9" t="s">
        <v>226</v>
      </c>
      <c r="K6" s="9" t="s">
        <v>226</v>
      </c>
      <c r="L6" s="9" t="s">
        <v>226</v>
      </c>
      <c r="M6" s="9" t="s">
        <v>226</v>
      </c>
    </row>
    <row r="7" spans="1:13" ht="25.5" thickBot="1" x14ac:dyDescent="0.6">
      <c r="A7" s="9" t="s">
        <v>227</v>
      </c>
      <c r="C7" s="9" t="s">
        <v>228</v>
      </c>
      <c r="E7" s="9" t="s">
        <v>229</v>
      </c>
      <c r="G7" s="9" t="s">
        <v>230</v>
      </c>
      <c r="I7" s="9" t="s">
        <v>228</v>
      </c>
      <c r="K7" s="9" t="s">
        <v>229</v>
      </c>
      <c r="M7" s="9" t="s">
        <v>230</v>
      </c>
    </row>
    <row r="8" spans="1:13" x14ac:dyDescent="0.55000000000000004">
      <c r="A8" s="2" t="s">
        <v>209</v>
      </c>
      <c r="C8" s="11">
        <v>143858</v>
      </c>
      <c r="D8" s="11"/>
      <c r="E8" s="11">
        <v>0</v>
      </c>
      <c r="F8" s="11"/>
      <c r="G8" s="11">
        <v>143858</v>
      </c>
      <c r="H8" s="11"/>
      <c r="I8" s="11">
        <v>143858</v>
      </c>
      <c r="J8" s="11"/>
      <c r="K8" s="11">
        <v>0</v>
      </c>
      <c r="L8" s="11"/>
      <c r="M8" s="11">
        <v>143858</v>
      </c>
    </row>
    <row r="9" spans="1:13" x14ac:dyDescent="0.55000000000000004">
      <c r="A9" s="2" t="s">
        <v>211</v>
      </c>
      <c r="C9" s="11">
        <v>14464</v>
      </c>
      <c r="D9" s="11"/>
      <c r="E9" s="11">
        <v>0</v>
      </c>
      <c r="F9" s="11"/>
      <c r="G9" s="11">
        <v>14464</v>
      </c>
      <c r="H9" s="11"/>
      <c r="I9" s="11">
        <v>14464</v>
      </c>
      <c r="J9" s="11"/>
      <c r="K9" s="11">
        <v>0</v>
      </c>
      <c r="L9" s="11"/>
      <c r="M9" s="11">
        <v>14464</v>
      </c>
    </row>
    <row r="10" spans="1:13" x14ac:dyDescent="0.55000000000000004">
      <c r="A10" s="2" t="s">
        <v>213</v>
      </c>
      <c r="C10" s="11">
        <v>6248313976</v>
      </c>
      <c r="D10" s="11"/>
      <c r="E10" s="11">
        <v>0</v>
      </c>
      <c r="F10" s="11"/>
      <c r="G10" s="11">
        <v>6248313976</v>
      </c>
      <c r="H10" s="11"/>
      <c r="I10" s="11">
        <v>6507342968</v>
      </c>
      <c r="J10" s="11"/>
      <c r="K10" s="11">
        <v>0</v>
      </c>
      <c r="L10" s="11"/>
      <c r="M10" s="11">
        <v>6507342968</v>
      </c>
    </row>
    <row r="11" spans="1:13" x14ac:dyDescent="0.55000000000000004">
      <c r="A11" s="2" t="s">
        <v>215</v>
      </c>
      <c r="C11" s="11">
        <v>10942</v>
      </c>
      <c r="D11" s="11"/>
      <c r="E11" s="11">
        <v>0</v>
      </c>
      <c r="F11" s="11"/>
      <c r="G11" s="11">
        <v>10942</v>
      </c>
      <c r="H11" s="11"/>
      <c r="I11" s="11">
        <v>10942</v>
      </c>
      <c r="J11" s="11"/>
      <c r="K11" s="11">
        <v>0</v>
      </c>
      <c r="L11" s="11"/>
      <c r="M11" s="11">
        <v>10942</v>
      </c>
    </row>
    <row r="12" spans="1:13" x14ac:dyDescent="0.55000000000000004">
      <c r="A12" s="2" t="s">
        <v>215</v>
      </c>
      <c r="C12" s="11">
        <v>2303424644</v>
      </c>
      <c r="D12" s="11"/>
      <c r="E12" s="11">
        <v>0</v>
      </c>
      <c r="F12" s="11"/>
      <c r="G12" s="11">
        <v>2303424644</v>
      </c>
      <c r="H12" s="11"/>
      <c r="I12" s="11">
        <v>2424657520</v>
      </c>
      <c r="J12" s="11"/>
      <c r="K12" s="11">
        <v>0</v>
      </c>
      <c r="L12" s="11"/>
      <c r="M12" s="11">
        <v>2424657520</v>
      </c>
    </row>
    <row r="13" spans="1:13" x14ac:dyDescent="0.55000000000000004">
      <c r="A13" s="2" t="s">
        <v>211</v>
      </c>
      <c r="C13" s="11">
        <v>60986301364</v>
      </c>
      <c r="D13" s="11"/>
      <c r="E13" s="11">
        <v>213223018</v>
      </c>
      <c r="F13" s="11"/>
      <c r="G13" s="11">
        <v>60773078346</v>
      </c>
      <c r="H13" s="11"/>
      <c r="I13" s="11">
        <v>60986301364</v>
      </c>
      <c r="J13" s="11"/>
      <c r="K13" s="11">
        <v>213223018</v>
      </c>
      <c r="L13" s="11"/>
      <c r="M13" s="11">
        <v>60773078346</v>
      </c>
    </row>
    <row r="14" spans="1:13" ht="24.75" thickBot="1" x14ac:dyDescent="0.6">
      <c r="A14" s="2" t="s">
        <v>211</v>
      </c>
      <c r="C14" s="11">
        <v>24405479447</v>
      </c>
      <c r="D14" s="11"/>
      <c r="E14" s="11">
        <v>73747653</v>
      </c>
      <c r="F14" s="11"/>
      <c r="G14" s="11">
        <v>24331731794</v>
      </c>
      <c r="H14" s="11"/>
      <c r="I14" s="11">
        <v>24405479447</v>
      </c>
      <c r="J14" s="11"/>
      <c r="K14" s="11">
        <v>73747653</v>
      </c>
      <c r="L14" s="11"/>
      <c r="M14" s="11">
        <v>24331731794</v>
      </c>
    </row>
    <row r="15" spans="1:13" ht="24.75" thickBot="1" x14ac:dyDescent="0.6">
      <c r="A15" s="2" t="s">
        <v>201</v>
      </c>
      <c r="C15" s="7">
        <f>SUM(C8:C14)</f>
        <v>93943688695</v>
      </c>
      <c r="D15" s="6"/>
      <c r="E15" s="7">
        <f>SUM(E8:E14)</f>
        <v>286970671</v>
      </c>
      <c r="F15" s="6"/>
      <c r="G15" s="7">
        <f>SUM(G8:G14)</f>
        <v>93656718024</v>
      </c>
      <c r="H15" s="6"/>
      <c r="I15" s="7">
        <f>SUM(I8:I14)</f>
        <v>94323950563</v>
      </c>
      <c r="J15" s="6"/>
      <c r="K15" s="7">
        <f>SUM(K8:K14)</f>
        <v>286970671</v>
      </c>
      <c r="L15" s="6"/>
      <c r="M15" s="7">
        <f>SUM(M8:M14)</f>
        <v>94036979892</v>
      </c>
    </row>
    <row r="16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6"/>
  <sheetViews>
    <sheetView rightToLeft="1" topLeftCell="A31" workbookViewId="0">
      <selection activeCell="A40" sqref="A40:I40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6.5703125" style="2" bestFit="1" customWidth="1"/>
    <col min="6" max="6" width="1" style="2" customWidth="1"/>
    <col min="7" max="7" width="16.5703125" style="2" bestFit="1" customWidth="1"/>
    <col min="8" max="8" width="1" style="2" customWidth="1"/>
    <col min="9" max="9" width="29.5703125" style="2" bestFit="1" customWidth="1"/>
    <col min="10" max="10" width="1" style="2" customWidth="1"/>
    <col min="11" max="11" width="11.28515625" style="2" bestFit="1" customWidth="1"/>
    <col min="12" max="12" width="1" style="2" customWidth="1"/>
    <col min="13" max="13" width="16.5703125" style="2" bestFit="1" customWidth="1"/>
    <col min="14" max="14" width="1" style="2" customWidth="1"/>
    <col min="15" max="15" width="16.5703125" style="2" bestFit="1" customWidth="1"/>
    <col min="16" max="16" width="1" style="2" customWidth="1"/>
    <col min="17" max="17" width="29.5703125" style="2" bestFit="1" customWidth="1"/>
    <col min="18" max="18" width="1" style="2" customWidth="1"/>
    <col min="19" max="19" width="9.140625" style="2" customWidth="1"/>
    <col min="20" max="20" width="15.42578125" style="2" bestFit="1" customWidth="1"/>
    <col min="21" max="16384" width="9.140625" style="2"/>
  </cols>
  <sheetData>
    <row r="2" spans="1:17" ht="24.75" x14ac:dyDescent="0.55000000000000004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</row>
    <row r="3" spans="1:17" ht="24.75" x14ac:dyDescent="0.55000000000000004">
      <c r="A3" s="10" t="s">
        <v>223</v>
      </c>
      <c r="B3" s="10" t="s">
        <v>223</v>
      </c>
      <c r="C3" s="10" t="s">
        <v>223</v>
      </c>
      <c r="D3" s="10" t="s">
        <v>223</v>
      </c>
      <c r="E3" s="10" t="s">
        <v>223</v>
      </c>
      <c r="F3" s="10" t="s">
        <v>223</v>
      </c>
      <c r="G3" s="10" t="s">
        <v>223</v>
      </c>
      <c r="H3" s="10" t="s">
        <v>223</v>
      </c>
      <c r="I3" s="10" t="s">
        <v>223</v>
      </c>
      <c r="J3" s="10" t="s">
        <v>223</v>
      </c>
      <c r="K3" s="10" t="s">
        <v>223</v>
      </c>
      <c r="L3" s="10" t="s">
        <v>223</v>
      </c>
      <c r="M3" s="10" t="s">
        <v>223</v>
      </c>
      <c r="N3" s="10" t="s">
        <v>223</v>
      </c>
      <c r="O3" s="10" t="s">
        <v>223</v>
      </c>
      <c r="P3" s="10" t="s">
        <v>223</v>
      </c>
      <c r="Q3" s="10" t="s">
        <v>223</v>
      </c>
    </row>
    <row r="4" spans="1:17" ht="24.75" x14ac:dyDescent="0.55000000000000004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</row>
    <row r="6" spans="1:17" ht="24.75" x14ac:dyDescent="0.55000000000000004">
      <c r="A6" s="9" t="s">
        <v>3</v>
      </c>
      <c r="C6" s="9" t="s">
        <v>225</v>
      </c>
      <c r="D6" s="9" t="s">
        <v>225</v>
      </c>
      <c r="E6" s="9" t="s">
        <v>225</v>
      </c>
      <c r="F6" s="9" t="s">
        <v>225</v>
      </c>
      <c r="G6" s="9" t="s">
        <v>225</v>
      </c>
      <c r="H6" s="9" t="s">
        <v>225</v>
      </c>
      <c r="I6" s="9" t="s">
        <v>225</v>
      </c>
      <c r="K6" s="9" t="s">
        <v>226</v>
      </c>
      <c r="L6" s="9" t="s">
        <v>226</v>
      </c>
      <c r="M6" s="9" t="s">
        <v>226</v>
      </c>
      <c r="N6" s="9" t="s">
        <v>226</v>
      </c>
      <c r="O6" s="9" t="s">
        <v>226</v>
      </c>
      <c r="P6" s="9" t="s">
        <v>226</v>
      </c>
      <c r="Q6" s="9" t="s">
        <v>226</v>
      </c>
    </row>
    <row r="7" spans="1:17" ht="24.75" x14ac:dyDescent="0.55000000000000004">
      <c r="A7" s="9" t="s">
        <v>3</v>
      </c>
      <c r="C7" s="9" t="s">
        <v>7</v>
      </c>
      <c r="E7" s="9" t="s">
        <v>243</v>
      </c>
      <c r="G7" s="9" t="s">
        <v>244</v>
      </c>
      <c r="I7" s="9" t="s">
        <v>246</v>
      </c>
      <c r="K7" s="9" t="s">
        <v>7</v>
      </c>
      <c r="M7" s="9" t="s">
        <v>243</v>
      </c>
      <c r="O7" s="9" t="s">
        <v>244</v>
      </c>
      <c r="Q7" s="9" t="s">
        <v>246</v>
      </c>
    </row>
    <row r="8" spans="1:17" x14ac:dyDescent="0.55000000000000004">
      <c r="A8" s="4" t="s">
        <v>170</v>
      </c>
      <c r="C8" s="11">
        <v>2000000</v>
      </c>
      <c r="E8" s="11">
        <v>10835145111</v>
      </c>
      <c r="F8" s="11"/>
      <c r="G8" s="11">
        <v>10407292609</v>
      </c>
      <c r="H8" s="11"/>
      <c r="I8" s="11">
        <f>E8-G8</f>
        <v>427852502</v>
      </c>
      <c r="J8" s="11"/>
      <c r="K8" s="11">
        <v>2000000</v>
      </c>
      <c r="L8" s="11"/>
      <c r="M8" s="11">
        <v>10835145111</v>
      </c>
      <c r="N8" s="11"/>
      <c r="O8" s="11">
        <v>10407292609</v>
      </c>
      <c r="P8" s="11"/>
      <c r="Q8" s="11">
        <f>M8-O8</f>
        <v>427852502</v>
      </c>
    </row>
    <row r="9" spans="1:17" x14ac:dyDescent="0.55000000000000004">
      <c r="A9" s="4" t="s">
        <v>87</v>
      </c>
      <c r="C9" s="12">
        <v>17742857</v>
      </c>
      <c r="E9" s="11">
        <v>84455999320</v>
      </c>
      <c r="F9" s="11"/>
      <c r="G9" s="11">
        <v>48855284992</v>
      </c>
      <c r="H9" s="11"/>
      <c r="I9" s="11">
        <f t="shared" ref="I9:I42" si="0">E9-G9</f>
        <v>35600714328</v>
      </c>
      <c r="J9" s="11"/>
      <c r="K9" s="11">
        <v>17742857</v>
      </c>
      <c r="L9" s="11"/>
      <c r="M9" s="11">
        <v>84455999320</v>
      </c>
      <c r="N9" s="11"/>
      <c r="O9" s="11">
        <v>48855284992</v>
      </c>
      <c r="P9" s="11"/>
      <c r="Q9" s="11">
        <f t="shared" ref="Q9:Q42" si="1">M9-O9</f>
        <v>35600714328</v>
      </c>
    </row>
    <row r="10" spans="1:17" x14ac:dyDescent="0.55000000000000004">
      <c r="A10" s="4" t="s">
        <v>75</v>
      </c>
      <c r="C10" s="12">
        <v>1000</v>
      </c>
      <c r="E10" s="11">
        <v>736580125</v>
      </c>
      <c r="F10" s="11"/>
      <c r="G10" s="11">
        <v>754303940</v>
      </c>
      <c r="H10" s="11"/>
      <c r="I10" s="11">
        <f t="shared" si="0"/>
        <v>-17723815</v>
      </c>
      <c r="J10" s="11"/>
      <c r="K10" s="11">
        <v>1000</v>
      </c>
      <c r="L10" s="11"/>
      <c r="M10" s="11">
        <v>736580125</v>
      </c>
      <c r="N10" s="11"/>
      <c r="O10" s="11">
        <v>754303940</v>
      </c>
      <c r="P10" s="11"/>
      <c r="Q10" s="11">
        <f t="shared" si="1"/>
        <v>-17723815</v>
      </c>
    </row>
    <row r="11" spans="1:17" x14ac:dyDescent="0.55000000000000004">
      <c r="A11" s="4" t="s">
        <v>148</v>
      </c>
      <c r="C11" s="12">
        <v>1588599</v>
      </c>
      <c r="E11" s="11">
        <v>41985643616</v>
      </c>
      <c r="F11" s="11"/>
      <c r="G11" s="11">
        <v>38610140130</v>
      </c>
      <c r="H11" s="11"/>
      <c r="I11" s="11">
        <f t="shared" si="0"/>
        <v>3375503486</v>
      </c>
      <c r="J11" s="11"/>
      <c r="K11" s="11">
        <v>1588599</v>
      </c>
      <c r="L11" s="11"/>
      <c r="M11" s="11">
        <v>41985643616</v>
      </c>
      <c r="N11" s="11"/>
      <c r="O11" s="11">
        <v>38610140130</v>
      </c>
      <c r="P11" s="11"/>
      <c r="Q11" s="11">
        <f t="shared" si="1"/>
        <v>3375503486</v>
      </c>
    </row>
    <row r="12" spans="1:17" x14ac:dyDescent="0.55000000000000004">
      <c r="A12" s="4" t="s">
        <v>26</v>
      </c>
      <c r="C12" s="12">
        <v>4531253</v>
      </c>
      <c r="E12" s="11">
        <v>11711159376</v>
      </c>
      <c r="F12" s="11"/>
      <c r="G12" s="11">
        <v>9540090552</v>
      </c>
      <c r="H12" s="11"/>
      <c r="I12" s="11">
        <f t="shared" si="0"/>
        <v>2171068824</v>
      </c>
      <c r="J12" s="11"/>
      <c r="K12" s="11">
        <v>4531253</v>
      </c>
      <c r="L12" s="11"/>
      <c r="M12" s="11">
        <v>11711159376</v>
      </c>
      <c r="N12" s="11"/>
      <c r="O12" s="11">
        <v>9540090552</v>
      </c>
      <c r="P12" s="11"/>
      <c r="Q12" s="11">
        <f t="shared" si="1"/>
        <v>2171068824</v>
      </c>
    </row>
    <row r="13" spans="1:17" x14ac:dyDescent="0.55000000000000004">
      <c r="A13" s="4" t="s">
        <v>73</v>
      </c>
      <c r="C13" s="12">
        <v>4006250</v>
      </c>
      <c r="E13" s="11">
        <v>21011210055</v>
      </c>
      <c r="F13" s="11"/>
      <c r="G13" s="11">
        <v>19235053892</v>
      </c>
      <c r="H13" s="11"/>
      <c r="I13" s="11">
        <f t="shared" si="0"/>
        <v>1776156163</v>
      </c>
      <c r="J13" s="11"/>
      <c r="K13" s="11">
        <v>4006250</v>
      </c>
      <c r="L13" s="11"/>
      <c r="M13" s="11">
        <v>21011210055</v>
      </c>
      <c r="N13" s="11"/>
      <c r="O13" s="11">
        <v>19235053892</v>
      </c>
      <c r="P13" s="11"/>
      <c r="Q13" s="11">
        <f t="shared" si="1"/>
        <v>1776156163</v>
      </c>
    </row>
    <row r="14" spans="1:17" x14ac:dyDescent="0.55000000000000004">
      <c r="A14" s="4" t="s">
        <v>111</v>
      </c>
      <c r="C14" s="12">
        <v>18000000</v>
      </c>
      <c r="E14" s="11">
        <v>30996435315</v>
      </c>
      <c r="F14" s="11"/>
      <c r="G14" s="11">
        <v>26746641076</v>
      </c>
      <c r="H14" s="11"/>
      <c r="I14" s="11">
        <f t="shared" si="0"/>
        <v>4249794239</v>
      </c>
      <c r="J14" s="11"/>
      <c r="K14" s="11">
        <v>18000000</v>
      </c>
      <c r="L14" s="11"/>
      <c r="M14" s="11">
        <v>30996435315</v>
      </c>
      <c r="N14" s="11"/>
      <c r="O14" s="11">
        <v>26746641076</v>
      </c>
      <c r="P14" s="11"/>
      <c r="Q14" s="11">
        <f t="shared" si="1"/>
        <v>4249794239</v>
      </c>
    </row>
    <row r="15" spans="1:17" x14ac:dyDescent="0.55000000000000004">
      <c r="A15" s="4" t="s">
        <v>130</v>
      </c>
      <c r="C15" s="12">
        <v>4463449</v>
      </c>
      <c r="E15" s="11">
        <v>93687523755</v>
      </c>
      <c r="F15" s="11"/>
      <c r="G15" s="11">
        <v>80707055990</v>
      </c>
      <c r="H15" s="11"/>
      <c r="I15" s="11">
        <f t="shared" si="0"/>
        <v>12980467765</v>
      </c>
      <c r="J15" s="11"/>
      <c r="K15" s="11">
        <v>4463449</v>
      </c>
      <c r="L15" s="11"/>
      <c r="M15" s="11">
        <v>93687523755</v>
      </c>
      <c r="N15" s="11"/>
      <c r="O15" s="11">
        <v>80707055990</v>
      </c>
      <c r="P15" s="11"/>
      <c r="Q15" s="11">
        <f t="shared" si="1"/>
        <v>12980467765</v>
      </c>
    </row>
    <row r="16" spans="1:17" x14ac:dyDescent="0.55000000000000004">
      <c r="A16" s="4" t="s">
        <v>18</v>
      </c>
      <c r="C16" s="12">
        <v>3099574</v>
      </c>
      <c r="E16" s="11">
        <v>9030796564</v>
      </c>
      <c r="F16" s="11"/>
      <c r="G16" s="11">
        <v>8300568357</v>
      </c>
      <c r="H16" s="11"/>
      <c r="I16" s="11">
        <f t="shared" si="0"/>
        <v>730228207</v>
      </c>
      <c r="J16" s="11"/>
      <c r="K16" s="11">
        <v>3099574</v>
      </c>
      <c r="L16" s="11"/>
      <c r="M16" s="11">
        <v>9030796564</v>
      </c>
      <c r="N16" s="11"/>
      <c r="O16" s="11">
        <v>8300568357</v>
      </c>
      <c r="P16" s="11"/>
      <c r="Q16" s="11">
        <f t="shared" si="1"/>
        <v>730228207</v>
      </c>
    </row>
    <row r="17" spans="1:17" x14ac:dyDescent="0.55000000000000004">
      <c r="A17" s="4" t="s">
        <v>54</v>
      </c>
      <c r="C17" s="12">
        <v>800000</v>
      </c>
      <c r="E17" s="11">
        <v>2994078616</v>
      </c>
      <c r="F17" s="11"/>
      <c r="G17" s="11">
        <v>3182550475</v>
      </c>
      <c r="H17" s="11"/>
      <c r="I17" s="11">
        <f t="shared" si="0"/>
        <v>-188471859</v>
      </c>
      <c r="J17" s="11"/>
      <c r="K17" s="11">
        <v>800000</v>
      </c>
      <c r="L17" s="11"/>
      <c r="M17" s="11">
        <v>2994078616</v>
      </c>
      <c r="N17" s="11"/>
      <c r="O17" s="11">
        <v>3182550475</v>
      </c>
      <c r="P17" s="11"/>
      <c r="Q17" s="11">
        <f t="shared" si="1"/>
        <v>-188471859</v>
      </c>
    </row>
    <row r="18" spans="1:17" x14ac:dyDescent="0.55000000000000004">
      <c r="A18" s="4" t="s">
        <v>134</v>
      </c>
      <c r="C18" s="12">
        <v>38696</v>
      </c>
      <c r="E18" s="11">
        <v>1893284658</v>
      </c>
      <c r="F18" s="11"/>
      <c r="G18" s="11">
        <v>1638256667</v>
      </c>
      <c r="H18" s="11"/>
      <c r="I18" s="11">
        <f t="shared" si="0"/>
        <v>255027991</v>
      </c>
      <c r="J18" s="11"/>
      <c r="K18" s="11">
        <v>38696</v>
      </c>
      <c r="L18" s="11"/>
      <c r="M18" s="11">
        <v>1893284658</v>
      </c>
      <c r="N18" s="11"/>
      <c r="O18" s="11">
        <v>1638256667</v>
      </c>
      <c r="P18" s="11"/>
      <c r="Q18" s="11">
        <f t="shared" si="1"/>
        <v>255027991</v>
      </c>
    </row>
    <row r="19" spans="1:17" x14ac:dyDescent="0.55000000000000004">
      <c r="A19" s="4" t="s">
        <v>40</v>
      </c>
      <c r="C19" s="12">
        <v>800000</v>
      </c>
      <c r="E19" s="11">
        <v>3286726930</v>
      </c>
      <c r="F19" s="11"/>
      <c r="G19" s="11">
        <v>2869225920</v>
      </c>
      <c r="H19" s="11"/>
      <c r="I19" s="11">
        <f t="shared" si="0"/>
        <v>417501010</v>
      </c>
      <c r="J19" s="11"/>
      <c r="K19" s="11">
        <v>800000</v>
      </c>
      <c r="L19" s="11"/>
      <c r="M19" s="11">
        <v>3286726930</v>
      </c>
      <c r="N19" s="11"/>
      <c r="O19" s="11">
        <v>2869225920</v>
      </c>
      <c r="P19" s="11"/>
      <c r="Q19" s="11">
        <f t="shared" si="1"/>
        <v>417501010</v>
      </c>
    </row>
    <row r="20" spans="1:17" x14ac:dyDescent="0.55000000000000004">
      <c r="A20" s="4" t="s">
        <v>52</v>
      </c>
      <c r="C20" s="12">
        <v>400000</v>
      </c>
      <c r="E20" s="11">
        <v>30443775537</v>
      </c>
      <c r="F20" s="11"/>
      <c r="G20" s="11">
        <v>33734080706</v>
      </c>
      <c r="H20" s="11"/>
      <c r="I20" s="11">
        <f t="shared" si="0"/>
        <v>-3290305169</v>
      </c>
      <c r="J20" s="11"/>
      <c r="K20" s="11">
        <v>400000</v>
      </c>
      <c r="L20" s="11"/>
      <c r="M20" s="11">
        <v>30443775537</v>
      </c>
      <c r="N20" s="11"/>
      <c r="O20" s="11">
        <v>33734080706</v>
      </c>
      <c r="P20" s="11"/>
      <c r="Q20" s="11">
        <f t="shared" si="1"/>
        <v>-3290305169</v>
      </c>
    </row>
    <row r="21" spans="1:17" x14ac:dyDescent="0.55000000000000004">
      <c r="A21" s="4" t="s">
        <v>185</v>
      </c>
      <c r="C21" s="12">
        <v>2</v>
      </c>
      <c r="E21" s="11">
        <v>1</v>
      </c>
      <c r="F21" s="11"/>
      <c r="G21" s="11">
        <v>14355</v>
      </c>
      <c r="H21" s="11"/>
      <c r="I21" s="11">
        <f t="shared" si="0"/>
        <v>-14354</v>
      </c>
      <c r="J21" s="11"/>
      <c r="K21" s="11">
        <v>2</v>
      </c>
      <c r="L21" s="11"/>
      <c r="M21" s="11">
        <v>1</v>
      </c>
      <c r="N21" s="11"/>
      <c r="O21" s="11">
        <v>14355</v>
      </c>
      <c r="P21" s="11"/>
      <c r="Q21" s="11">
        <f t="shared" si="1"/>
        <v>-14354</v>
      </c>
    </row>
    <row r="22" spans="1:17" x14ac:dyDescent="0.55000000000000004">
      <c r="A22" s="4" t="s">
        <v>84</v>
      </c>
      <c r="C22" s="12">
        <v>4925688</v>
      </c>
      <c r="E22" s="11">
        <v>9767639304</v>
      </c>
      <c r="F22" s="11"/>
      <c r="G22" s="11">
        <v>4538944404</v>
      </c>
      <c r="H22" s="11"/>
      <c r="I22" s="11">
        <f t="shared" si="0"/>
        <v>5228694900</v>
      </c>
      <c r="J22" s="11"/>
      <c r="K22" s="11">
        <v>4925688</v>
      </c>
      <c r="L22" s="11"/>
      <c r="M22" s="11">
        <v>9767639304</v>
      </c>
      <c r="N22" s="11"/>
      <c r="O22" s="11">
        <v>4538944404</v>
      </c>
      <c r="P22" s="11"/>
      <c r="Q22" s="11">
        <f t="shared" si="1"/>
        <v>5228694900</v>
      </c>
    </row>
    <row r="23" spans="1:17" x14ac:dyDescent="0.55000000000000004">
      <c r="A23" s="4" t="s">
        <v>123</v>
      </c>
      <c r="C23" s="12">
        <v>496625</v>
      </c>
      <c r="E23" s="11">
        <v>5504582817</v>
      </c>
      <c r="F23" s="11"/>
      <c r="G23" s="11">
        <v>5232506365</v>
      </c>
      <c r="H23" s="11"/>
      <c r="I23" s="11">
        <f t="shared" si="0"/>
        <v>272076452</v>
      </c>
      <c r="J23" s="11"/>
      <c r="K23" s="11">
        <v>496625</v>
      </c>
      <c r="L23" s="11"/>
      <c r="M23" s="11">
        <v>5504582817</v>
      </c>
      <c r="N23" s="11"/>
      <c r="O23" s="11">
        <v>5232506365</v>
      </c>
      <c r="P23" s="11"/>
      <c r="Q23" s="11">
        <f t="shared" si="1"/>
        <v>272076452</v>
      </c>
    </row>
    <row r="24" spans="1:17" x14ac:dyDescent="0.55000000000000004">
      <c r="A24" s="4" t="s">
        <v>136</v>
      </c>
      <c r="C24" s="12">
        <v>141531</v>
      </c>
      <c r="E24" s="11">
        <v>6421305104</v>
      </c>
      <c r="F24" s="11"/>
      <c r="G24" s="11">
        <v>5859692285</v>
      </c>
      <c r="H24" s="11"/>
      <c r="I24" s="11">
        <f t="shared" si="0"/>
        <v>561612819</v>
      </c>
      <c r="J24" s="11"/>
      <c r="K24" s="11">
        <v>141531</v>
      </c>
      <c r="L24" s="11"/>
      <c r="M24" s="11">
        <v>6421305104</v>
      </c>
      <c r="N24" s="11"/>
      <c r="O24" s="11">
        <v>5859692285</v>
      </c>
      <c r="P24" s="11"/>
      <c r="Q24" s="11">
        <f t="shared" si="1"/>
        <v>561612819</v>
      </c>
    </row>
    <row r="25" spans="1:17" x14ac:dyDescent="0.55000000000000004">
      <c r="A25" s="4" t="s">
        <v>126</v>
      </c>
      <c r="C25" s="12">
        <v>200000</v>
      </c>
      <c r="E25" s="11">
        <v>15919710766</v>
      </c>
      <c r="F25" s="11"/>
      <c r="G25" s="11">
        <v>13662488097</v>
      </c>
      <c r="H25" s="11"/>
      <c r="I25" s="11">
        <f t="shared" si="0"/>
        <v>2257222669</v>
      </c>
      <c r="J25" s="11"/>
      <c r="K25" s="11">
        <v>200000</v>
      </c>
      <c r="L25" s="11"/>
      <c r="M25" s="11">
        <v>15919710766</v>
      </c>
      <c r="N25" s="11"/>
      <c r="O25" s="11">
        <v>13662488097</v>
      </c>
      <c r="P25" s="11"/>
      <c r="Q25" s="11">
        <f t="shared" si="1"/>
        <v>2257222669</v>
      </c>
    </row>
    <row r="26" spans="1:17" x14ac:dyDescent="0.55000000000000004">
      <c r="A26" s="4" t="s">
        <v>181</v>
      </c>
      <c r="C26" s="12">
        <v>776567</v>
      </c>
      <c r="E26" s="11">
        <v>11292395427</v>
      </c>
      <c r="F26" s="11"/>
      <c r="G26" s="11">
        <v>10652860678</v>
      </c>
      <c r="H26" s="11"/>
      <c r="I26" s="11">
        <f t="shared" si="0"/>
        <v>639534749</v>
      </c>
      <c r="J26" s="11"/>
      <c r="K26" s="11">
        <v>776567</v>
      </c>
      <c r="L26" s="11"/>
      <c r="M26" s="11">
        <v>11292395427</v>
      </c>
      <c r="N26" s="11"/>
      <c r="O26" s="11">
        <v>10652860678</v>
      </c>
      <c r="P26" s="11"/>
      <c r="Q26" s="11">
        <f t="shared" si="1"/>
        <v>639534749</v>
      </c>
    </row>
    <row r="27" spans="1:17" x14ac:dyDescent="0.55000000000000004">
      <c r="A27" s="4" t="s">
        <v>71</v>
      </c>
      <c r="C27" s="12">
        <v>6577828</v>
      </c>
      <c r="E27" s="11">
        <v>57353144907</v>
      </c>
      <c r="F27" s="11"/>
      <c r="G27" s="11">
        <v>51420929523</v>
      </c>
      <c r="H27" s="11"/>
      <c r="I27" s="11">
        <f t="shared" si="0"/>
        <v>5932215384</v>
      </c>
      <c r="J27" s="11"/>
      <c r="K27" s="11">
        <v>6577828</v>
      </c>
      <c r="L27" s="11"/>
      <c r="M27" s="11">
        <v>57353144907</v>
      </c>
      <c r="N27" s="11"/>
      <c r="O27" s="11">
        <v>51420929523</v>
      </c>
      <c r="P27" s="11"/>
      <c r="Q27" s="11">
        <f t="shared" si="1"/>
        <v>5932215384</v>
      </c>
    </row>
    <row r="28" spans="1:17" x14ac:dyDescent="0.55000000000000004">
      <c r="A28" s="4" t="s">
        <v>166</v>
      </c>
      <c r="C28" s="12">
        <v>12117817</v>
      </c>
      <c r="E28" s="11">
        <v>48535427017</v>
      </c>
      <c r="F28" s="11"/>
      <c r="G28" s="11">
        <v>50893149926</v>
      </c>
      <c r="H28" s="11"/>
      <c r="I28" s="11">
        <f t="shared" si="0"/>
        <v>-2357722909</v>
      </c>
      <c r="J28" s="11"/>
      <c r="K28" s="11">
        <v>12117817</v>
      </c>
      <c r="L28" s="11"/>
      <c r="M28" s="11">
        <v>48535427017</v>
      </c>
      <c r="N28" s="11"/>
      <c r="O28" s="11">
        <v>50893149926</v>
      </c>
      <c r="P28" s="11"/>
      <c r="Q28" s="11">
        <f t="shared" si="1"/>
        <v>-2357722909</v>
      </c>
    </row>
    <row r="29" spans="1:17" x14ac:dyDescent="0.55000000000000004">
      <c r="A29" s="4" t="s">
        <v>28</v>
      </c>
      <c r="C29" s="12">
        <v>31000000</v>
      </c>
      <c r="E29" s="11">
        <v>87539383155</v>
      </c>
      <c r="F29" s="11"/>
      <c r="G29" s="11">
        <v>82246702901</v>
      </c>
      <c r="H29" s="11"/>
      <c r="I29" s="11">
        <f t="shared" si="0"/>
        <v>5292680254</v>
      </c>
      <c r="J29" s="11"/>
      <c r="K29" s="11">
        <v>31000000</v>
      </c>
      <c r="L29" s="11"/>
      <c r="M29" s="11">
        <v>87539383155</v>
      </c>
      <c r="N29" s="11"/>
      <c r="O29" s="11">
        <v>82246702901</v>
      </c>
      <c r="P29" s="11"/>
      <c r="Q29" s="11">
        <f t="shared" si="1"/>
        <v>5292680254</v>
      </c>
    </row>
    <row r="30" spans="1:17" x14ac:dyDescent="0.55000000000000004">
      <c r="A30" s="4" t="s">
        <v>86</v>
      </c>
      <c r="C30" s="12">
        <v>21316865</v>
      </c>
      <c r="E30" s="11">
        <v>19014643580</v>
      </c>
      <c r="F30" s="11"/>
      <c r="G30" s="11">
        <v>36319710825</v>
      </c>
      <c r="H30" s="11"/>
      <c r="I30" s="11">
        <f t="shared" si="0"/>
        <v>-17305067245</v>
      </c>
      <c r="J30" s="11"/>
      <c r="K30" s="11">
        <v>21316865</v>
      </c>
      <c r="L30" s="11"/>
      <c r="M30" s="11">
        <v>19014643580</v>
      </c>
      <c r="N30" s="11"/>
      <c r="O30" s="11">
        <v>36319710825</v>
      </c>
      <c r="P30" s="11"/>
      <c r="Q30" s="11">
        <f t="shared" si="1"/>
        <v>-17305067245</v>
      </c>
    </row>
    <row r="31" spans="1:17" x14ac:dyDescent="0.55000000000000004">
      <c r="A31" s="4" t="s">
        <v>173</v>
      </c>
      <c r="C31" s="12">
        <v>2040395</v>
      </c>
      <c r="E31" s="11">
        <v>2610002386</v>
      </c>
      <c r="F31" s="11"/>
      <c r="G31" s="11">
        <v>2464329417</v>
      </c>
      <c r="H31" s="11"/>
      <c r="I31" s="11">
        <f t="shared" si="0"/>
        <v>145672969</v>
      </c>
      <c r="J31" s="11"/>
      <c r="K31" s="11">
        <v>2040395</v>
      </c>
      <c r="L31" s="11"/>
      <c r="M31" s="11">
        <v>2610002386</v>
      </c>
      <c r="N31" s="11"/>
      <c r="O31" s="11">
        <v>2464329417</v>
      </c>
      <c r="P31" s="11"/>
      <c r="Q31" s="11">
        <f t="shared" si="1"/>
        <v>145672969</v>
      </c>
    </row>
    <row r="32" spans="1:17" x14ac:dyDescent="0.55000000000000004">
      <c r="A32" s="4" t="s">
        <v>162</v>
      </c>
      <c r="C32" s="12">
        <v>1844397</v>
      </c>
      <c r="E32" s="11">
        <v>3533005848</v>
      </c>
      <c r="F32" s="11"/>
      <c r="G32" s="11">
        <v>3228657619</v>
      </c>
      <c r="H32" s="11"/>
      <c r="I32" s="11">
        <f t="shared" si="0"/>
        <v>304348229</v>
      </c>
      <c r="J32" s="11"/>
      <c r="K32" s="11">
        <v>1844397</v>
      </c>
      <c r="L32" s="11"/>
      <c r="M32" s="11">
        <v>3533005848</v>
      </c>
      <c r="N32" s="11"/>
      <c r="O32" s="11">
        <v>3228657619</v>
      </c>
      <c r="P32" s="11"/>
      <c r="Q32" s="11">
        <f t="shared" si="1"/>
        <v>304348229</v>
      </c>
    </row>
    <row r="33" spans="1:20" x14ac:dyDescent="0.55000000000000004">
      <c r="A33" s="4" t="s">
        <v>60</v>
      </c>
      <c r="C33" s="12">
        <v>67258</v>
      </c>
      <c r="E33" s="11">
        <v>11967348756</v>
      </c>
      <c r="F33" s="11"/>
      <c r="G33" s="11">
        <v>11452075114</v>
      </c>
      <c r="H33" s="11"/>
      <c r="I33" s="11">
        <f t="shared" si="0"/>
        <v>515273642</v>
      </c>
      <c r="J33" s="11"/>
      <c r="K33" s="11">
        <v>67258</v>
      </c>
      <c r="L33" s="11"/>
      <c r="M33" s="11">
        <v>11967348756</v>
      </c>
      <c r="N33" s="11"/>
      <c r="O33" s="11">
        <v>11452075114</v>
      </c>
      <c r="P33" s="11"/>
      <c r="Q33" s="11">
        <f t="shared" si="1"/>
        <v>515273642</v>
      </c>
    </row>
    <row r="34" spans="1:20" x14ac:dyDescent="0.55000000000000004">
      <c r="A34" s="4" t="s">
        <v>34</v>
      </c>
      <c r="C34" s="12">
        <v>400000</v>
      </c>
      <c r="E34" s="11">
        <v>1139976564</v>
      </c>
      <c r="F34" s="11"/>
      <c r="G34" s="11">
        <v>1200610626</v>
      </c>
      <c r="H34" s="11"/>
      <c r="I34" s="11">
        <f t="shared" si="0"/>
        <v>-60634062</v>
      </c>
      <c r="J34" s="11"/>
      <c r="K34" s="11">
        <v>400000</v>
      </c>
      <c r="L34" s="11"/>
      <c r="M34" s="11">
        <v>1139976564</v>
      </c>
      <c r="N34" s="11"/>
      <c r="O34" s="11">
        <v>1200610626</v>
      </c>
      <c r="P34" s="11"/>
      <c r="Q34" s="11">
        <f t="shared" si="1"/>
        <v>-60634062</v>
      </c>
    </row>
    <row r="35" spans="1:20" x14ac:dyDescent="0.55000000000000004">
      <c r="A35" s="4" t="s">
        <v>20</v>
      </c>
      <c r="C35" s="12">
        <v>5200000</v>
      </c>
      <c r="E35" s="11">
        <v>23121408459</v>
      </c>
      <c r="F35" s="11"/>
      <c r="G35" s="11">
        <v>15775971119</v>
      </c>
      <c r="H35" s="11"/>
      <c r="I35" s="11">
        <f t="shared" si="0"/>
        <v>7345437340</v>
      </c>
      <c r="J35" s="11"/>
      <c r="K35" s="11">
        <v>5200000</v>
      </c>
      <c r="L35" s="11"/>
      <c r="M35" s="11">
        <v>23121408459</v>
      </c>
      <c r="N35" s="11"/>
      <c r="O35" s="11">
        <v>15775971119</v>
      </c>
      <c r="P35" s="11"/>
      <c r="Q35" s="11">
        <f t="shared" si="1"/>
        <v>7345437340</v>
      </c>
    </row>
    <row r="36" spans="1:20" x14ac:dyDescent="0.55000000000000004">
      <c r="A36" s="4" t="s">
        <v>125</v>
      </c>
      <c r="C36" s="12">
        <v>432902</v>
      </c>
      <c r="E36" s="11">
        <v>27822843296</v>
      </c>
      <c r="F36" s="11"/>
      <c r="G36" s="11">
        <v>23388230772</v>
      </c>
      <c r="H36" s="11"/>
      <c r="I36" s="11">
        <f t="shared" si="0"/>
        <v>4434612524</v>
      </c>
      <c r="J36" s="11"/>
      <c r="K36" s="11">
        <v>432902</v>
      </c>
      <c r="L36" s="11"/>
      <c r="M36" s="11">
        <v>27822843296</v>
      </c>
      <c r="N36" s="11"/>
      <c r="O36" s="11">
        <v>23388230772</v>
      </c>
      <c r="P36" s="11"/>
      <c r="Q36" s="11">
        <f t="shared" si="1"/>
        <v>4434612524</v>
      </c>
    </row>
    <row r="37" spans="1:20" x14ac:dyDescent="0.55000000000000004">
      <c r="A37" s="4" t="s">
        <v>67</v>
      </c>
      <c r="C37" s="12">
        <v>3073758</v>
      </c>
      <c r="E37" s="11">
        <v>157535287989</v>
      </c>
      <c r="F37" s="11"/>
      <c r="G37" s="11">
        <v>168631341472</v>
      </c>
      <c r="H37" s="11"/>
      <c r="I37" s="11">
        <f t="shared" si="0"/>
        <v>-11096053483</v>
      </c>
      <c r="J37" s="11"/>
      <c r="K37" s="11">
        <v>3073758</v>
      </c>
      <c r="L37" s="11"/>
      <c r="M37" s="11">
        <v>157535287989</v>
      </c>
      <c r="N37" s="11"/>
      <c r="O37" s="11">
        <v>168631341472</v>
      </c>
      <c r="P37" s="11"/>
      <c r="Q37" s="11">
        <f t="shared" si="1"/>
        <v>-11096053483</v>
      </c>
    </row>
    <row r="38" spans="1:20" x14ac:dyDescent="0.55000000000000004">
      <c r="A38" s="4" t="s">
        <v>88</v>
      </c>
      <c r="C38" s="12">
        <v>9324425</v>
      </c>
      <c r="E38" s="11">
        <v>61575877389</v>
      </c>
      <c r="F38" s="11"/>
      <c r="G38" s="11">
        <v>54045685088</v>
      </c>
      <c r="H38" s="11"/>
      <c r="I38" s="11">
        <f t="shared" si="0"/>
        <v>7530192301</v>
      </c>
      <c r="J38" s="11"/>
      <c r="K38" s="11">
        <v>9324425</v>
      </c>
      <c r="L38" s="11"/>
      <c r="M38" s="11">
        <v>61575877389</v>
      </c>
      <c r="N38" s="11"/>
      <c r="O38" s="11">
        <v>54045685088</v>
      </c>
      <c r="P38" s="11"/>
      <c r="Q38" s="11">
        <f t="shared" si="1"/>
        <v>7530192301</v>
      </c>
    </row>
    <row r="39" spans="1:20" x14ac:dyDescent="0.55000000000000004">
      <c r="A39" s="4" t="s">
        <v>82</v>
      </c>
      <c r="C39" s="12">
        <v>285751</v>
      </c>
      <c r="E39" s="11">
        <v>15290517070</v>
      </c>
      <c r="F39" s="11"/>
      <c r="G39" s="11">
        <v>14813248263</v>
      </c>
      <c r="H39" s="11"/>
      <c r="I39" s="11">
        <f t="shared" si="0"/>
        <v>477268807</v>
      </c>
      <c r="J39" s="11"/>
      <c r="K39" s="11">
        <v>285751</v>
      </c>
      <c r="L39" s="11"/>
      <c r="M39" s="11">
        <v>15290517070</v>
      </c>
      <c r="N39" s="11"/>
      <c r="O39" s="11">
        <v>14813248263</v>
      </c>
      <c r="P39" s="11"/>
      <c r="Q39" s="11">
        <f t="shared" si="1"/>
        <v>477268807</v>
      </c>
    </row>
    <row r="40" spans="1:20" x14ac:dyDescent="0.55000000000000004">
      <c r="A40" s="4" t="s">
        <v>132</v>
      </c>
      <c r="C40" s="12">
        <v>150000</v>
      </c>
      <c r="E40" s="11">
        <v>20025137267</v>
      </c>
      <c r="F40" s="11"/>
      <c r="G40" s="11">
        <v>16616539799</v>
      </c>
      <c r="H40" s="11"/>
      <c r="I40" s="11">
        <f t="shared" si="0"/>
        <v>3408597468</v>
      </c>
      <c r="J40" s="11"/>
      <c r="K40" s="11">
        <v>150000</v>
      </c>
      <c r="L40" s="11"/>
      <c r="M40" s="11">
        <v>20025137267</v>
      </c>
      <c r="N40" s="11"/>
      <c r="O40" s="11">
        <v>16616539799</v>
      </c>
      <c r="P40" s="11"/>
      <c r="Q40" s="11">
        <f t="shared" si="1"/>
        <v>3408597468</v>
      </c>
    </row>
    <row r="41" spans="1:20" x14ac:dyDescent="0.55000000000000004">
      <c r="A41" s="4" t="s">
        <v>128</v>
      </c>
      <c r="C41" s="12">
        <v>4143507</v>
      </c>
      <c r="E41" s="11">
        <v>46797498366</v>
      </c>
      <c r="F41" s="11"/>
      <c r="G41" s="11">
        <v>42341810221</v>
      </c>
      <c r="H41" s="11"/>
      <c r="I41" s="11">
        <f t="shared" si="0"/>
        <v>4455688145</v>
      </c>
      <c r="J41" s="11"/>
      <c r="K41" s="11">
        <v>4143507</v>
      </c>
      <c r="L41" s="11"/>
      <c r="M41" s="11">
        <v>46797498366</v>
      </c>
      <c r="N41" s="11"/>
      <c r="O41" s="11">
        <v>42341810221</v>
      </c>
      <c r="P41" s="11"/>
      <c r="Q41" s="11">
        <f t="shared" si="1"/>
        <v>4455688145</v>
      </c>
    </row>
    <row r="42" spans="1:20" x14ac:dyDescent="0.55000000000000004">
      <c r="A42" s="4" t="s">
        <v>176</v>
      </c>
      <c r="C42" s="12">
        <v>600000</v>
      </c>
      <c r="E42" s="11">
        <v>8065721744</v>
      </c>
      <c r="F42" s="11"/>
      <c r="G42" s="11">
        <v>5892728399</v>
      </c>
      <c r="H42" s="11"/>
      <c r="I42" s="11">
        <f t="shared" si="0"/>
        <v>2172993345</v>
      </c>
      <c r="J42" s="11"/>
      <c r="K42" s="11">
        <v>600000</v>
      </c>
      <c r="L42" s="11"/>
      <c r="M42" s="11">
        <v>8065721744</v>
      </c>
      <c r="N42" s="11"/>
      <c r="O42" s="11">
        <v>5892728399</v>
      </c>
      <c r="P42" s="11"/>
      <c r="Q42" s="11">
        <f t="shared" si="1"/>
        <v>2172993345</v>
      </c>
      <c r="T42" s="12"/>
    </row>
    <row r="43" spans="1:20" ht="24.75" x14ac:dyDescent="0.6">
      <c r="A43" s="3" t="s">
        <v>201</v>
      </c>
      <c r="C43" s="2" t="s">
        <v>201</v>
      </c>
      <c r="E43" s="7">
        <f>SUM(E8:E42)</f>
        <v>983901216190</v>
      </c>
      <c r="F43" s="6"/>
      <c r="G43" s="7">
        <f>SUM(G8:G42)</f>
        <v>905258772574</v>
      </c>
      <c r="H43" s="6"/>
      <c r="I43" s="7">
        <f>SUM(I8:I42)</f>
        <v>78642443616</v>
      </c>
      <c r="J43" s="6"/>
      <c r="K43" s="6" t="s">
        <v>201</v>
      </c>
      <c r="L43" s="6"/>
      <c r="M43" s="7">
        <f>SUM(M8:M42)</f>
        <v>983901216190</v>
      </c>
      <c r="N43" s="6"/>
      <c r="O43" s="7">
        <f>SUM(O8:O42)</f>
        <v>905258772574</v>
      </c>
      <c r="P43" s="6"/>
      <c r="Q43" s="7">
        <f>SUM(Q8:Q42)</f>
        <v>78642443616</v>
      </c>
      <c r="T43" s="12"/>
    </row>
    <row r="44" spans="1:20" x14ac:dyDescent="0.55000000000000004">
      <c r="T44" s="12"/>
    </row>
    <row r="45" spans="1:20" x14ac:dyDescent="0.55000000000000004">
      <c r="T45" s="12"/>
    </row>
    <row r="46" spans="1:20" x14ac:dyDescent="0.55000000000000004">
      <c r="T46" s="1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2025-05-25T04:41:12Z</dcterms:modified>
</cp:coreProperties>
</file>