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خرداد\"/>
    </mc:Choice>
  </mc:AlternateContent>
  <xr:revisionPtr revIDLastSave="0" documentId="13_ncr:1_{22F880C6-2D8B-4326-A10C-C507E50044E1}" xr6:coauthVersionLast="47" xr6:coauthVersionMax="47" xr10:uidLastSave="{00000000-0000-0000-0000-000000000000}"/>
  <bookViews>
    <workbookView xWindow="-120" yWindow="-120" windowWidth="29040" windowHeight="15720" tabRatio="937" activeTab="2" xr2:uid="{00000000-000D-0000-FFFF-FFFF00000000}"/>
  </bookViews>
  <sheets>
    <sheet name="سهام" sheetId="1" r:id="rId1"/>
    <sheet name="سپرده" sheetId="6" r:id="rId2"/>
    <sheet name=" درآمدها" sheetId="15" r:id="rId3"/>
    <sheet name="درآمد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7" i="15" s="1"/>
  <c r="K16" i="13"/>
  <c r="K9" i="13"/>
  <c r="K10" i="13"/>
  <c r="K11" i="13"/>
  <c r="K12" i="13"/>
  <c r="K13" i="13"/>
  <c r="K14" i="13"/>
  <c r="K15" i="13"/>
  <c r="K8" i="13"/>
  <c r="G16" i="13"/>
  <c r="G9" i="13"/>
  <c r="G10" i="13"/>
  <c r="G11" i="13"/>
  <c r="G12" i="13"/>
  <c r="G13" i="13"/>
  <c r="G14" i="13"/>
  <c r="G15" i="13"/>
  <c r="G8" i="13"/>
  <c r="U12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8" i="11"/>
  <c r="I8" i="11"/>
  <c r="K12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8" i="9"/>
  <c r="E125" i="9"/>
  <c r="G125" i="9"/>
  <c r="M125" i="9"/>
  <c r="O125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8" i="8"/>
  <c r="Y126" i="1"/>
  <c r="G10" i="15" l="1"/>
  <c r="E10" i="15"/>
  <c r="E9" i="15"/>
  <c r="E8" i="15"/>
  <c r="Q125" i="9"/>
  <c r="I125" i="9"/>
  <c r="E10" i="14"/>
  <c r="C10" i="14"/>
  <c r="I16" i="13"/>
  <c r="E16" i="13"/>
  <c r="S128" i="11"/>
  <c r="Q128" i="11"/>
  <c r="O128" i="11"/>
  <c r="M128" i="11"/>
  <c r="I128" i="11"/>
  <c r="G128" i="11"/>
  <c r="E128" i="11"/>
  <c r="C128" i="11"/>
  <c r="Q53" i="10"/>
  <c r="O53" i="10"/>
  <c r="M53" i="10"/>
  <c r="I53" i="10"/>
  <c r="G53" i="10"/>
  <c r="E53" i="10"/>
  <c r="S41" i="8"/>
  <c r="Q41" i="8"/>
  <c r="O41" i="8"/>
  <c r="M41" i="8"/>
  <c r="K41" i="8"/>
  <c r="I41" i="8"/>
  <c r="M16" i="7"/>
  <c r="K16" i="7"/>
  <c r="I16" i="7"/>
  <c r="G16" i="7"/>
  <c r="E16" i="7"/>
  <c r="C16" i="7"/>
  <c r="I15" i="6"/>
  <c r="G15" i="6"/>
  <c r="E15" i="6"/>
  <c r="C15" i="6"/>
  <c r="W126" i="1"/>
  <c r="U126" i="1"/>
  <c r="O126" i="1"/>
  <c r="K126" i="1"/>
  <c r="G126" i="1"/>
  <c r="E126" i="1"/>
</calcChain>
</file>

<file path=xl/sharedStrings.xml><?xml version="1.0" encoding="utf-8"?>
<sst xmlns="http://schemas.openxmlformats.org/spreadsheetml/2006/main" count="1181" uniqueCount="216">
  <si>
    <t>صندوق سرمایه‌گذاری مشترک پیشرو مفید</t>
  </si>
  <si>
    <t>صورت وضعیت پورتفوی</t>
  </si>
  <si>
    <t>برای ماه منتهی به 1404/03/31</t>
  </si>
  <si>
    <t>نام شرکت</t>
  </si>
  <si>
    <t>1404/02/31</t>
  </si>
  <si>
    <t>تغییرات طی دوره</t>
  </si>
  <si>
    <t>1404/03/31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</si>
  <si>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</si>
  <si>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</si>
  <si>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</si>
  <si>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</si>
  <si>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</si>
  <si>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</si>
  <si>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</si>
  <si>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</si>
  <si>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Gold-Coin</t>
  </si>
  <si>
    <t>آهن و فولاد غدیر ایرانیان</t>
  </si>
  <si>
    <t>افست‌</t>
  </si>
  <si>
    <t>بانک  پاسارگاد</t>
  </si>
  <si>
    <t>بانک اقتصادنوین</t>
  </si>
  <si>
    <t>بانک تجارت</t>
  </si>
  <si>
    <t>بانک خاورمیانه</t>
  </si>
  <si>
    <t>بانک سامان</t>
  </si>
  <si>
    <t>بانک سینا</t>
  </si>
  <si>
    <t>بانک صادرات ایران</t>
  </si>
  <si>
    <t>بیمه  ما</t>
  </si>
  <si>
    <t>بیمه اتکایی امین</t>
  </si>
  <si>
    <t>بیمه البرز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</si>
  <si>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</si>
  <si>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</si>
  <si>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</si>
  <si>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</si>
  <si>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</si>
  <si>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</si>
  <si>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 خارک</t>
  </si>
  <si>
    <t>پتروشیمی بوعلی سینا</t>
  </si>
  <si>
    <t>پتروشیمی پارس</t>
  </si>
  <si>
    <t>پتروشیمی پردیس</t>
  </si>
  <si>
    <t>پتروشیمی تندگویان</t>
  </si>
  <si>
    <t>پتروشیمی جم پیلن</t>
  </si>
  <si>
    <t>0.37%</t>
  </si>
  <si>
    <t>پتروشیمی زاگرس</t>
  </si>
  <si>
    <t>پتروشیمی شازند</t>
  </si>
  <si>
    <t>پتروشیمی شیراز</t>
  </si>
  <si>
    <t>پتروشیمی نوری</t>
  </si>
  <si>
    <t>پخش هجرت</t>
  </si>
  <si>
    <t>تامین سرمایه نوین</t>
  </si>
  <si>
    <t>تایدواترخاورمیانه</t>
  </si>
  <si>
    <t>تراکتورسازی ایران</t>
  </si>
  <si>
    <t>تمام سکه طرح جدید0312 رفاه</t>
  </si>
  <si>
    <t>تمام سکه طرح جدید0411 آینده</t>
  </si>
  <si>
    <t>تمام سکه طرح جدید0412 سامان</t>
  </si>
  <si>
    <t>توسعه معادن وفلزات</t>
  </si>
  <si>
    <t>توسعه نیشکر و  صنایع جانبی</t>
  </si>
  <si>
    <t>حفاری شمال</t>
  </si>
  <si>
    <t>حمل و نقل گهرترابر سیرجان</t>
  </si>
  <si>
    <t>داروپخش‌ (هلدینگ‌</t>
  </si>
  <si>
    <t>داروسازی  ابوریحان</t>
  </si>
  <si>
    <t>داروسازی شهید قاضی</t>
  </si>
  <si>
    <t>داروسازی کاسپین تامین</t>
  </si>
  <si>
    <t>زغال سنگ پروده طبس</t>
  </si>
  <si>
    <t>س.ص.بازنشستگی کارکنان بانکها</t>
  </si>
  <si>
    <t>سپید ماکیان</t>
  </si>
  <si>
    <t>سخت آژند</t>
  </si>
  <si>
    <t>سرمایه  گذاری  البرز(هلدینگ</t>
  </si>
  <si>
    <t>سرمایه گذاری  صنعت  نفت</t>
  </si>
  <si>
    <t>سرمایه گذاری بوعلی</t>
  </si>
  <si>
    <t>سرمایه گذاری تامین اجتماعی</t>
  </si>
  <si>
    <t>سرمایه گذاری دارویی تامین</t>
  </si>
  <si>
    <t>سرمایه‌ گذاری‌ پارس‌ توشه‌</t>
  </si>
  <si>
    <t>سرمایه‌گذاری‌ سپه‌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</si>
  <si>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</si>
  <si>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</si>
  <si>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</si>
  <si>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</si>
  <si>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</si>
  <si>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</si>
  <si>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</si>
  <si>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 هگمتان</t>
  </si>
  <si>
    <t>سیمان‌ کرمان‌</t>
  </si>
  <si>
    <t>سیمان‌ارومیه‌</t>
  </si>
  <si>
    <t>سیمان‌مازندران‌</t>
  </si>
  <si>
    <t>سیمرغ</t>
  </si>
  <si>
    <t>شرکت آهن و فولاد ارفع</t>
  </si>
  <si>
    <t>شرکت ارتباطات سیار ایران</t>
  </si>
  <si>
    <t>شمش طلا</t>
  </si>
  <si>
    <t>شهد ایران</t>
  </si>
  <si>
    <t>شوکو پارس</t>
  </si>
  <si>
    <t>شیشه  همدان</t>
  </si>
  <si>
    <t>صبا فولاد خلیج فارس</t>
  </si>
  <si>
    <t>صنایع پتروشیمی کرمانشاه</t>
  </si>
  <si>
    <t>صنایع فروآلیاژ ایران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</si>
  <si>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</si>
  <si>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</si>
  <si>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</si>
  <si>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</si>
  <si>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فرآوردههای غذایی وقندتربت‌جام‌</t>
  </si>
  <si>
    <t>فرآوری زغال سنگ پروده طبس</t>
  </si>
  <si>
    <t>فروسیلیس  ایران</t>
  </si>
  <si>
    <t>فولاد  خوزستان</t>
  </si>
  <si>
    <t>فولاد افزا سپاهان</t>
  </si>
  <si>
    <t>فولاد امیرکبیرکاشان</t>
  </si>
  <si>
    <t>فولاد مبارکه اصفهان</t>
  </si>
  <si>
    <t>فولاد کاوه جنوب کیش</t>
  </si>
  <si>
    <t>گروه انتخاب الکترونیک آرمان</t>
  </si>
  <si>
    <t>گروه دارویی سبحان</t>
  </si>
  <si>
    <t>گروه مالی صبا تامین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</si>
  <si>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</si>
  <si>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</si>
  <si>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</si>
  <si>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</si>
  <si>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</si>
  <si>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</si>
  <si>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</si>
  <si>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</si>
  <si>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</si>
  <si>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</si>
  <si>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نفت  بهران</t>
  </si>
  <si>
    <t>نفت ایرانول</t>
  </si>
  <si>
    <t>نفت سپاهان</t>
  </si>
  <si>
    <t>نوردوقطعات‌ فولادی‌</t>
  </si>
  <si>
    <t>کارخانجات‌ قند قزوین‌</t>
  </si>
  <si>
    <t>کارخانجات‌داروپخش‌</t>
  </si>
  <si>
    <t>کاشی‌ پارس‌</t>
  </si>
  <si>
    <t>کالسیمین‌</t>
  </si>
  <si>
    <t>کارخانجات تولیدی شیشه رازی</t>
  </si>
  <si>
    <t>قند مرودشت‌</t>
  </si>
  <si>
    <t>ح . سرمایه گذاری‌البرز(هلدینگ‌</t>
  </si>
  <si>
    <t>ایرکا پارت صنعت</t>
  </si>
  <si>
    <t>0.00%</t>
  </si>
  <si>
    <t>صنعتی  آما</t>
  </si>
  <si>
    <t>تکادو</t>
  </si>
  <si>
    <t>صنایع غذایی رضوی</t>
  </si>
  <si>
    <t>پخش البرز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</si>
  <si>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</si>
  <si>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</si>
  <si>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</si>
  <si>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</si>
  <si>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</si>
  <si>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</si>
  <si>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</si>
  <si>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</si>
  <si>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5802352684</t>
  </si>
  <si>
    <t>بانک پاسارگاد هفت تیر</t>
  </si>
  <si>
    <t>207.8100.15666666.1</t>
  </si>
  <si>
    <t xml:space="preserve">بانک خاورمیانه ظفر </t>
  </si>
  <si>
    <t>1009-10-810-707074688</t>
  </si>
  <si>
    <t>بانک صادرات بورس کالا</t>
  </si>
  <si>
    <t>0218988436008</t>
  </si>
  <si>
    <t>207304156666661</t>
  </si>
  <si>
    <t>3.08%</t>
  </si>
  <si>
    <t>207304156666662</t>
  </si>
  <si>
    <t>0.92%</t>
  </si>
  <si>
    <t>207304156666663</t>
  </si>
  <si>
    <t>1.54%</t>
  </si>
  <si>
    <t>5.91%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</si>
  <si>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</si>
  <si>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</si>
  <si>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</si>
  <si>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</si>
  <si>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</si>
  <si>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</si>
  <si>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</si>
  <si>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</si>
  <si>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</si>
  <si>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</si>
  <si>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</si>
  <si>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</si>
  <si>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</si>
  <si>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</si>
  <si>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1404/03/06</t>
  </si>
  <si>
    <t>1404/03/25</t>
  </si>
  <si>
    <t>1404/03/10</t>
  </si>
  <si>
    <t>1404/03/08</t>
  </si>
  <si>
    <t>1404/03/12</t>
  </si>
  <si>
    <t>1404/03/07</t>
  </si>
  <si>
    <t>1404/02/27</t>
  </si>
  <si>
    <t>1404/02/13</t>
  </si>
  <si>
    <t>1404/03/05</t>
  </si>
  <si>
    <t>1404/03/21</t>
  </si>
  <si>
    <t>1404/03/17</t>
  </si>
  <si>
    <t>1404/03/18</t>
  </si>
  <si>
    <t>1404/03/22</t>
  </si>
  <si>
    <t>1404/03/11</t>
  </si>
  <si>
    <t>1404/03/04</t>
  </si>
  <si>
    <t>1404/03/03</t>
  </si>
  <si>
    <t>1404/01/31</t>
  </si>
  <si>
    <t>1404/03/28</t>
  </si>
  <si>
    <t>1404/02/22</t>
  </si>
  <si>
    <t>1404/02/15</t>
  </si>
  <si>
    <t>1404/02/30</t>
  </si>
  <si>
    <t>1404/03/20</t>
  </si>
  <si>
    <t>1404/02/17</t>
  </si>
  <si>
    <t>بهای فروش</t>
  </si>
  <si>
    <t>ارزش دفتری</t>
  </si>
  <si>
    <t>سود و زیان ناشی از تغییر قیمت</t>
  </si>
  <si>
    <t>سود و زیان ناشی از فروش</t>
  </si>
  <si>
    <t>ح.زغال سنگ پروده طبس</t>
  </si>
  <si>
    <t>ح . معدنی‌وصنعتی‌چادرملو</t>
  </si>
  <si>
    <t>ح . معدنی و صنعتی گل گهر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</si>
  <si>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</si>
  <si>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</si>
  <si>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</si>
  <si>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</si>
  <si>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</si>
  <si>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</si>
  <si>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</si>
  <si>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</si>
  <si>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407596897005</t>
  </si>
  <si>
    <t>سایر درآمدها</t>
  </si>
  <si>
    <t>سرمایه‌گذاری در سهام</t>
  </si>
  <si>
    <t>درآمد سپرده بانکی</t>
  </si>
  <si>
    <t>گواهی سپرده تمام سکه بهار آزادی طرح جدید</t>
  </si>
  <si>
    <t>1404/03/01</t>
  </si>
  <si>
    <t xml:space="preserve"> تنزیل سود سهام</t>
  </si>
  <si>
    <t xml:space="preserve">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</si>
</sst>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0.0%"/>
  </numFmts>
  <fonts count="7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b/>
      <sz val="14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3" fillId="0" borderId="2" xfId="0" applyFont="1" applyBorder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 vertical="center" readingOrder="2"/>
    </xf>
    <xf numFmtId="10" fontId="5" fillId="0" borderId="0" xfId="1" applyNumberFormat="1" applyFont="1" applyAlignment="1">
      <alignment horizontal="center" vertical="center" readingOrder="2"/>
    </xf>
    <xf numFmtId="10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readingOrder="2"/>
    </xf>
    <xf numFmtId="164" fontId="6" fillId="0" borderId="3" xfId="0" applyNumberFormat="1" applyFont="1" applyBorder="1" applyAlignment="1">
      <alignment horizontal="center" vertical="center" readingOrder="2"/>
    </xf>
    <xf numFmtId="10" fontId="6" fillId="0" borderId="3" xfId="1" applyNumberFormat="1" applyFont="1" applyBorder="1" applyAlignment="1">
      <alignment horizontal="center" vertical="center" readingOrder="2"/>
    </xf>
    <xf numFmtId="10" fontId="5" fillId="0" borderId="3" xfId="1" applyNumberFormat="1" applyFont="1" applyBorder="1" applyAlignment="1">
      <alignment horizontal="center" vertical="center" readingOrder="2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5" fontId="3" fillId="0" borderId="0" xfId="1" applyNumberFormat="1" applyFont="1" applyAlignment="1">
      <alignment horizontal="center"/>
    </xf>
    <xf numFmtId="10" fontId="3" fillId="0" borderId="2" xfId="1" applyNumberFormat="1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29"/>
  <sheetViews>
    <sheetView rightToLeft="1" topLeftCell="D115" workbookViewId="0">
      <selection activeCell="W131" sqref="W131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3" style="1" customWidth="1"/>
    <col min="12" max="12" width="1" style="1" customWidth="1"/>
    <col min="13" max="13" width="19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19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  <c r="V2" s="24" t="s">
        <v>0</v>
      </c>
      <c r="W2" s="24" t="s">
        <v>0</v>
      </c>
      <c r="X2" s="24" t="s">
        <v>0</v>
      </c>
      <c r="Y2" s="24" t="s">
        <v>0</v>
      </c>
    </row>
    <row r="3" spans="1:25" ht="24.75" x14ac:dyDescent="0.55000000000000004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</row>
    <row r="4" spans="1:25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  <c r="V4" s="24" t="s">
        <v>2</v>
      </c>
      <c r="W4" s="24" t="s">
        <v>2</v>
      </c>
      <c r="X4" s="24" t="s">
        <v>2</v>
      </c>
      <c r="Y4" s="24" t="s">
        <v>2</v>
      </c>
    </row>
    <row r="6" spans="1:25" ht="24.75" x14ac:dyDescent="0.55000000000000004">
      <c r="A6" s="23" t="s">
        <v>3</v>
      </c>
      <c r="C6" s="23" t="s">
        <v>213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4.75" x14ac:dyDescent="0.55000000000000004">
      <c r="A7" s="23" t="s">
        <v>3</v>
      </c>
      <c r="C7" s="23" t="s">
        <v>7</v>
      </c>
      <c r="E7" s="23" t="s">
        <v>8</v>
      </c>
      <c r="G7" s="23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3" t="s">
        <v>13</v>
      </c>
    </row>
    <row r="8" spans="1:25" ht="24.75" x14ac:dyDescent="0.55000000000000004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 x14ac:dyDescent="0.55000000000000004">
      <c r="A9" s="6" t="s">
        <v>212</v>
      </c>
      <c r="C9" s="10">
        <v>3146</v>
      </c>
      <c r="D9" s="10"/>
      <c r="E9" s="10">
        <v>1772710530495</v>
      </c>
      <c r="F9" s="10"/>
      <c r="G9" s="10">
        <v>2317526300611.3101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0</v>
      </c>
      <c r="P9" s="10"/>
      <c r="Q9" s="10">
        <v>3146</v>
      </c>
      <c r="R9" s="10"/>
      <c r="S9" s="10">
        <v>757500000</v>
      </c>
      <c r="T9" s="10"/>
      <c r="U9" s="10">
        <v>1772710530495</v>
      </c>
      <c r="V9" s="10"/>
      <c r="W9" s="10">
        <v>2380116131250</v>
      </c>
      <c r="X9" s="10"/>
      <c r="Y9" s="11">
        <v>3.6652399723301407E-2</v>
      </c>
    </row>
    <row r="10" spans="1:25" x14ac:dyDescent="0.55000000000000004">
      <c r="A10" s="6" t="s">
        <v>16</v>
      </c>
      <c r="C10" s="10">
        <v>8658201</v>
      </c>
      <c r="D10" s="10"/>
      <c r="E10" s="10">
        <v>58826499920</v>
      </c>
      <c r="F10" s="10"/>
      <c r="G10" s="10">
        <v>52672910388.786003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0</v>
      </c>
      <c r="P10" s="10"/>
      <c r="Q10" s="10">
        <v>8658201</v>
      </c>
      <c r="R10" s="10"/>
      <c r="S10" s="10">
        <v>5470</v>
      </c>
      <c r="T10" s="10"/>
      <c r="U10" s="10">
        <v>58826499920</v>
      </c>
      <c r="V10" s="10"/>
      <c r="W10" s="10">
        <v>47078565331.153503</v>
      </c>
      <c r="X10" s="10"/>
      <c r="Y10" s="11">
        <v>7.2498243773120848E-4</v>
      </c>
    </row>
    <row r="11" spans="1:25" x14ac:dyDescent="0.55000000000000004">
      <c r="A11" s="6" t="s">
        <v>17</v>
      </c>
      <c r="C11" s="10">
        <v>1544547</v>
      </c>
      <c r="D11" s="10"/>
      <c r="E11" s="10">
        <v>16340136340</v>
      </c>
      <c r="F11" s="10"/>
      <c r="G11" s="10">
        <v>15875590814.919001</v>
      </c>
      <c r="H11" s="10"/>
      <c r="I11" s="10">
        <v>159938</v>
      </c>
      <c r="J11" s="10"/>
      <c r="K11" s="10">
        <v>1757832755</v>
      </c>
      <c r="L11" s="10"/>
      <c r="M11" s="10">
        <v>0</v>
      </c>
      <c r="N11" s="10"/>
      <c r="O11" s="10">
        <v>0</v>
      </c>
      <c r="P11" s="10"/>
      <c r="Q11" s="10">
        <v>1704485</v>
      </c>
      <c r="R11" s="10"/>
      <c r="S11" s="10">
        <v>10450</v>
      </c>
      <c r="T11" s="10"/>
      <c r="U11" s="10">
        <v>18097969095</v>
      </c>
      <c r="V11" s="10"/>
      <c r="W11" s="10">
        <v>17705887633.912498</v>
      </c>
      <c r="X11" s="10"/>
      <c r="Y11" s="11">
        <v>2.7266033891934293E-4</v>
      </c>
    </row>
    <row r="12" spans="1:25" x14ac:dyDescent="0.55000000000000004">
      <c r="A12" s="6" t="s">
        <v>18</v>
      </c>
      <c r="C12" s="10">
        <v>62000000</v>
      </c>
      <c r="D12" s="10"/>
      <c r="E12" s="10">
        <v>96367103393</v>
      </c>
      <c r="F12" s="10"/>
      <c r="G12" s="10">
        <v>216140267700</v>
      </c>
      <c r="H12" s="10"/>
      <c r="I12" s="10">
        <v>0</v>
      </c>
      <c r="J12" s="10"/>
      <c r="K12" s="10">
        <v>0</v>
      </c>
      <c r="L12" s="10"/>
      <c r="M12" s="10">
        <v>-39200000</v>
      </c>
      <c r="N12" s="10"/>
      <c r="O12" s="10">
        <v>140919311937</v>
      </c>
      <c r="P12" s="10"/>
      <c r="Q12" s="10">
        <v>22800000</v>
      </c>
      <c r="R12" s="10"/>
      <c r="S12" s="10">
        <v>3640</v>
      </c>
      <c r="T12" s="10"/>
      <c r="U12" s="10">
        <v>35438225125</v>
      </c>
      <c r="V12" s="10"/>
      <c r="W12" s="10">
        <v>82498197600</v>
      </c>
      <c r="X12" s="10"/>
      <c r="Y12" s="11">
        <v>1.2704241088013948E-3</v>
      </c>
    </row>
    <row r="13" spans="1:25" x14ac:dyDescent="0.55000000000000004">
      <c r="A13" s="6" t="s">
        <v>19</v>
      </c>
      <c r="C13" s="10">
        <v>190612544</v>
      </c>
      <c r="D13" s="10"/>
      <c r="E13" s="10">
        <v>411169041004</v>
      </c>
      <c r="F13" s="10"/>
      <c r="G13" s="10">
        <v>804525283696.14697</v>
      </c>
      <c r="H13" s="10"/>
      <c r="I13" s="10">
        <v>0</v>
      </c>
      <c r="J13" s="10"/>
      <c r="K13" s="10">
        <v>0</v>
      </c>
      <c r="L13" s="10"/>
      <c r="M13" s="10">
        <v>-6612544</v>
      </c>
      <c r="N13" s="10"/>
      <c r="O13" s="10">
        <v>29394154788</v>
      </c>
      <c r="P13" s="10"/>
      <c r="Q13" s="10">
        <v>184000000</v>
      </c>
      <c r="R13" s="10"/>
      <c r="S13" s="10">
        <v>4054</v>
      </c>
      <c r="T13" s="10"/>
      <c r="U13" s="10">
        <v>396905166662</v>
      </c>
      <c r="V13" s="10"/>
      <c r="W13" s="10">
        <v>741497680800</v>
      </c>
      <c r="X13" s="10"/>
      <c r="Y13" s="11">
        <v>1.141863165151915E-2</v>
      </c>
    </row>
    <row r="14" spans="1:25" x14ac:dyDescent="0.55000000000000004">
      <c r="A14" s="6" t="s">
        <v>20</v>
      </c>
      <c r="C14" s="10">
        <v>649405596</v>
      </c>
      <c r="D14" s="10"/>
      <c r="E14" s="10">
        <v>103003031675</v>
      </c>
      <c r="F14" s="10"/>
      <c r="G14" s="10">
        <v>371186438804.685</v>
      </c>
      <c r="H14" s="10"/>
      <c r="I14" s="10">
        <v>42400000</v>
      </c>
      <c r="J14" s="10"/>
      <c r="K14" s="10">
        <v>24025074066</v>
      </c>
      <c r="L14" s="10"/>
      <c r="M14" s="10">
        <v>0</v>
      </c>
      <c r="N14" s="10"/>
      <c r="O14" s="10">
        <v>0</v>
      </c>
      <c r="P14" s="10"/>
      <c r="Q14" s="10">
        <v>691805596</v>
      </c>
      <c r="R14" s="10"/>
      <c r="S14" s="10">
        <v>516</v>
      </c>
      <c r="T14" s="10"/>
      <c r="U14" s="10">
        <v>127028105741</v>
      </c>
      <c r="V14" s="10"/>
      <c r="W14" s="10">
        <v>354847705995.16101</v>
      </c>
      <c r="X14" s="10"/>
      <c r="Y14" s="11">
        <v>5.4644476335701398E-3</v>
      </c>
    </row>
    <row r="15" spans="1:25" x14ac:dyDescent="0.55000000000000004">
      <c r="A15" s="6" t="s">
        <v>21</v>
      </c>
      <c r="C15" s="10">
        <v>44010935</v>
      </c>
      <c r="D15" s="10"/>
      <c r="E15" s="10">
        <v>111080615517</v>
      </c>
      <c r="F15" s="10"/>
      <c r="G15" s="10">
        <v>189827214455.55801</v>
      </c>
      <c r="H15" s="10"/>
      <c r="I15" s="10">
        <v>0</v>
      </c>
      <c r="J15" s="10"/>
      <c r="K15" s="10">
        <v>0</v>
      </c>
      <c r="L15" s="10"/>
      <c r="M15" s="10">
        <v>-2403000</v>
      </c>
      <c r="N15" s="10"/>
      <c r="O15" s="10">
        <v>9992773146</v>
      </c>
      <c r="P15" s="10"/>
      <c r="Q15" s="10">
        <v>41607935</v>
      </c>
      <c r="R15" s="10"/>
      <c r="S15" s="10">
        <v>4190</v>
      </c>
      <c r="T15" s="10"/>
      <c r="U15" s="10">
        <v>105015606463</v>
      </c>
      <c r="V15" s="10"/>
      <c r="W15" s="10">
        <v>173299941026.48199</v>
      </c>
      <c r="X15" s="10"/>
      <c r="Y15" s="11">
        <v>2.6687179785598453E-3</v>
      </c>
    </row>
    <row r="16" spans="1:25" x14ac:dyDescent="0.55000000000000004">
      <c r="A16" s="6" t="s">
        <v>22</v>
      </c>
      <c r="C16" s="10">
        <v>280722259</v>
      </c>
      <c r="D16" s="10"/>
      <c r="E16" s="10">
        <v>433622029423</v>
      </c>
      <c r="F16" s="10"/>
      <c r="G16" s="10">
        <v>699862319589.84705</v>
      </c>
      <c r="H16" s="10"/>
      <c r="I16" s="10">
        <v>0</v>
      </c>
      <c r="J16" s="10"/>
      <c r="K16" s="10">
        <v>0</v>
      </c>
      <c r="L16" s="10"/>
      <c r="M16" s="10">
        <v>0</v>
      </c>
      <c r="N16" s="10"/>
      <c r="O16" s="10">
        <v>0</v>
      </c>
      <c r="P16" s="10"/>
      <c r="Q16" s="10">
        <v>280722259</v>
      </c>
      <c r="R16" s="10"/>
      <c r="S16" s="10">
        <v>2741</v>
      </c>
      <c r="T16" s="10"/>
      <c r="U16" s="10">
        <v>433622029423</v>
      </c>
      <c r="V16" s="10"/>
      <c r="W16" s="10">
        <v>764881426633.08203</v>
      </c>
      <c r="X16" s="10"/>
      <c r="Y16" s="11">
        <v>1.1778727693913554E-2</v>
      </c>
    </row>
    <row r="17" spans="1:25" x14ac:dyDescent="0.55000000000000004">
      <c r="A17" s="6" t="s">
        <v>23</v>
      </c>
      <c r="C17" s="10">
        <v>243000000</v>
      </c>
      <c r="D17" s="10"/>
      <c r="E17" s="10">
        <v>335099977215</v>
      </c>
      <c r="F17" s="10"/>
      <c r="G17" s="10">
        <v>721280691900</v>
      </c>
      <c r="H17" s="10"/>
      <c r="I17" s="10">
        <v>0</v>
      </c>
      <c r="J17" s="10"/>
      <c r="K17" s="10">
        <v>0</v>
      </c>
      <c r="L17" s="10"/>
      <c r="M17" s="10">
        <v>-9400000</v>
      </c>
      <c r="N17" s="10"/>
      <c r="O17" s="10">
        <v>28696008599</v>
      </c>
      <c r="P17" s="10"/>
      <c r="Q17" s="10">
        <v>233600000</v>
      </c>
      <c r="R17" s="10"/>
      <c r="S17" s="10">
        <v>2885</v>
      </c>
      <c r="T17" s="10"/>
      <c r="U17" s="10">
        <v>322137262050</v>
      </c>
      <c r="V17" s="10"/>
      <c r="W17" s="10">
        <v>669926080800</v>
      </c>
      <c r="X17" s="10"/>
      <c r="Y17" s="11">
        <v>1.0316470770546279E-2</v>
      </c>
    </row>
    <row r="18" spans="1:25" x14ac:dyDescent="0.55000000000000004">
      <c r="A18" s="6" t="s">
        <v>24</v>
      </c>
      <c r="C18" s="10">
        <v>385976816</v>
      </c>
      <c r="D18" s="10"/>
      <c r="E18" s="10">
        <v>225455803142</v>
      </c>
      <c r="F18" s="10"/>
      <c r="G18" s="10">
        <v>253996328111.45801</v>
      </c>
      <c r="H18" s="10"/>
      <c r="I18" s="10">
        <v>0</v>
      </c>
      <c r="J18" s="10"/>
      <c r="K18" s="10">
        <v>0</v>
      </c>
      <c r="L18" s="10"/>
      <c r="M18" s="10">
        <v>0</v>
      </c>
      <c r="N18" s="10"/>
      <c r="O18" s="10">
        <v>0</v>
      </c>
      <c r="P18" s="10"/>
      <c r="Q18" s="10">
        <v>385976816</v>
      </c>
      <c r="R18" s="10"/>
      <c r="S18" s="10">
        <v>639</v>
      </c>
      <c r="T18" s="10"/>
      <c r="U18" s="10">
        <v>225455803142</v>
      </c>
      <c r="V18" s="10"/>
      <c r="W18" s="10">
        <v>245171682270.72699</v>
      </c>
      <c r="X18" s="10"/>
      <c r="Y18" s="11">
        <v>3.7755008595742588E-3</v>
      </c>
    </row>
    <row r="19" spans="1:25" x14ac:dyDescent="0.55000000000000004">
      <c r="A19" s="6" t="s">
        <v>25</v>
      </c>
      <c r="C19" s="10">
        <v>31578871</v>
      </c>
      <c r="D19" s="10"/>
      <c r="E19" s="10">
        <v>111323366371</v>
      </c>
      <c r="F19" s="10"/>
      <c r="G19" s="10">
        <v>109742854604.55499</v>
      </c>
      <c r="H19" s="10"/>
      <c r="I19" s="10">
        <v>400000</v>
      </c>
      <c r="J19" s="10"/>
      <c r="K19" s="10">
        <v>1348049809</v>
      </c>
      <c r="L19" s="10"/>
      <c r="M19" s="10">
        <v>0</v>
      </c>
      <c r="N19" s="10"/>
      <c r="O19" s="10">
        <v>0</v>
      </c>
      <c r="P19" s="10"/>
      <c r="Q19" s="10">
        <v>31978871</v>
      </c>
      <c r="R19" s="10"/>
      <c r="S19" s="10">
        <v>2908</v>
      </c>
      <c r="T19" s="10"/>
      <c r="U19" s="10">
        <v>112671416180</v>
      </c>
      <c r="V19" s="10"/>
      <c r="W19" s="10">
        <v>92441239254.635406</v>
      </c>
      <c r="X19" s="10"/>
      <c r="Y19" s="11">
        <v>1.423541148934952E-3</v>
      </c>
    </row>
    <row r="20" spans="1:25" x14ac:dyDescent="0.55000000000000004">
      <c r="A20" s="6" t="s">
        <v>26</v>
      </c>
      <c r="C20" s="10">
        <v>33153826</v>
      </c>
      <c r="D20" s="10"/>
      <c r="E20" s="10">
        <v>75833578824</v>
      </c>
      <c r="F20" s="10"/>
      <c r="G20" s="10">
        <v>94848981796.193405</v>
      </c>
      <c r="H20" s="10"/>
      <c r="I20" s="10">
        <v>2866009</v>
      </c>
      <c r="J20" s="10"/>
      <c r="K20" s="10">
        <v>8010294155</v>
      </c>
      <c r="L20" s="10"/>
      <c r="M20" s="10">
        <v>0</v>
      </c>
      <c r="N20" s="10"/>
      <c r="O20" s="10">
        <v>0</v>
      </c>
      <c r="P20" s="10"/>
      <c r="Q20" s="10">
        <v>36019835</v>
      </c>
      <c r="R20" s="10"/>
      <c r="S20" s="10">
        <v>2886</v>
      </c>
      <c r="T20" s="10"/>
      <c r="U20" s="10">
        <v>83843872979</v>
      </c>
      <c r="V20" s="10"/>
      <c r="W20" s="10">
        <v>103334722009.33099</v>
      </c>
      <c r="X20" s="10"/>
      <c r="Y20" s="11">
        <v>1.5912944274669124E-3</v>
      </c>
    </row>
    <row r="21" spans="1:25" x14ac:dyDescent="0.55000000000000004">
      <c r="A21" s="6" t="s">
        <v>27</v>
      </c>
      <c r="C21" s="10">
        <v>4000000</v>
      </c>
      <c r="D21" s="10"/>
      <c r="E21" s="10">
        <v>8239639218</v>
      </c>
      <c r="F21" s="10"/>
      <c r="G21" s="10">
        <v>9296355600</v>
      </c>
      <c r="H21" s="10"/>
      <c r="I21" s="10">
        <v>2400000</v>
      </c>
      <c r="J21" s="10"/>
      <c r="K21" s="10">
        <v>6015577253</v>
      </c>
      <c r="L21" s="10"/>
      <c r="M21" s="10">
        <v>0</v>
      </c>
      <c r="N21" s="10"/>
      <c r="O21" s="10">
        <v>0</v>
      </c>
      <c r="P21" s="10"/>
      <c r="Q21" s="10">
        <v>6400000</v>
      </c>
      <c r="R21" s="10"/>
      <c r="S21" s="10">
        <v>2565</v>
      </c>
      <c r="T21" s="10"/>
      <c r="U21" s="10">
        <v>14255216471</v>
      </c>
      <c r="V21" s="10"/>
      <c r="W21" s="10">
        <v>16318324800</v>
      </c>
      <c r="X21" s="10"/>
      <c r="Y21" s="11">
        <v>2.5129268086181438E-4</v>
      </c>
    </row>
    <row r="22" spans="1:25" x14ac:dyDescent="0.55000000000000004">
      <c r="A22" s="6" t="s">
        <v>28</v>
      </c>
      <c r="C22" s="10">
        <v>26762161</v>
      </c>
      <c r="D22" s="10"/>
      <c r="E22" s="10">
        <v>127203065260</v>
      </c>
      <c r="F22" s="10"/>
      <c r="G22" s="10">
        <v>118063786218.418</v>
      </c>
      <c r="H22" s="10"/>
      <c r="I22" s="10">
        <v>0</v>
      </c>
      <c r="J22" s="10"/>
      <c r="K22" s="10">
        <v>0</v>
      </c>
      <c r="L22" s="10"/>
      <c r="M22" s="10">
        <v>0</v>
      </c>
      <c r="N22" s="10"/>
      <c r="O22" s="10">
        <v>0</v>
      </c>
      <c r="P22" s="10"/>
      <c r="Q22" s="10">
        <v>26762161</v>
      </c>
      <c r="R22" s="10"/>
      <c r="S22" s="10">
        <v>4316</v>
      </c>
      <c r="T22" s="10"/>
      <c r="U22" s="10">
        <v>127203065260</v>
      </c>
      <c r="V22" s="10"/>
      <c r="W22" s="10">
        <v>114818229229.088</v>
      </c>
      <c r="X22" s="10"/>
      <c r="Y22" s="11">
        <v>1.7681337385062868E-3</v>
      </c>
    </row>
    <row r="23" spans="1:25" x14ac:dyDescent="0.55000000000000004">
      <c r="A23" s="6" t="s">
        <v>29</v>
      </c>
      <c r="C23" s="10">
        <v>548791024</v>
      </c>
      <c r="D23" s="10"/>
      <c r="E23" s="10">
        <v>1689326918769</v>
      </c>
      <c r="F23" s="10"/>
      <c r="G23" s="10">
        <v>2292299064545.0498</v>
      </c>
      <c r="H23" s="10"/>
      <c r="I23" s="10">
        <v>2275889</v>
      </c>
      <c r="J23" s="10"/>
      <c r="K23" s="10">
        <v>9425623320</v>
      </c>
      <c r="L23" s="10"/>
      <c r="M23" s="10">
        <v>0</v>
      </c>
      <c r="N23" s="10"/>
      <c r="O23" s="10">
        <v>0</v>
      </c>
      <c r="P23" s="10"/>
      <c r="Q23" s="10">
        <v>551066913</v>
      </c>
      <c r="R23" s="10"/>
      <c r="S23" s="10">
        <v>4023</v>
      </c>
      <c r="T23" s="10"/>
      <c r="U23" s="10">
        <v>1698752542089</v>
      </c>
      <c r="V23" s="10"/>
      <c r="W23" s="10">
        <v>2203751384962.5601</v>
      </c>
      <c r="X23" s="10"/>
      <c r="Y23" s="11">
        <v>3.3936485531908152E-2</v>
      </c>
    </row>
    <row r="24" spans="1:25" x14ac:dyDescent="0.55000000000000004">
      <c r="A24" s="6" t="s">
        <v>30</v>
      </c>
      <c r="C24" s="10">
        <v>58097012</v>
      </c>
      <c r="D24" s="10"/>
      <c r="E24" s="10">
        <v>516453353784</v>
      </c>
      <c r="F24" s="10"/>
      <c r="G24" s="10">
        <v>606389015175.30005</v>
      </c>
      <c r="H24" s="10"/>
      <c r="I24" s="10">
        <v>400000</v>
      </c>
      <c r="J24" s="10"/>
      <c r="K24" s="10">
        <v>4184879936</v>
      </c>
      <c r="L24" s="10"/>
      <c r="M24" s="10">
        <v>0</v>
      </c>
      <c r="N24" s="10"/>
      <c r="O24" s="10">
        <v>0</v>
      </c>
      <c r="P24" s="10"/>
      <c r="Q24" s="10">
        <v>58497012</v>
      </c>
      <c r="R24" s="10"/>
      <c r="S24" s="10">
        <v>10710</v>
      </c>
      <c r="T24" s="10"/>
      <c r="U24" s="10">
        <v>520638233720</v>
      </c>
      <c r="V24" s="10"/>
      <c r="W24" s="10">
        <v>622775305678.80603</v>
      </c>
      <c r="X24" s="10"/>
      <c r="Y24" s="11">
        <v>9.5903763441798316E-3</v>
      </c>
    </row>
    <row r="25" spans="1:25" x14ac:dyDescent="0.55000000000000004">
      <c r="A25" s="6" t="s">
        <v>31</v>
      </c>
      <c r="C25" s="10">
        <v>22918781</v>
      </c>
      <c r="D25" s="10"/>
      <c r="E25" s="10">
        <v>330412688369</v>
      </c>
      <c r="F25" s="10"/>
      <c r="G25" s="10">
        <v>541765810937.52899</v>
      </c>
      <c r="H25" s="10"/>
      <c r="I25" s="10">
        <v>177732</v>
      </c>
      <c r="J25" s="10"/>
      <c r="K25" s="10">
        <v>4128412866</v>
      </c>
      <c r="L25" s="10"/>
      <c r="M25" s="10">
        <v>0</v>
      </c>
      <c r="N25" s="10"/>
      <c r="O25" s="10">
        <v>0</v>
      </c>
      <c r="P25" s="10"/>
      <c r="Q25" s="10">
        <v>23096513</v>
      </c>
      <c r="R25" s="10"/>
      <c r="S25" s="10">
        <v>21030</v>
      </c>
      <c r="T25" s="10"/>
      <c r="U25" s="10">
        <v>334541101235</v>
      </c>
      <c r="V25" s="10"/>
      <c r="W25" s="10">
        <v>482829636363.07898</v>
      </c>
      <c r="X25" s="10"/>
      <c r="Y25" s="11">
        <v>7.4352946891468345E-3</v>
      </c>
    </row>
    <row r="26" spans="1:25" x14ac:dyDescent="0.55000000000000004">
      <c r="A26" s="6" t="s">
        <v>32</v>
      </c>
      <c r="C26" s="10">
        <v>85142026</v>
      </c>
      <c r="D26" s="10"/>
      <c r="E26" s="10">
        <v>152680284974</v>
      </c>
      <c r="F26" s="10"/>
      <c r="G26" s="10">
        <v>229785195016.48999</v>
      </c>
      <c r="H26" s="10"/>
      <c r="I26" s="10">
        <v>2000000</v>
      </c>
      <c r="J26" s="10"/>
      <c r="K26" s="10">
        <v>5308095397</v>
      </c>
      <c r="L26" s="10"/>
      <c r="M26" s="10">
        <v>0</v>
      </c>
      <c r="N26" s="10"/>
      <c r="O26" s="10">
        <v>0</v>
      </c>
      <c r="P26" s="10"/>
      <c r="Q26" s="10">
        <v>87142026</v>
      </c>
      <c r="R26" s="10"/>
      <c r="S26" s="10">
        <v>2479</v>
      </c>
      <c r="T26" s="10"/>
      <c r="U26" s="10">
        <v>157988380371</v>
      </c>
      <c r="V26" s="10"/>
      <c r="W26" s="10">
        <v>214739733213.39899</v>
      </c>
      <c r="X26" s="10"/>
      <c r="Y26" s="11">
        <v>3.30686659985747E-3</v>
      </c>
    </row>
    <row r="27" spans="1:25" x14ac:dyDescent="0.55000000000000004">
      <c r="A27" s="6" t="s">
        <v>33</v>
      </c>
      <c r="C27" s="10">
        <v>23310373</v>
      </c>
      <c r="D27" s="10"/>
      <c r="E27" s="10">
        <v>411428083450</v>
      </c>
      <c r="F27" s="10"/>
      <c r="G27" s="10">
        <v>523448167179.883</v>
      </c>
      <c r="H27" s="10"/>
      <c r="I27" s="10">
        <v>0</v>
      </c>
      <c r="J27" s="10"/>
      <c r="K27" s="10">
        <v>0</v>
      </c>
      <c r="L27" s="10"/>
      <c r="M27" s="10">
        <v>0</v>
      </c>
      <c r="N27" s="10"/>
      <c r="O27" s="10">
        <v>0</v>
      </c>
      <c r="P27" s="10"/>
      <c r="Q27" s="10">
        <v>23310373</v>
      </c>
      <c r="R27" s="10"/>
      <c r="S27" s="10">
        <v>21070</v>
      </c>
      <c r="T27" s="10"/>
      <c r="U27" s="10">
        <v>411428083450</v>
      </c>
      <c r="V27" s="10"/>
      <c r="W27" s="10">
        <v>488227219233.29498</v>
      </c>
      <c r="X27" s="10"/>
      <c r="Y27" s="11">
        <v>7.5184143160849128E-3</v>
      </c>
    </row>
    <row r="28" spans="1:25" x14ac:dyDescent="0.55000000000000004">
      <c r="A28" s="6" t="s">
        <v>34</v>
      </c>
      <c r="C28" s="10">
        <v>3349436</v>
      </c>
      <c r="D28" s="10"/>
      <c r="E28" s="10">
        <v>190515237358</v>
      </c>
      <c r="F28" s="10"/>
      <c r="G28" s="10">
        <v>305648729362.44</v>
      </c>
      <c r="H28" s="10"/>
      <c r="I28" s="10">
        <v>0</v>
      </c>
      <c r="J28" s="10"/>
      <c r="K28" s="10">
        <v>0</v>
      </c>
      <c r="L28" s="10"/>
      <c r="M28" s="10">
        <v>0</v>
      </c>
      <c r="N28" s="10"/>
      <c r="O28" s="10">
        <v>0</v>
      </c>
      <c r="P28" s="10"/>
      <c r="Q28" s="10">
        <v>3349436</v>
      </c>
      <c r="R28" s="10"/>
      <c r="S28" s="10">
        <v>96260</v>
      </c>
      <c r="T28" s="10"/>
      <c r="U28" s="10">
        <v>190515237358</v>
      </c>
      <c r="V28" s="10"/>
      <c r="W28" s="10">
        <v>320498329939.30798</v>
      </c>
      <c r="X28" s="10"/>
      <c r="Y28" s="11">
        <v>4.9354872837304355E-3</v>
      </c>
    </row>
    <row r="29" spans="1:25" x14ac:dyDescent="0.55000000000000004">
      <c r="A29" s="6" t="s">
        <v>35</v>
      </c>
      <c r="C29" s="10">
        <v>8129443</v>
      </c>
      <c r="D29" s="10"/>
      <c r="E29" s="10">
        <v>150469359717</v>
      </c>
      <c r="F29" s="10"/>
      <c r="G29" s="10">
        <v>595817498587.28003</v>
      </c>
      <c r="H29" s="10"/>
      <c r="I29" s="10">
        <v>0</v>
      </c>
      <c r="J29" s="10"/>
      <c r="K29" s="10">
        <v>0</v>
      </c>
      <c r="L29" s="10"/>
      <c r="M29" s="10">
        <v>0</v>
      </c>
      <c r="N29" s="10"/>
      <c r="O29" s="10">
        <v>0</v>
      </c>
      <c r="P29" s="10"/>
      <c r="Q29" s="10">
        <v>8129443</v>
      </c>
      <c r="R29" s="10"/>
      <c r="S29" s="10">
        <v>71100</v>
      </c>
      <c r="T29" s="10"/>
      <c r="U29" s="10">
        <v>150469359717</v>
      </c>
      <c r="V29" s="10"/>
      <c r="W29" s="10">
        <v>574564277086.06494</v>
      </c>
      <c r="X29" s="10"/>
      <c r="Y29" s="11">
        <v>8.8479546329649963E-3</v>
      </c>
    </row>
    <row r="30" spans="1:25" x14ac:dyDescent="0.55000000000000004">
      <c r="A30" s="6" t="s">
        <v>36</v>
      </c>
      <c r="C30" s="10">
        <v>79200000</v>
      </c>
      <c r="D30" s="10"/>
      <c r="E30" s="10">
        <v>260527598812</v>
      </c>
      <c r="F30" s="10"/>
      <c r="G30" s="10">
        <v>290036751840</v>
      </c>
      <c r="H30" s="10"/>
      <c r="I30" s="10">
        <v>0</v>
      </c>
      <c r="J30" s="10"/>
      <c r="K30" s="10">
        <v>0</v>
      </c>
      <c r="L30" s="10"/>
      <c r="M30" s="10">
        <v>0</v>
      </c>
      <c r="N30" s="10"/>
      <c r="O30" s="10">
        <v>0</v>
      </c>
      <c r="P30" s="10"/>
      <c r="Q30" s="10">
        <v>79200000</v>
      </c>
      <c r="R30" s="10"/>
      <c r="S30" s="10">
        <v>3722</v>
      </c>
      <c r="T30" s="10"/>
      <c r="U30" s="10">
        <v>260527598812</v>
      </c>
      <c r="V30" s="10"/>
      <c r="W30" s="10">
        <v>293028444720</v>
      </c>
      <c r="X30" s="10"/>
      <c r="Y30" s="11">
        <v>4.5124670788791246E-3</v>
      </c>
    </row>
    <row r="31" spans="1:25" x14ac:dyDescent="0.55000000000000004">
      <c r="A31" s="6" t="s">
        <v>37</v>
      </c>
      <c r="C31" s="10">
        <v>14284013</v>
      </c>
      <c r="D31" s="10"/>
      <c r="E31" s="10">
        <v>1342094510559</v>
      </c>
      <c r="F31" s="10"/>
      <c r="G31" s="10">
        <v>3991487390008.1401</v>
      </c>
      <c r="H31" s="10"/>
      <c r="I31" s="10">
        <v>0</v>
      </c>
      <c r="J31" s="10"/>
      <c r="K31" s="10">
        <v>0</v>
      </c>
      <c r="L31" s="10"/>
      <c r="M31" s="10">
        <v>0</v>
      </c>
      <c r="N31" s="10"/>
      <c r="O31" s="10">
        <v>0</v>
      </c>
      <c r="P31" s="10"/>
      <c r="Q31" s="10">
        <v>14284013</v>
      </c>
      <c r="R31" s="10"/>
      <c r="S31" s="10">
        <v>267740</v>
      </c>
      <c r="T31" s="10"/>
      <c r="U31" s="10">
        <v>1342094510559</v>
      </c>
      <c r="V31" s="10"/>
      <c r="W31" s="10">
        <v>3801646450858.3101</v>
      </c>
      <c r="X31" s="10"/>
      <c r="Y31" s="11">
        <v>5.8543137241942045E-2</v>
      </c>
    </row>
    <row r="32" spans="1:25" x14ac:dyDescent="0.55000000000000004">
      <c r="A32" s="6" t="s">
        <v>38</v>
      </c>
      <c r="C32" s="10">
        <v>14000000</v>
      </c>
      <c r="D32" s="10"/>
      <c r="E32" s="10">
        <v>147773682491</v>
      </c>
      <c r="F32" s="10"/>
      <c r="G32" s="10">
        <v>142646175000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0</v>
      </c>
      <c r="P32" s="10"/>
      <c r="Q32" s="10">
        <v>14000000</v>
      </c>
      <c r="R32" s="10"/>
      <c r="S32" s="10">
        <v>9820</v>
      </c>
      <c r="T32" s="10"/>
      <c r="U32" s="10">
        <v>147773682491</v>
      </c>
      <c r="V32" s="10"/>
      <c r="W32" s="10">
        <v>136661994000</v>
      </c>
      <c r="X32" s="10"/>
      <c r="Y32" s="11">
        <v>2.104514971057641E-3</v>
      </c>
    </row>
    <row r="33" spans="1:25" x14ac:dyDescent="0.55000000000000004">
      <c r="A33" s="6" t="s">
        <v>39</v>
      </c>
      <c r="C33" s="10">
        <v>1688904</v>
      </c>
      <c r="D33" s="10"/>
      <c r="E33" s="10">
        <v>80290782937</v>
      </c>
      <c r="F33" s="10"/>
      <c r="G33" s="10">
        <v>247882943880.17999</v>
      </c>
      <c r="H33" s="10"/>
      <c r="I33" s="10">
        <v>0</v>
      </c>
      <c r="J33" s="10"/>
      <c r="K33" s="10">
        <v>0</v>
      </c>
      <c r="L33" s="10"/>
      <c r="M33" s="10">
        <v>0</v>
      </c>
      <c r="N33" s="10"/>
      <c r="O33" s="10">
        <v>0</v>
      </c>
      <c r="P33" s="10"/>
      <c r="Q33" s="10">
        <v>1688904</v>
      </c>
      <c r="R33" s="10"/>
      <c r="S33" s="10">
        <v>143320</v>
      </c>
      <c r="T33" s="10"/>
      <c r="U33" s="10">
        <v>80290782937</v>
      </c>
      <c r="V33" s="10"/>
      <c r="W33" s="10">
        <v>240613501638.384</v>
      </c>
      <c r="X33" s="10"/>
      <c r="Y33" s="11">
        <v>3.7053075373434212E-3</v>
      </c>
    </row>
    <row r="34" spans="1:25" x14ac:dyDescent="0.55000000000000004">
      <c r="A34" s="6" t="s">
        <v>41</v>
      </c>
      <c r="C34" s="10">
        <v>999790</v>
      </c>
      <c r="D34" s="10"/>
      <c r="E34" s="10">
        <v>131463776904</v>
      </c>
      <c r="F34" s="10"/>
      <c r="G34" s="10">
        <v>107434239070.95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v>0</v>
      </c>
      <c r="P34" s="10"/>
      <c r="Q34" s="10">
        <v>999790</v>
      </c>
      <c r="R34" s="10"/>
      <c r="S34" s="10">
        <v>100900</v>
      </c>
      <c r="T34" s="10"/>
      <c r="U34" s="10">
        <v>131463776904</v>
      </c>
      <c r="V34" s="10"/>
      <c r="W34" s="10">
        <v>100278582074.55</v>
      </c>
      <c r="X34" s="10"/>
      <c r="Y34" s="11">
        <v>1.544231655600773E-3</v>
      </c>
    </row>
    <row r="35" spans="1:25" x14ac:dyDescent="0.55000000000000004">
      <c r="A35" s="6" t="s">
        <v>42</v>
      </c>
      <c r="C35" s="10">
        <v>8445008</v>
      </c>
      <c r="D35" s="10"/>
      <c r="E35" s="10">
        <v>343125086009</v>
      </c>
      <c r="F35" s="10"/>
      <c r="G35" s="10">
        <v>173519693383.608</v>
      </c>
      <c r="H35" s="10"/>
      <c r="I35" s="10">
        <v>9358208</v>
      </c>
      <c r="J35" s="10"/>
      <c r="K35" s="10">
        <v>0</v>
      </c>
      <c r="L35" s="10"/>
      <c r="M35" s="10">
        <v>0</v>
      </c>
      <c r="N35" s="10"/>
      <c r="O35" s="10">
        <v>0</v>
      </c>
      <c r="P35" s="10"/>
      <c r="Q35" s="10">
        <v>17803216</v>
      </c>
      <c r="R35" s="10"/>
      <c r="S35" s="10">
        <v>9207</v>
      </c>
      <c r="T35" s="10"/>
      <c r="U35" s="10">
        <v>343125086009</v>
      </c>
      <c r="V35" s="10"/>
      <c r="W35" s="10">
        <v>162938920164.21399</v>
      </c>
      <c r="X35" s="10"/>
      <c r="Y35" s="11">
        <v>2.5091643025020849E-3</v>
      </c>
    </row>
    <row r="36" spans="1:25" x14ac:dyDescent="0.55000000000000004">
      <c r="A36" s="6" t="s">
        <v>43</v>
      </c>
      <c r="C36" s="10">
        <v>31529466</v>
      </c>
      <c r="D36" s="10"/>
      <c r="E36" s="10">
        <v>123461469154</v>
      </c>
      <c r="F36" s="10"/>
      <c r="G36" s="10">
        <v>1131441350950.53</v>
      </c>
      <c r="H36" s="10"/>
      <c r="I36" s="10">
        <v>0</v>
      </c>
      <c r="J36" s="10"/>
      <c r="K36" s="10">
        <v>0</v>
      </c>
      <c r="L36" s="10"/>
      <c r="M36" s="10">
        <v>-829466</v>
      </c>
      <c r="N36" s="10"/>
      <c r="O36" s="10">
        <v>29188807689</v>
      </c>
      <c r="P36" s="10"/>
      <c r="Q36" s="10">
        <v>30700000</v>
      </c>
      <c r="R36" s="10"/>
      <c r="S36" s="10">
        <v>35840</v>
      </c>
      <c r="T36" s="10"/>
      <c r="U36" s="10">
        <v>120213488640</v>
      </c>
      <c r="V36" s="10"/>
      <c r="W36" s="10">
        <v>1093741286400</v>
      </c>
      <c r="X36" s="10"/>
      <c r="Y36" s="11">
        <v>1.6842977658387184E-2</v>
      </c>
    </row>
    <row r="37" spans="1:25" x14ac:dyDescent="0.55000000000000004">
      <c r="A37" s="6" t="s">
        <v>44</v>
      </c>
      <c r="C37" s="10">
        <v>11514195</v>
      </c>
      <c r="D37" s="10"/>
      <c r="E37" s="10">
        <v>143971052801</v>
      </c>
      <c r="F37" s="10"/>
      <c r="G37" s="10">
        <v>545043545402.89502</v>
      </c>
      <c r="H37" s="10"/>
      <c r="I37" s="10">
        <v>0</v>
      </c>
      <c r="J37" s="10"/>
      <c r="K37" s="10">
        <v>0</v>
      </c>
      <c r="L37" s="10"/>
      <c r="M37" s="10">
        <v>-814195</v>
      </c>
      <c r="N37" s="10"/>
      <c r="O37" s="10">
        <v>40081412424</v>
      </c>
      <c r="P37" s="10"/>
      <c r="Q37" s="10">
        <v>10700000</v>
      </c>
      <c r="R37" s="10"/>
      <c r="S37" s="10">
        <v>46710</v>
      </c>
      <c r="T37" s="10"/>
      <c r="U37" s="10">
        <v>133790531159</v>
      </c>
      <c r="V37" s="10"/>
      <c r="W37" s="10">
        <v>496823207850</v>
      </c>
      <c r="X37" s="10"/>
      <c r="Y37" s="11">
        <v>7.6507875253832985E-3</v>
      </c>
    </row>
    <row r="38" spans="1:25" x14ac:dyDescent="0.55000000000000004">
      <c r="A38" s="6" t="s">
        <v>45</v>
      </c>
      <c r="C38" s="10">
        <v>16246646</v>
      </c>
      <c r="D38" s="10"/>
      <c r="E38" s="10">
        <v>227239333279</v>
      </c>
      <c r="F38" s="10"/>
      <c r="G38" s="10">
        <v>515991811678.78497</v>
      </c>
      <c r="H38" s="10"/>
      <c r="I38" s="10">
        <v>193436629</v>
      </c>
      <c r="J38" s="10"/>
      <c r="K38" s="10">
        <v>0</v>
      </c>
      <c r="L38" s="10"/>
      <c r="M38" s="10">
        <v>-1</v>
      </c>
      <c r="N38" s="10"/>
      <c r="O38" s="10">
        <v>1</v>
      </c>
      <c r="P38" s="10"/>
      <c r="Q38" s="10">
        <v>209683274</v>
      </c>
      <c r="R38" s="10"/>
      <c r="S38" s="10">
        <v>2541</v>
      </c>
      <c r="T38" s="10"/>
      <c r="U38" s="10">
        <v>227239332195</v>
      </c>
      <c r="V38" s="10"/>
      <c r="W38" s="10">
        <v>529635008298.55798</v>
      </c>
      <c r="X38" s="10"/>
      <c r="Y38" s="11">
        <v>8.1560701079815452E-3</v>
      </c>
    </row>
    <row r="39" spans="1:25" x14ac:dyDescent="0.55000000000000004">
      <c r="A39" s="6" t="s">
        <v>46</v>
      </c>
      <c r="C39" s="10">
        <v>2000000</v>
      </c>
      <c r="D39" s="10"/>
      <c r="E39" s="10">
        <v>3453201573</v>
      </c>
      <c r="F39" s="10"/>
      <c r="G39" s="10">
        <v>4228688700</v>
      </c>
      <c r="H39" s="10"/>
      <c r="I39" s="10">
        <v>0</v>
      </c>
      <c r="J39" s="10"/>
      <c r="K39" s="10">
        <v>0</v>
      </c>
      <c r="L39" s="10"/>
      <c r="M39" s="10">
        <v>0</v>
      </c>
      <c r="N39" s="10"/>
      <c r="O39" s="10">
        <v>0</v>
      </c>
      <c r="P39" s="10"/>
      <c r="Q39" s="10">
        <v>2000000</v>
      </c>
      <c r="R39" s="10"/>
      <c r="S39" s="10">
        <v>1697</v>
      </c>
      <c r="T39" s="10"/>
      <c r="U39" s="10">
        <v>3453201573</v>
      </c>
      <c r="V39" s="10"/>
      <c r="W39" s="10">
        <v>3373805700</v>
      </c>
      <c r="X39" s="10"/>
      <c r="Y39" s="11">
        <v>5.1954639305860012E-5</v>
      </c>
    </row>
    <row r="40" spans="1:25" x14ac:dyDescent="0.55000000000000004">
      <c r="A40" s="6" t="s">
        <v>47</v>
      </c>
      <c r="C40" s="10">
        <v>119000000</v>
      </c>
      <c r="D40" s="10"/>
      <c r="E40" s="10">
        <v>329690209524</v>
      </c>
      <c r="F40" s="10"/>
      <c r="G40" s="10">
        <v>1048066677000</v>
      </c>
      <c r="H40" s="10"/>
      <c r="I40" s="10">
        <v>0</v>
      </c>
      <c r="J40" s="10"/>
      <c r="K40" s="10">
        <v>0</v>
      </c>
      <c r="L40" s="10"/>
      <c r="M40" s="10">
        <v>-1300000</v>
      </c>
      <c r="N40" s="10"/>
      <c r="O40" s="10">
        <v>11553757019</v>
      </c>
      <c r="P40" s="10"/>
      <c r="Q40" s="10">
        <v>117700000</v>
      </c>
      <c r="R40" s="10"/>
      <c r="S40" s="10">
        <v>8750</v>
      </c>
      <c r="T40" s="10"/>
      <c r="U40" s="10">
        <v>326088551770</v>
      </c>
      <c r="V40" s="10"/>
      <c r="W40" s="10">
        <v>1023747243750</v>
      </c>
      <c r="X40" s="10"/>
      <c r="Y40" s="11">
        <v>1.5765110240165758E-2</v>
      </c>
    </row>
    <row r="41" spans="1:25" x14ac:dyDescent="0.55000000000000004">
      <c r="A41" s="6" t="s">
        <v>48</v>
      </c>
      <c r="C41" s="10">
        <v>62000000</v>
      </c>
      <c r="D41" s="10"/>
      <c r="E41" s="10">
        <v>41626848600</v>
      </c>
      <c r="F41" s="10"/>
      <c r="G41" s="10">
        <v>354378825000</v>
      </c>
      <c r="H41" s="10"/>
      <c r="I41" s="10">
        <v>0</v>
      </c>
      <c r="J41" s="10"/>
      <c r="K41" s="10">
        <v>0</v>
      </c>
      <c r="L41" s="10"/>
      <c r="M41" s="10">
        <v>0</v>
      </c>
      <c r="N41" s="10"/>
      <c r="O41" s="10">
        <v>0</v>
      </c>
      <c r="P41" s="10"/>
      <c r="Q41" s="10">
        <v>62000000</v>
      </c>
      <c r="R41" s="10"/>
      <c r="S41" s="10">
        <v>5220</v>
      </c>
      <c r="T41" s="10"/>
      <c r="U41" s="10">
        <v>41626848600</v>
      </c>
      <c r="V41" s="10"/>
      <c r="W41" s="10">
        <v>321714342000</v>
      </c>
      <c r="X41" s="10"/>
      <c r="Y41" s="11">
        <v>4.9542131599730503E-3</v>
      </c>
    </row>
    <row r="42" spans="1:25" x14ac:dyDescent="0.55000000000000004">
      <c r="A42" s="6" t="s">
        <v>49</v>
      </c>
      <c r="C42" s="10">
        <v>3612000</v>
      </c>
      <c r="D42" s="10"/>
      <c r="E42" s="10">
        <v>454459451307</v>
      </c>
      <c r="F42" s="10"/>
      <c r="G42" s="10">
        <v>2684629009755</v>
      </c>
      <c r="H42" s="10"/>
      <c r="I42" s="10">
        <v>0</v>
      </c>
      <c r="J42" s="10"/>
      <c r="K42" s="10">
        <v>0</v>
      </c>
      <c r="L42" s="10"/>
      <c r="M42" s="10">
        <v>0</v>
      </c>
      <c r="N42" s="10"/>
      <c r="O42" s="10">
        <v>0</v>
      </c>
      <c r="P42" s="10"/>
      <c r="Q42" s="10">
        <v>3612000</v>
      </c>
      <c r="R42" s="10"/>
      <c r="S42" s="10">
        <v>734321</v>
      </c>
      <c r="T42" s="10"/>
      <c r="U42" s="10">
        <v>454459451307</v>
      </c>
      <c r="V42" s="10"/>
      <c r="W42" s="10">
        <v>2649051992685</v>
      </c>
      <c r="X42" s="10"/>
      <c r="Y42" s="11">
        <v>4.0793855076603519E-2</v>
      </c>
    </row>
    <row r="43" spans="1:25" x14ac:dyDescent="0.55000000000000004">
      <c r="A43" s="6" t="s">
        <v>50</v>
      </c>
      <c r="C43" s="10">
        <v>43000</v>
      </c>
      <c r="D43" s="10"/>
      <c r="E43" s="10">
        <v>10887084000</v>
      </c>
      <c r="F43" s="10"/>
      <c r="G43" s="10">
        <v>31811747547.5</v>
      </c>
      <c r="H43" s="10"/>
      <c r="I43" s="10">
        <v>0</v>
      </c>
      <c r="J43" s="10"/>
      <c r="K43" s="10">
        <v>0</v>
      </c>
      <c r="L43" s="10"/>
      <c r="M43" s="10">
        <v>0</v>
      </c>
      <c r="N43" s="10"/>
      <c r="O43" s="10">
        <v>0</v>
      </c>
      <c r="P43" s="10"/>
      <c r="Q43" s="10">
        <v>43000</v>
      </c>
      <c r="R43" s="10"/>
      <c r="S43" s="10">
        <v>733735</v>
      </c>
      <c r="T43" s="10"/>
      <c r="U43" s="10">
        <v>10887084000</v>
      </c>
      <c r="V43" s="10"/>
      <c r="W43" s="10">
        <v>31511166743.75</v>
      </c>
      <c r="X43" s="10"/>
      <c r="Y43" s="11">
        <v>4.852535824094264E-4</v>
      </c>
    </row>
    <row r="44" spans="1:25" x14ac:dyDescent="0.55000000000000004">
      <c r="A44" s="6" t="s">
        <v>51</v>
      </c>
      <c r="C44" s="10">
        <v>251000</v>
      </c>
      <c r="D44" s="10"/>
      <c r="E44" s="10">
        <v>70624171200</v>
      </c>
      <c r="F44" s="10"/>
      <c r="G44" s="10">
        <v>186117995332.5</v>
      </c>
      <c r="H44" s="10"/>
      <c r="I44" s="10">
        <v>0</v>
      </c>
      <c r="J44" s="10"/>
      <c r="K44" s="10">
        <v>0</v>
      </c>
      <c r="L44" s="10"/>
      <c r="M44" s="10">
        <v>0</v>
      </c>
      <c r="N44" s="10"/>
      <c r="O44" s="10">
        <v>0</v>
      </c>
      <c r="P44" s="10"/>
      <c r="Q44" s="10">
        <v>251000</v>
      </c>
      <c r="R44" s="10"/>
      <c r="S44" s="10">
        <v>739063</v>
      </c>
      <c r="T44" s="10"/>
      <c r="U44" s="10">
        <v>70624171200</v>
      </c>
      <c r="V44" s="10"/>
      <c r="W44" s="10">
        <v>185272931983.75</v>
      </c>
      <c r="X44" s="10"/>
      <c r="Y44" s="11">
        <v>2.8530950535636552E-3</v>
      </c>
    </row>
    <row r="45" spans="1:25" x14ac:dyDescent="0.55000000000000004">
      <c r="A45" s="6" t="s">
        <v>52</v>
      </c>
      <c r="C45" s="10">
        <v>196093092</v>
      </c>
      <c r="D45" s="10"/>
      <c r="E45" s="10">
        <v>419383722683</v>
      </c>
      <c r="F45" s="10"/>
      <c r="G45" s="10">
        <v>460416010598.341</v>
      </c>
      <c r="H45" s="10"/>
      <c r="I45" s="10">
        <v>0</v>
      </c>
      <c r="J45" s="10"/>
      <c r="K45" s="10">
        <v>0</v>
      </c>
      <c r="L45" s="10"/>
      <c r="M45" s="10">
        <v>0</v>
      </c>
      <c r="N45" s="10"/>
      <c r="O45" s="10">
        <v>0</v>
      </c>
      <c r="P45" s="10"/>
      <c r="Q45" s="10">
        <v>196093092</v>
      </c>
      <c r="R45" s="10"/>
      <c r="S45" s="10">
        <v>2205</v>
      </c>
      <c r="T45" s="10"/>
      <c r="U45" s="10">
        <v>419383722683</v>
      </c>
      <c r="V45" s="10"/>
      <c r="W45" s="10">
        <v>429812575516.23297</v>
      </c>
      <c r="X45" s="10"/>
      <c r="Y45" s="11">
        <v>6.6188628853370542E-3</v>
      </c>
    </row>
    <row r="46" spans="1:25" x14ac:dyDescent="0.55000000000000004">
      <c r="A46" s="6" t="s">
        <v>53</v>
      </c>
      <c r="C46" s="10">
        <v>285749</v>
      </c>
      <c r="D46" s="10"/>
      <c r="E46" s="10">
        <v>11901098024</v>
      </c>
      <c r="F46" s="10"/>
      <c r="G46" s="10">
        <v>15736303157.129999</v>
      </c>
      <c r="H46" s="10"/>
      <c r="I46" s="10">
        <v>0</v>
      </c>
      <c r="J46" s="10"/>
      <c r="K46" s="10">
        <v>0</v>
      </c>
      <c r="L46" s="10"/>
      <c r="M46" s="10">
        <v>0</v>
      </c>
      <c r="N46" s="10"/>
      <c r="O46" s="10">
        <v>0</v>
      </c>
      <c r="P46" s="10"/>
      <c r="Q46" s="10">
        <v>285749</v>
      </c>
      <c r="R46" s="10"/>
      <c r="S46" s="10">
        <v>51850</v>
      </c>
      <c r="T46" s="10"/>
      <c r="U46" s="10">
        <v>11901098024</v>
      </c>
      <c r="V46" s="10"/>
      <c r="W46" s="10">
        <v>14727929940.3825</v>
      </c>
      <c r="X46" s="10"/>
      <c r="Y46" s="11">
        <v>2.2680152795240968E-4</v>
      </c>
    </row>
    <row r="47" spans="1:25" x14ac:dyDescent="0.55000000000000004">
      <c r="A47" s="6" t="s">
        <v>54</v>
      </c>
      <c r="C47" s="10">
        <v>138000000</v>
      </c>
      <c r="D47" s="10"/>
      <c r="E47" s="10">
        <v>470860167456</v>
      </c>
      <c r="F47" s="10"/>
      <c r="G47" s="10">
        <v>913611474000</v>
      </c>
      <c r="H47" s="10"/>
      <c r="I47" s="10">
        <v>62239</v>
      </c>
      <c r="J47" s="10"/>
      <c r="K47" s="10">
        <v>378141310</v>
      </c>
      <c r="L47" s="10"/>
      <c r="M47" s="10">
        <v>-400000</v>
      </c>
      <c r="N47" s="10"/>
      <c r="O47" s="10">
        <v>2441386819</v>
      </c>
      <c r="P47" s="10"/>
      <c r="Q47" s="10">
        <v>137662239</v>
      </c>
      <c r="R47" s="10"/>
      <c r="S47" s="10">
        <v>6120</v>
      </c>
      <c r="T47" s="10"/>
      <c r="U47" s="10">
        <v>469873016381</v>
      </c>
      <c r="V47" s="10"/>
      <c r="W47" s="10">
        <v>837480069909.05396</v>
      </c>
      <c r="X47" s="10"/>
      <c r="Y47" s="11">
        <v>1.2896704442099711E-2</v>
      </c>
    </row>
    <row r="48" spans="1:25" x14ac:dyDescent="0.55000000000000004">
      <c r="A48" s="6" t="s">
        <v>55</v>
      </c>
      <c r="C48" s="10">
        <v>66562428</v>
      </c>
      <c r="D48" s="10"/>
      <c r="E48" s="10">
        <v>132707433916</v>
      </c>
      <c r="F48" s="10"/>
      <c r="G48" s="10">
        <v>363915098543.70001</v>
      </c>
      <c r="H48" s="10"/>
      <c r="I48" s="10">
        <v>0</v>
      </c>
      <c r="J48" s="10"/>
      <c r="K48" s="10">
        <v>0</v>
      </c>
      <c r="L48" s="10"/>
      <c r="M48" s="10">
        <v>0</v>
      </c>
      <c r="N48" s="10"/>
      <c r="O48" s="10">
        <v>0</v>
      </c>
      <c r="P48" s="10"/>
      <c r="Q48" s="10">
        <v>66562428</v>
      </c>
      <c r="R48" s="10"/>
      <c r="S48" s="10">
        <v>5260</v>
      </c>
      <c r="T48" s="10"/>
      <c r="U48" s="10">
        <v>132707433916</v>
      </c>
      <c r="V48" s="10"/>
      <c r="W48" s="10">
        <v>348035166970.88397</v>
      </c>
      <c r="X48" s="10"/>
      <c r="Y48" s="11">
        <v>5.3595385074270991E-3</v>
      </c>
    </row>
    <row r="49" spans="1:25" x14ac:dyDescent="0.55000000000000004">
      <c r="A49" s="6" t="s">
        <v>56</v>
      </c>
      <c r="C49" s="10">
        <v>29540974</v>
      </c>
      <c r="D49" s="10"/>
      <c r="E49" s="10">
        <v>517194464761</v>
      </c>
      <c r="F49" s="10"/>
      <c r="G49" s="10">
        <v>429025648040.66699</v>
      </c>
      <c r="H49" s="10"/>
      <c r="I49" s="10">
        <v>48592</v>
      </c>
      <c r="J49" s="10"/>
      <c r="K49" s="10">
        <v>685783013</v>
      </c>
      <c r="L49" s="10"/>
      <c r="M49" s="10">
        <v>0</v>
      </c>
      <c r="N49" s="10"/>
      <c r="O49" s="10">
        <v>0</v>
      </c>
      <c r="P49" s="10"/>
      <c r="Q49" s="10">
        <v>29589566</v>
      </c>
      <c r="R49" s="10"/>
      <c r="S49" s="10">
        <v>15490</v>
      </c>
      <c r="T49" s="10"/>
      <c r="U49" s="10">
        <v>517880247774</v>
      </c>
      <c r="V49" s="10"/>
      <c r="W49" s="10">
        <v>455615240194.82703</v>
      </c>
      <c r="X49" s="10"/>
      <c r="Y49" s="11">
        <v>7.0162088666146389E-3</v>
      </c>
    </row>
    <row r="50" spans="1:25" x14ac:dyDescent="0.55000000000000004">
      <c r="A50" s="6" t="s">
        <v>57</v>
      </c>
      <c r="C50" s="10">
        <v>4300000</v>
      </c>
      <c r="D50" s="10"/>
      <c r="E50" s="10">
        <v>67330710455</v>
      </c>
      <c r="F50" s="10"/>
      <c r="G50" s="10">
        <v>66467153250</v>
      </c>
      <c r="H50" s="10"/>
      <c r="I50" s="10">
        <v>715500</v>
      </c>
      <c r="J50" s="10"/>
      <c r="K50" s="10">
        <v>10730999086</v>
      </c>
      <c r="L50" s="10"/>
      <c r="M50" s="10">
        <v>0</v>
      </c>
      <c r="N50" s="10"/>
      <c r="O50" s="10">
        <v>0</v>
      </c>
      <c r="P50" s="10"/>
      <c r="Q50" s="10">
        <v>5015500</v>
      </c>
      <c r="R50" s="10"/>
      <c r="S50" s="10">
        <v>16290</v>
      </c>
      <c r="T50" s="10"/>
      <c r="U50" s="10">
        <v>78061709541</v>
      </c>
      <c r="V50" s="10"/>
      <c r="W50" s="10">
        <v>81216365154.75</v>
      </c>
      <c r="X50" s="10"/>
      <c r="Y50" s="11">
        <v>1.2506846370400209E-3</v>
      </c>
    </row>
    <row r="51" spans="1:25" x14ac:dyDescent="0.55000000000000004">
      <c r="A51" s="6" t="s">
        <v>58</v>
      </c>
      <c r="C51" s="10">
        <v>25715657</v>
      </c>
      <c r="D51" s="10"/>
      <c r="E51" s="10">
        <v>87379850120</v>
      </c>
      <c r="F51" s="10"/>
      <c r="G51" s="10">
        <v>162578446627.806</v>
      </c>
      <c r="H51" s="10"/>
      <c r="I51" s="10">
        <v>0</v>
      </c>
      <c r="J51" s="10"/>
      <c r="K51" s="10">
        <v>0</v>
      </c>
      <c r="L51" s="10"/>
      <c r="M51" s="10">
        <v>-2828654</v>
      </c>
      <c r="N51" s="10"/>
      <c r="O51" s="10">
        <v>20212576522</v>
      </c>
      <c r="P51" s="10"/>
      <c r="Q51" s="10">
        <v>22887003</v>
      </c>
      <c r="R51" s="10"/>
      <c r="S51" s="10">
        <v>6910</v>
      </c>
      <c r="T51" s="10"/>
      <c r="U51" s="10">
        <v>77768298585</v>
      </c>
      <c r="V51" s="10"/>
      <c r="W51" s="10">
        <v>157208203045.15601</v>
      </c>
      <c r="X51" s="10"/>
      <c r="Y51" s="11">
        <v>2.420914602501704E-3</v>
      </c>
    </row>
    <row r="52" spans="1:25" x14ac:dyDescent="0.55000000000000004">
      <c r="A52" s="6" t="s">
        <v>59</v>
      </c>
      <c r="C52" s="10">
        <v>19680610</v>
      </c>
      <c r="D52" s="10"/>
      <c r="E52" s="10">
        <v>208442638277</v>
      </c>
      <c r="F52" s="10"/>
      <c r="G52" s="10">
        <v>937092146746.94995</v>
      </c>
      <c r="H52" s="10"/>
      <c r="I52" s="10">
        <v>0</v>
      </c>
      <c r="J52" s="10"/>
      <c r="K52" s="10">
        <v>0</v>
      </c>
      <c r="L52" s="10"/>
      <c r="M52" s="10">
        <v>-880610</v>
      </c>
      <c r="N52" s="10"/>
      <c r="O52" s="10">
        <v>45519113397</v>
      </c>
      <c r="P52" s="10"/>
      <c r="Q52" s="10">
        <v>18800000</v>
      </c>
      <c r="R52" s="10"/>
      <c r="S52" s="10">
        <v>48250</v>
      </c>
      <c r="T52" s="10"/>
      <c r="U52" s="10">
        <v>199115860720</v>
      </c>
      <c r="V52" s="10"/>
      <c r="W52" s="10">
        <v>901702755000</v>
      </c>
      <c r="X52" s="10"/>
      <c r="Y52" s="11">
        <v>1.3885696321256811E-2</v>
      </c>
    </row>
    <row r="53" spans="1:25" x14ac:dyDescent="0.55000000000000004">
      <c r="A53" s="6" t="s">
        <v>60</v>
      </c>
      <c r="C53" s="10">
        <v>23142857</v>
      </c>
      <c r="D53" s="10"/>
      <c r="E53" s="10">
        <v>133319642200</v>
      </c>
      <c r="F53" s="10"/>
      <c r="G53" s="10">
        <v>98899169946.654099</v>
      </c>
      <c r="H53" s="10"/>
      <c r="I53" s="10">
        <v>0</v>
      </c>
      <c r="J53" s="10"/>
      <c r="K53" s="10">
        <v>0</v>
      </c>
      <c r="L53" s="10"/>
      <c r="M53" s="10">
        <v>0</v>
      </c>
      <c r="N53" s="10"/>
      <c r="O53" s="10">
        <v>0</v>
      </c>
      <c r="P53" s="10"/>
      <c r="Q53" s="10">
        <v>23142857</v>
      </c>
      <c r="R53" s="10"/>
      <c r="S53" s="10">
        <v>4064</v>
      </c>
      <c r="T53" s="10"/>
      <c r="U53" s="10">
        <v>133319642200</v>
      </c>
      <c r="V53" s="10"/>
      <c r="W53" s="10">
        <v>93492958051.454407</v>
      </c>
      <c r="X53" s="10"/>
      <c r="Y53" s="11">
        <v>1.4397370047721523E-3</v>
      </c>
    </row>
    <row r="54" spans="1:25" x14ac:dyDescent="0.55000000000000004">
      <c r="A54" s="6" t="s">
        <v>61</v>
      </c>
      <c r="C54" s="10">
        <v>149174157</v>
      </c>
      <c r="D54" s="10"/>
      <c r="E54" s="10">
        <v>249152926365</v>
      </c>
      <c r="F54" s="10"/>
      <c r="G54" s="10">
        <v>314664103165.13397</v>
      </c>
      <c r="H54" s="10"/>
      <c r="I54" s="10">
        <v>24549494</v>
      </c>
      <c r="J54" s="10"/>
      <c r="K54" s="10">
        <v>51856915070</v>
      </c>
      <c r="L54" s="10"/>
      <c r="M54" s="10">
        <v>0</v>
      </c>
      <c r="N54" s="10"/>
      <c r="O54" s="10">
        <v>0</v>
      </c>
      <c r="P54" s="10"/>
      <c r="Q54" s="10">
        <v>173723651</v>
      </c>
      <c r="R54" s="10"/>
      <c r="S54" s="10">
        <v>2196</v>
      </c>
      <c r="T54" s="10"/>
      <c r="U54" s="10">
        <v>301009841435</v>
      </c>
      <c r="V54" s="10"/>
      <c r="W54" s="10">
        <v>379227229627.30402</v>
      </c>
      <c r="X54" s="10"/>
      <c r="Y54" s="11">
        <v>5.8398780730754968E-3</v>
      </c>
    </row>
    <row r="55" spans="1:25" x14ac:dyDescent="0.55000000000000004">
      <c r="A55" s="6" t="s">
        <v>62</v>
      </c>
      <c r="C55" s="10">
        <v>13359573</v>
      </c>
      <c r="D55" s="10"/>
      <c r="E55" s="10">
        <v>115056179264</v>
      </c>
      <c r="F55" s="10"/>
      <c r="G55" s="10">
        <v>106771871666.826</v>
      </c>
      <c r="H55" s="10"/>
      <c r="I55" s="10">
        <v>0</v>
      </c>
      <c r="J55" s="10"/>
      <c r="K55" s="10">
        <v>0</v>
      </c>
      <c r="L55" s="10"/>
      <c r="M55" s="10">
        <v>0</v>
      </c>
      <c r="N55" s="10"/>
      <c r="O55" s="10">
        <v>0</v>
      </c>
      <c r="P55" s="10"/>
      <c r="Q55" s="10">
        <v>13359573</v>
      </c>
      <c r="R55" s="10"/>
      <c r="S55" s="10">
        <v>7350</v>
      </c>
      <c r="T55" s="10"/>
      <c r="U55" s="10">
        <v>115056179264</v>
      </c>
      <c r="V55" s="10"/>
      <c r="W55" s="10">
        <v>97608614023.777496</v>
      </c>
      <c r="X55" s="10"/>
      <c r="Y55" s="11">
        <v>1.5031157054332645E-3</v>
      </c>
    </row>
    <row r="56" spans="1:25" x14ac:dyDescent="0.55000000000000004">
      <c r="A56" s="6" t="s">
        <v>63</v>
      </c>
      <c r="C56" s="10">
        <v>11359792</v>
      </c>
      <c r="D56" s="10"/>
      <c r="E56" s="10">
        <v>91092876655</v>
      </c>
      <c r="F56" s="10"/>
      <c r="G56" s="10">
        <v>41803728981.5952</v>
      </c>
      <c r="H56" s="10"/>
      <c r="I56" s="10">
        <v>0</v>
      </c>
      <c r="J56" s="10"/>
      <c r="K56" s="10">
        <v>0</v>
      </c>
      <c r="L56" s="10"/>
      <c r="M56" s="10">
        <v>0</v>
      </c>
      <c r="N56" s="10"/>
      <c r="O56" s="10">
        <v>0</v>
      </c>
      <c r="P56" s="10"/>
      <c r="Q56" s="10">
        <v>11359792</v>
      </c>
      <c r="R56" s="10"/>
      <c r="S56" s="10">
        <v>3803</v>
      </c>
      <c r="T56" s="10"/>
      <c r="U56" s="10">
        <v>91092876655</v>
      </c>
      <c r="V56" s="10"/>
      <c r="W56" s="10">
        <v>42944241306.592796</v>
      </c>
      <c r="X56" s="10"/>
      <c r="Y56" s="11">
        <v>6.6131625995766239E-4</v>
      </c>
    </row>
    <row r="57" spans="1:25" x14ac:dyDescent="0.55000000000000004">
      <c r="A57" s="6" t="s">
        <v>64</v>
      </c>
      <c r="C57" s="10">
        <v>126637003</v>
      </c>
      <c r="D57" s="10"/>
      <c r="E57" s="10">
        <v>303480509587</v>
      </c>
      <c r="F57" s="10"/>
      <c r="G57" s="10">
        <v>357383292930.474</v>
      </c>
      <c r="H57" s="10"/>
      <c r="I57" s="10">
        <v>2400000</v>
      </c>
      <c r="J57" s="10"/>
      <c r="K57" s="10">
        <v>6654148428</v>
      </c>
      <c r="L57" s="10"/>
      <c r="M57" s="10">
        <v>0</v>
      </c>
      <c r="N57" s="10"/>
      <c r="O57" s="10">
        <v>0</v>
      </c>
      <c r="P57" s="10"/>
      <c r="Q57" s="10">
        <v>129037003</v>
      </c>
      <c r="R57" s="10"/>
      <c r="S57" s="10">
        <v>2342</v>
      </c>
      <c r="T57" s="10"/>
      <c r="U57" s="10">
        <v>281754220657</v>
      </c>
      <c r="V57" s="10"/>
      <c r="W57" s="10">
        <v>300406543292.89502</v>
      </c>
      <c r="X57" s="10"/>
      <c r="Y57" s="11">
        <v>4.6260854920906029E-3</v>
      </c>
    </row>
    <row r="58" spans="1:25" x14ac:dyDescent="0.55000000000000004">
      <c r="A58" s="6" t="s">
        <v>65</v>
      </c>
      <c r="C58" s="10">
        <v>17439506</v>
      </c>
      <c r="D58" s="10"/>
      <c r="E58" s="10">
        <v>90862152949</v>
      </c>
      <c r="F58" s="10"/>
      <c r="G58" s="10">
        <v>90839282521.932007</v>
      </c>
      <c r="H58" s="10"/>
      <c r="I58" s="10">
        <v>0</v>
      </c>
      <c r="J58" s="10"/>
      <c r="K58" s="10">
        <v>0</v>
      </c>
      <c r="L58" s="10"/>
      <c r="M58" s="10">
        <v>0</v>
      </c>
      <c r="N58" s="10"/>
      <c r="O58" s="10">
        <v>0</v>
      </c>
      <c r="P58" s="10"/>
      <c r="Q58" s="10">
        <v>17439506</v>
      </c>
      <c r="R58" s="10"/>
      <c r="S58" s="10">
        <v>5270</v>
      </c>
      <c r="T58" s="10"/>
      <c r="U58" s="10">
        <v>90862152949</v>
      </c>
      <c r="V58" s="10"/>
      <c r="W58" s="10">
        <v>91359354750.110992</v>
      </c>
      <c r="X58" s="10"/>
      <c r="Y58" s="11">
        <v>1.4068807587995138E-3</v>
      </c>
    </row>
    <row r="59" spans="1:25" x14ac:dyDescent="0.55000000000000004">
      <c r="A59" s="6" t="s">
        <v>66</v>
      </c>
      <c r="C59" s="10">
        <v>17466666</v>
      </c>
      <c r="D59" s="10"/>
      <c r="E59" s="10">
        <v>30079285976</v>
      </c>
      <c r="F59" s="10"/>
      <c r="G59" s="10">
        <v>30541058494.310699</v>
      </c>
      <c r="H59" s="10"/>
      <c r="I59" s="10">
        <v>0</v>
      </c>
      <c r="J59" s="10"/>
      <c r="K59" s="10">
        <v>0</v>
      </c>
      <c r="L59" s="10"/>
      <c r="M59" s="10">
        <v>0</v>
      </c>
      <c r="N59" s="10"/>
      <c r="O59" s="10">
        <v>0</v>
      </c>
      <c r="P59" s="10"/>
      <c r="Q59" s="10">
        <v>17466666</v>
      </c>
      <c r="R59" s="10"/>
      <c r="S59" s="10">
        <v>1562</v>
      </c>
      <c r="T59" s="10"/>
      <c r="U59" s="10">
        <v>30079285976</v>
      </c>
      <c r="V59" s="10"/>
      <c r="W59" s="10">
        <v>27120598844.862598</v>
      </c>
      <c r="X59" s="10"/>
      <c r="Y59" s="11">
        <v>4.1764139847880389E-4</v>
      </c>
    </row>
    <row r="60" spans="1:25" x14ac:dyDescent="0.55000000000000004">
      <c r="A60" s="6" t="s">
        <v>67</v>
      </c>
      <c r="C60" s="10">
        <v>1751000000</v>
      </c>
      <c r="D60" s="10"/>
      <c r="E60" s="10">
        <v>1848316511940</v>
      </c>
      <c r="F60" s="10"/>
      <c r="G60" s="10">
        <v>2861516068200</v>
      </c>
      <c r="H60" s="10"/>
      <c r="I60" s="10">
        <v>26800000</v>
      </c>
      <c r="J60" s="10"/>
      <c r="K60" s="10">
        <v>41358526613</v>
      </c>
      <c r="L60" s="10"/>
      <c r="M60" s="10">
        <v>-9273975</v>
      </c>
      <c r="N60" s="10"/>
      <c r="O60" s="10">
        <v>13749308513</v>
      </c>
      <c r="P60" s="10"/>
      <c r="Q60" s="10">
        <v>1768526025</v>
      </c>
      <c r="R60" s="10"/>
      <c r="S60" s="10">
        <v>1458</v>
      </c>
      <c r="T60" s="10"/>
      <c r="U60" s="10">
        <v>1879817462299</v>
      </c>
      <c r="V60" s="10"/>
      <c r="W60" s="10">
        <v>2563168804330.52</v>
      </c>
      <c r="X60" s="10"/>
      <c r="Y60" s="11">
        <v>3.9471304085183283E-2</v>
      </c>
    </row>
    <row r="61" spans="1:25" x14ac:dyDescent="0.55000000000000004">
      <c r="A61" s="6" t="s">
        <v>68</v>
      </c>
      <c r="C61" s="10">
        <v>18975502</v>
      </c>
      <c r="D61" s="10"/>
      <c r="E61" s="10">
        <v>372898510037</v>
      </c>
      <c r="F61" s="10"/>
      <c r="G61" s="10">
        <v>566821062781.15503</v>
      </c>
      <c r="H61" s="10"/>
      <c r="I61" s="10">
        <v>0</v>
      </c>
      <c r="J61" s="10"/>
      <c r="K61" s="10">
        <v>0</v>
      </c>
      <c r="L61" s="10"/>
      <c r="M61" s="10">
        <v>0</v>
      </c>
      <c r="N61" s="10"/>
      <c r="O61" s="10">
        <v>0</v>
      </c>
      <c r="P61" s="10"/>
      <c r="Q61" s="10">
        <v>18975502</v>
      </c>
      <c r="R61" s="10"/>
      <c r="S61" s="10">
        <v>30260</v>
      </c>
      <c r="T61" s="10"/>
      <c r="U61" s="10">
        <v>372898510037</v>
      </c>
      <c r="V61" s="10"/>
      <c r="W61" s="10">
        <v>570782208311.40601</v>
      </c>
      <c r="X61" s="10"/>
      <c r="Y61" s="11">
        <v>8.7897129805137707E-3</v>
      </c>
    </row>
    <row r="62" spans="1:25" x14ac:dyDescent="0.55000000000000004">
      <c r="A62" s="6" t="s">
        <v>69</v>
      </c>
      <c r="C62" s="10">
        <v>180008569</v>
      </c>
      <c r="D62" s="10"/>
      <c r="E62" s="10">
        <v>349849637246</v>
      </c>
      <c r="F62" s="10"/>
      <c r="G62" s="10">
        <v>889319464531.81702</v>
      </c>
      <c r="H62" s="10"/>
      <c r="I62" s="10">
        <v>769796</v>
      </c>
      <c r="J62" s="10"/>
      <c r="K62" s="10">
        <v>3769084313</v>
      </c>
      <c r="L62" s="10"/>
      <c r="M62" s="10">
        <v>0</v>
      </c>
      <c r="N62" s="10"/>
      <c r="O62" s="10">
        <v>0</v>
      </c>
      <c r="P62" s="10"/>
      <c r="Q62" s="10">
        <v>180778365</v>
      </c>
      <c r="R62" s="10"/>
      <c r="S62" s="10">
        <v>4748</v>
      </c>
      <c r="T62" s="10"/>
      <c r="U62" s="10">
        <v>353618721559</v>
      </c>
      <c r="V62" s="10"/>
      <c r="W62" s="10">
        <v>853228579741.73096</v>
      </c>
      <c r="X62" s="10"/>
      <c r="Y62" s="11">
        <v>1.3139222304927888E-2</v>
      </c>
    </row>
    <row r="63" spans="1:25" x14ac:dyDescent="0.55000000000000004">
      <c r="A63" s="6" t="s">
        <v>70</v>
      </c>
      <c r="C63" s="10">
        <v>134607171</v>
      </c>
      <c r="D63" s="10"/>
      <c r="E63" s="10">
        <v>344768280757</v>
      </c>
      <c r="F63" s="10"/>
      <c r="G63" s="10">
        <v>816218175828.55505</v>
      </c>
      <c r="H63" s="10"/>
      <c r="I63" s="10">
        <v>0</v>
      </c>
      <c r="J63" s="10"/>
      <c r="K63" s="10">
        <v>0</v>
      </c>
      <c r="L63" s="10"/>
      <c r="M63" s="10">
        <v>0</v>
      </c>
      <c r="N63" s="10"/>
      <c r="O63" s="10">
        <v>0</v>
      </c>
      <c r="P63" s="10"/>
      <c r="Q63" s="10">
        <v>134607171</v>
      </c>
      <c r="R63" s="10"/>
      <c r="S63" s="10">
        <v>5950</v>
      </c>
      <c r="T63" s="10"/>
      <c r="U63" s="10">
        <v>344768280757</v>
      </c>
      <c r="V63" s="10"/>
      <c r="W63" s="10">
        <v>796147237078.672</v>
      </c>
      <c r="X63" s="10"/>
      <c r="Y63" s="11">
        <v>1.2260202932486426E-2</v>
      </c>
    </row>
    <row r="64" spans="1:25" x14ac:dyDescent="0.55000000000000004">
      <c r="A64" s="6" t="s">
        <v>71</v>
      </c>
      <c r="C64" s="10">
        <v>74129639</v>
      </c>
      <c r="D64" s="10"/>
      <c r="E64" s="10">
        <v>230822322903</v>
      </c>
      <c r="F64" s="10"/>
      <c r="G64" s="10">
        <v>343757168077.68701</v>
      </c>
      <c r="H64" s="10"/>
      <c r="I64" s="10">
        <v>49215714</v>
      </c>
      <c r="J64" s="10"/>
      <c r="K64" s="10">
        <v>0</v>
      </c>
      <c r="L64" s="10"/>
      <c r="M64" s="10">
        <v>0</v>
      </c>
      <c r="N64" s="10"/>
      <c r="O64" s="10">
        <v>0</v>
      </c>
      <c r="P64" s="10"/>
      <c r="Q64" s="10">
        <v>123345353</v>
      </c>
      <c r="R64" s="10"/>
      <c r="S64" s="10">
        <v>2799</v>
      </c>
      <c r="T64" s="10"/>
      <c r="U64" s="10">
        <v>230822322903</v>
      </c>
      <c r="V64" s="10"/>
      <c r="W64" s="10">
        <v>343189443370.87</v>
      </c>
      <c r="X64" s="10"/>
      <c r="Y64" s="11">
        <v>5.2849171912633915E-3</v>
      </c>
    </row>
    <row r="65" spans="1:25" x14ac:dyDescent="0.55000000000000004">
      <c r="A65" s="6" t="s">
        <v>72</v>
      </c>
      <c r="C65" s="10">
        <v>47925404</v>
      </c>
      <c r="D65" s="10"/>
      <c r="E65" s="10">
        <v>231756340801</v>
      </c>
      <c r="F65" s="10"/>
      <c r="G65" s="10">
        <v>1154323205313.4299</v>
      </c>
      <c r="H65" s="10"/>
      <c r="I65" s="10">
        <v>0</v>
      </c>
      <c r="J65" s="10"/>
      <c r="K65" s="10">
        <v>0</v>
      </c>
      <c r="L65" s="10"/>
      <c r="M65" s="10">
        <v>-2454346</v>
      </c>
      <c r="N65" s="10"/>
      <c r="O65" s="10">
        <v>55197665573</v>
      </c>
      <c r="P65" s="10"/>
      <c r="Q65" s="10">
        <v>45471058</v>
      </c>
      <c r="R65" s="10"/>
      <c r="S65" s="10">
        <v>21940</v>
      </c>
      <c r="T65" s="10"/>
      <c r="U65" s="10">
        <v>219887682416</v>
      </c>
      <c r="V65" s="10"/>
      <c r="W65" s="10">
        <v>991699084195.50598</v>
      </c>
      <c r="X65" s="10"/>
      <c r="Y65" s="11">
        <v>1.5271587281783657E-2</v>
      </c>
    </row>
    <row r="66" spans="1:25" x14ac:dyDescent="0.55000000000000004">
      <c r="A66" s="6" t="s">
        <v>73</v>
      </c>
      <c r="C66" s="10">
        <v>358250290</v>
      </c>
      <c r="D66" s="10"/>
      <c r="E66" s="10">
        <v>2047642647570</v>
      </c>
      <c r="F66" s="10"/>
      <c r="G66" s="10">
        <v>3821153659310.3799</v>
      </c>
      <c r="H66" s="10"/>
      <c r="I66" s="10">
        <v>0</v>
      </c>
      <c r="J66" s="10"/>
      <c r="K66" s="10">
        <v>0</v>
      </c>
      <c r="L66" s="10"/>
      <c r="M66" s="10">
        <v>-100000</v>
      </c>
      <c r="N66" s="10"/>
      <c r="O66" s="10">
        <v>1087675678</v>
      </c>
      <c r="P66" s="10"/>
      <c r="Q66" s="10">
        <v>358150290</v>
      </c>
      <c r="R66" s="10"/>
      <c r="S66" s="10">
        <v>10000</v>
      </c>
      <c r="T66" s="10"/>
      <c r="U66" s="10">
        <v>2047071079952</v>
      </c>
      <c r="V66" s="10"/>
      <c r="W66" s="10">
        <v>3560192957745</v>
      </c>
      <c r="X66" s="10"/>
      <c r="Y66" s="11">
        <v>5.4824894325984565E-2</v>
      </c>
    </row>
    <row r="67" spans="1:25" x14ac:dyDescent="0.55000000000000004">
      <c r="A67" s="6" t="s">
        <v>74</v>
      </c>
      <c r="C67" s="10">
        <v>2640000</v>
      </c>
      <c r="D67" s="10"/>
      <c r="E67" s="10">
        <v>29096044564</v>
      </c>
      <c r="F67" s="10"/>
      <c r="G67" s="10">
        <v>191520830160</v>
      </c>
      <c r="H67" s="10"/>
      <c r="I67" s="10">
        <v>0</v>
      </c>
      <c r="J67" s="10"/>
      <c r="K67" s="10">
        <v>0</v>
      </c>
      <c r="L67" s="10"/>
      <c r="M67" s="10">
        <v>-290000</v>
      </c>
      <c r="N67" s="10"/>
      <c r="O67" s="10">
        <v>21666711431</v>
      </c>
      <c r="P67" s="10"/>
      <c r="Q67" s="10">
        <v>2350000</v>
      </c>
      <c r="R67" s="10"/>
      <c r="S67" s="10">
        <v>62010</v>
      </c>
      <c r="T67" s="10"/>
      <c r="U67" s="10">
        <v>25899888153</v>
      </c>
      <c r="V67" s="10"/>
      <c r="W67" s="10">
        <v>144856445175</v>
      </c>
      <c r="X67" s="10"/>
      <c r="Y67" s="11">
        <v>2.230704738034028E-3</v>
      </c>
    </row>
    <row r="68" spans="1:25" x14ac:dyDescent="0.55000000000000004">
      <c r="A68" s="6" t="s">
        <v>75</v>
      </c>
      <c r="C68" s="10">
        <v>5327983</v>
      </c>
      <c r="D68" s="10"/>
      <c r="E68" s="10">
        <v>259103822812</v>
      </c>
      <c r="F68" s="10"/>
      <c r="G68" s="10">
        <v>424338073872.138</v>
      </c>
      <c r="H68" s="10"/>
      <c r="I68" s="10">
        <v>0</v>
      </c>
      <c r="J68" s="10"/>
      <c r="K68" s="10">
        <v>0</v>
      </c>
      <c r="L68" s="10"/>
      <c r="M68" s="10">
        <v>0</v>
      </c>
      <c r="N68" s="10"/>
      <c r="O68" s="10">
        <v>0</v>
      </c>
      <c r="P68" s="10"/>
      <c r="Q68" s="10">
        <v>5327983</v>
      </c>
      <c r="R68" s="10"/>
      <c r="S68" s="10">
        <v>67670</v>
      </c>
      <c r="T68" s="10"/>
      <c r="U68" s="10">
        <v>259103822812</v>
      </c>
      <c r="V68" s="10"/>
      <c r="W68" s="10">
        <v>358399369182.82001</v>
      </c>
      <c r="X68" s="10"/>
      <c r="Y68" s="11">
        <v>5.5191411744135634E-3</v>
      </c>
    </row>
    <row r="69" spans="1:25" x14ac:dyDescent="0.55000000000000004">
      <c r="A69" s="6" t="s">
        <v>76</v>
      </c>
      <c r="C69" s="10">
        <v>107126161</v>
      </c>
      <c r="D69" s="10"/>
      <c r="E69" s="10">
        <v>214307924774</v>
      </c>
      <c r="F69" s="10"/>
      <c r="G69" s="10">
        <v>1126012151856.8401</v>
      </c>
      <c r="H69" s="10"/>
      <c r="I69" s="10">
        <v>0</v>
      </c>
      <c r="J69" s="10"/>
      <c r="K69" s="10">
        <v>0</v>
      </c>
      <c r="L69" s="10"/>
      <c r="M69" s="10">
        <v>-626161</v>
      </c>
      <c r="N69" s="10"/>
      <c r="O69" s="10">
        <v>6450567379</v>
      </c>
      <c r="P69" s="10"/>
      <c r="Q69" s="10">
        <v>106500000</v>
      </c>
      <c r="R69" s="10"/>
      <c r="S69" s="10">
        <v>9670</v>
      </c>
      <c r="T69" s="10"/>
      <c r="U69" s="10">
        <v>213055277766</v>
      </c>
      <c r="V69" s="10"/>
      <c r="W69" s="10">
        <v>1023727362750</v>
      </c>
      <c r="X69" s="10"/>
      <c r="Y69" s="11">
        <v>1.5764804084365487E-2</v>
      </c>
    </row>
    <row r="70" spans="1:25" x14ac:dyDescent="0.55000000000000004">
      <c r="A70" s="6" t="s">
        <v>77</v>
      </c>
      <c r="C70" s="10">
        <v>18741141</v>
      </c>
      <c r="D70" s="10"/>
      <c r="E70" s="10">
        <v>96639398080</v>
      </c>
      <c r="F70" s="10"/>
      <c r="G70" s="10">
        <v>404076700967.67401</v>
      </c>
      <c r="H70" s="10"/>
      <c r="I70" s="10">
        <v>0</v>
      </c>
      <c r="J70" s="10"/>
      <c r="K70" s="10">
        <v>0</v>
      </c>
      <c r="L70" s="10"/>
      <c r="M70" s="10">
        <v>-2941141</v>
      </c>
      <c r="N70" s="10"/>
      <c r="O70" s="10">
        <v>68469551679</v>
      </c>
      <c r="P70" s="10"/>
      <c r="Q70" s="10">
        <v>15800000</v>
      </c>
      <c r="R70" s="10"/>
      <c r="S70" s="10">
        <v>21060</v>
      </c>
      <c r="T70" s="10"/>
      <c r="U70" s="10">
        <v>81473293942</v>
      </c>
      <c r="V70" s="10"/>
      <c r="W70" s="10">
        <v>330768149400</v>
      </c>
      <c r="X70" s="10"/>
      <c r="Y70" s="11">
        <v>5.093636511416119E-3</v>
      </c>
    </row>
    <row r="71" spans="1:25" x14ac:dyDescent="0.55000000000000004">
      <c r="A71" s="6" t="s">
        <v>78</v>
      </c>
      <c r="C71" s="10">
        <v>10198616</v>
      </c>
      <c r="D71" s="10"/>
      <c r="E71" s="10">
        <v>190177389394</v>
      </c>
      <c r="F71" s="10"/>
      <c r="G71" s="10">
        <v>1333138351876.2</v>
      </c>
      <c r="H71" s="10"/>
      <c r="I71" s="10">
        <v>0</v>
      </c>
      <c r="J71" s="10"/>
      <c r="K71" s="10">
        <v>0</v>
      </c>
      <c r="L71" s="10"/>
      <c r="M71" s="10">
        <v>0</v>
      </c>
      <c r="N71" s="10"/>
      <c r="O71" s="10">
        <v>0</v>
      </c>
      <c r="P71" s="10"/>
      <c r="Q71" s="10">
        <v>10198616</v>
      </c>
      <c r="R71" s="10"/>
      <c r="S71" s="10">
        <v>139850</v>
      </c>
      <c r="T71" s="10"/>
      <c r="U71" s="10">
        <v>190177389394</v>
      </c>
      <c r="V71" s="10"/>
      <c r="W71" s="10">
        <v>1417790102736.78</v>
      </c>
      <c r="X71" s="10"/>
      <c r="Y71" s="11">
        <v>2.1833140361078768E-2</v>
      </c>
    </row>
    <row r="72" spans="1:25" x14ac:dyDescent="0.55000000000000004">
      <c r="A72" s="6" t="s">
        <v>79</v>
      </c>
      <c r="C72" s="10">
        <v>6089184</v>
      </c>
      <c r="D72" s="10"/>
      <c r="E72" s="10">
        <v>73317260644</v>
      </c>
      <c r="F72" s="10"/>
      <c r="G72" s="10">
        <v>300710722686.336</v>
      </c>
      <c r="H72" s="10"/>
      <c r="I72" s="10">
        <v>0</v>
      </c>
      <c r="J72" s="10"/>
      <c r="K72" s="10">
        <v>0</v>
      </c>
      <c r="L72" s="10"/>
      <c r="M72" s="10">
        <v>0</v>
      </c>
      <c r="N72" s="10"/>
      <c r="O72" s="10">
        <v>0</v>
      </c>
      <c r="P72" s="10"/>
      <c r="Q72" s="10">
        <v>6089184</v>
      </c>
      <c r="R72" s="10"/>
      <c r="S72" s="10">
        <v>49630</v>
      </c>
      <c r="T72" s="10"/>
      <c r="U72" s="10">
        <v>73317260644</v>
      </c>
      <c r="V72" s="10"/>
      <c r="W72" s="10">
        <v>300408075018.57599</v>
      </c>
      <c r="X72" s="10"/>
      <c r="Y72" s="11">
        <v>4.6261090797723916E-3</v>
      </c>
    </row>
    <row r="73" spans="1:25" x14ac:dyDescent="0.55000000000000004">
      <c r="A73" s="6" t="s">
        <v>80</v>
      </c>
      <c r="C73" s="10">
        <v>3083596</v>
      </c>
      <c r="D73" s="10"/>
      <c r="E73" s="10">
        <v>83539587535</v>
      </c>
      <c r="F73" s="10"/>
      <c r="G73" s="10">
        <v>364887193796.35199</v>
      </c>
      <c r="H73" s="10"/>
      <c r="I73" s="10">
        <v>0</v>
      </c>
      <c r="J73" s="10"/>
      <c r="K73" s="10">
        <v>0</v>
      </c>
      <c r="L73" s="10"/>
      <c r="M73" s="10">
        <v>-183596</v>
      </c>
      <c r="N73" s="10"/>
      <c r="O73" s="10">
        <v>23635417667</v>
      </c>
      <c r="P73" s="10"/>
      <c r="Q73" s="10">
        <v>2900000</v>
      </c>
      <c r="R73" s="10"/>
      <c r="S73" s="10">
        <v>119470</v>
      </c>
      <c r="T73" s="10"/>
      <c r="U73" s="10">
        <v>78565675870</v>
      </c>
      <c r="V73" s="10"/>
      <c r="W73" s="10">
        <v>344401545150</v>
      </c>
      <c r="X73" s="10"/>
      <c r="Y73" s="11">
        <v>5.3035828514514365E-3</v>
      </c>
    </row>
    <row r="74" spans="1:25" x14ac:dyDescent="0.55000000000000004">
      <c r="A74" s="6" t="s">
        <v>81</v>
      </c>
      <c r="C74" s="10">
        <v>11100000</v>
      </c>
      <c r="D74" s="10"/>
      <c r="E74" s="10">
        <v>125607431834</v>
      </c>
      <c r="F74" s="10"/>
      <c r="G74" s="10">
        <v>553573522350</v>
      </c>
      <c r="H74" s="10"/>
      <c r="I74" s="10">
        <v>0</v>
      </c>
      <c r="J74" s="10"/>
      <c r="K74" s="10">
        <v>0</v>
      </c>
      <c r="L74" s="10"/>
      <c r="M74" s="10">
        <v>0</v>
      </c>
      <c r="N74" s="10"/>
      <c r="O74" s="10">
        <v>0</v>
      </c>
      <c r="P74" s="10"/>
      <c r="Q74" s="10">
        <v>11100000</v>
      </c>
      <c r="R74" s="10"/>
      <c r="S74" s="10">
        <v>48550</v>
      </c>
      <c r="T74" s="10"/>
      <c r="U74" s="10">
        <v>125607431834</v>
      </c>
      <c r="V74" s="10"/>
      <c r="W74" s="10">
        <v>535698515250</v>
      </c>
      <c r="X74" s="10"/>
      <c r="Y74" s="11">
        <v>8.2494445772317293E-3</v>
      </c>
    </row>
    <row r="75" spans="1:25" x14ac:dyDescent="0.55000000000000004">
      <c r="A75" s="6" t="s">
        <v>82</v>
      </c>
      <c r="C75" s="10">
        <v>119643414</v>
      </c>
      <c r="D75" s="10"/>
      <c r="E75" s="10">
        <v>152108726568</v>
      </c>
      <c r="F75" s="10"/>
      <c r="G75" s="10">
        <v>203372926024.25699</v>
      </c>
      <c r="H75" s="10"/>
      <c r="I75" s="10">
        <v>0</v>
      </c>
      <c r="J75" s="10"/>
      <c r="K75" s="10">
        <v>0</v>
      </c>
      <c r="L75" s="10"/>
      <c r="M75" s="10">
        <v>0</v>
      </c>
      <c r="N75" s="10"/>
      <c r="O75" s="10">
        <v>0</v>
      </c>
      <c r="P75" s="10"/>
      <c r="Q75" s="10">
        <v>119643414</v>
      </c>
      <c r="R75" s="10"/>
      <c r="S75" s="10">
        <v>1702</v>
      </c>
      <c r="T75" s="10"/>
      <c r="U75" s="10">
        <v>152108726568</v>
      </c>
      <c r="V75" s="10"/>
      <c r="W75" s="10">
        <v>202421473738.763</v>
      </c>
      <c r="X75" s="10"/>
      <c r="Y75" s="11">
        <v>3.1171725911358934E-3</v>
      </c>
    </row>
    <row r="76" spans="1:25" x14ac:dyDescent="0.55000000000000004">
      <c r="A76" s="6" t="s">
        <v>83</v>
      </c>
      <c r="C76" s="10">
        <v>44084970</v>
      </c>
      <c r="D76" s="10"/>
      <c r="E76" s="10">
        <v>356796142579</v>
      </c>
      <c r="F76" s="10"/>
      <c r="G76" s="10">
        <v>745861748573.06995</v>
      </c>
      <c r="H76" s="10"/>
      <c r="I76" s="10">
        <v>0</v>
      </c>
      <c r="J76" s="10"/>
      <c r="K76" s="10">
        <v>0</v>
      </c>
      <c r="L76" s="10"/>
      <c r="M76" s="10">
        <v>0</v>
      </c>
      <c r="N76" s="10"/>
      <c r="O76" s="10">
        <v>0</v>
      </c>
      <c r="P76" s="10"/>
      <c r="Q76" s="10">
        <v>44084970</v>
      </c>
      <c r="R76" s="10"/>
      <c r="S76" s="10">
        <v>12680</v>
      </c>
      <c r="T76" s="10"/>
      <c r="U76" s="10">
        <v>356796142579</v>
      </c>
      <c r="V76" s="10"/>
      <c r="W76" s="10">
        <v>555671384953.38</v>
      </c>
      <c r="X76" s="10"/>
      <c r="Y76" s="11">
        <v>8.557015117331904E-3</v>
      </c>
    </row>
    <row r="77" spans="1:25" x14ac:dyDescent="0.55000000000000004">
      <c r="A77" s="6" t="s">
        <v>84</v>
      </c>
      <c r="C77" s="10">
        <v>57132840</v>
      </c>
      <c r="D77" s="10"/>
      <c r="E77" s="10">
        <v>241301216125</v>
      </c>
      <c r="F77" s="10"/>
      <c r="G77" s="10">
        <v>303842012870.70001</v>
      </c>
      <c r="H77" s="10"/>
      <c r="I77" s="10">
        <v>309135</v>
      </c>
      <c r="J77" s="10"/>
      <c r="K77" s="10">
        <v>1608993752</v>
      </c>
      <c r="L77" s="10"/>
      <c r="M77" s="10">
        <v>0</v>
      </c>
      <c r="N77" s="10"/>
      <c r="O77" s="10">
        <v>0</v>
      </c>
      <c r="P77" s="10"/>
      <c r="Q77" s="10">
        <v>57441975</v>
      </c>
      <c r="R77" s="10"/>
      <c r="S77" s="10">
        <v>4633</v>
      </c>
      <c r="T77" s="10"/>
      <c r="U77" s="10">
        <v>242910209877</v>
      </c>
      <c r="V77" s="10"/>
      <c r="W77" s="10">
        <v>264545204587.45901</v>
      </c>
      <c r="X77" s="10"/>
      <c r="Y77" s="11">
        <v>4.0738417996141196E-3</v>
      </c>
    </row>
    <row r="78" spans="1:25" x14ac:dyDescent="0.55000000000000004">
      <c r="A78" s="6" t="s">
        <v>85</v>
      </c>
      <c r="C78" s="10">
        <v>133964</v>
      </c>
      <c r="D78" s="10"/>
      <c r="E78" s="10">
        <v>821674120274</v>
      </c>
      <c r="F78" s="10"/>
      <c r="G78" s="10">
        <v>1168651289355.8201</v>
      </c>
      <c r="H78" s="10"/>
      <c r="I78" s="10">
        <v>0</v>
      </c>
      <c r="J78" s="10"/>
      <c r="K78" s="10">
        <v>0</v>
      </c>
      <c r="L78" s="10"/>
      <c r="M78" s="10">
        <v>0</v>
      </c>
      <c r="N78" s="10"/>
      <c r="O78" s="10">
        <v>0</v>
      </c>
      <c r="P78" s="10"/>
      <c r="Q78" s="10">
        <v>133964</v>
      </c>
      <c r="R78" s="10"/>
      <c r="S78" s="10">
        <v>8923135</v>
      </c>
      <c r="T78" s="10"/>
      <c r="U78" s="10">
        <v>821674120274</v>
      </c>
      <c r="V78" s="10"/>
      <c r="W78" s="10">
        <v>1192509947882.8601</v>
      </c>
      <c r="X78" s="10"/>
      <c r="Y78" s="11">
        <v>1.8363957417851275E-2</v>
      </c>
    </row>
    <row r="79" spans="1:25" x14ac:dyDescent="0.55000000000000004">
      <c r="A79" s="6" t="s">
        <v>86</v>
      </c>
      <c r="C79" s="10">
        <v>1898608</v>
      </c>
      <c r="D79" s="10"/>
      <c r="E79" s="10">
        <v>13233901437</v>
      </c>
      <c r="F79" s="10"/>
      <c r="G79" s="10">
        <v>13324417653.743999</v>
      </c>
      <c r="H79" s="10"/>
      <c r="I79" s="10">
        <v>653319</v>
      </c>
      <c r="J79" s="10"/>
      <c r="K79" s="10">
        <v>4479388139</v>
      </c>
      <c r="L79" s="10"/>
      <c r="M79" s="10">
        <v>0</v>
      </c>
      <c r="N79" s="10"/>
      <c r="O79" s="10">
        <v>0</v>
      </c>
      <c r="P79" s="10"/>
      <c r="Q79" s="10">
        <v>2551927</v>
      </c>
      <c r="R79" s="10"/>
      <c r="S79" s="10">
        <v>6470</v>
      </c>
      <c r="T79" s="10"/>
      <c r="U79" s="10">
        <v>17713289576</v>
      </c>
      <c r="V79" s="10"/>
      <c r="W79" s="10">
        <v>16412727432.244499</v>
      </c>
      <c r="X79" s="10"/>
      <c r="Y79" s="11">
        <v>2.5274642631840265E-4</v>
      </c>
    </row>
    <row r="80" spans="1:25" x14ac:dyDescent="0.55000000000000004">
      <c r="A80" s="6" t="s">
        <v>87</v>
      </c>
      <c r="C80" s="10">
        <v>13661053</v>
      </c>
      <c r="D80" s="10"/>
      <c r="E80" s="10">
        <v>72337235566</v>
      </c>
      <c r="F80" s="10"/>
      <c r="G80" s="10">
        <v>67763050975.903503</v>
      </c>
      <c r="H80" s="10"/>
      <c r="I80" s="10">
        <v>1278908</v>
      </c>
      <c r="J80" s="10"/>
      <c r="K80" s="10">
        <v>5841435815</v>
      </c>
      <c r="L80" s="10"/>
      <c r="M80" s="10">
        <v>0</v>
      </c>
      <c r="N80" s="10"/>
      <c r="O80" s="10">
        <v>0</v>
      </c>
      <c r="P80" s="10"/>
      <c r="Q80" s="10">
        <v>14939961</v>
      </c>
      <c r="R80" s="10"/>
      <c r="S80" s="10">
        <v>4486</v>
      </c>
      <c r="T80" s="10"/>
      <c r="U80" s="10">
        <v>78178671381</v>
      </c>
      <c r="V80" s="10"/>
      <c r="W80" s="10">
        <v>66621892088.976303</v>
      </c>
      <c r="X80" s="10"/>
      <c r="Y80" s="11">
        <v>1.0259382670900971E-3</v>
      </c>
    </row>
    <row r="81" spans="1:25" x14ac:dyDescent="0.55000000000000004">
      <c r="A81" s="6" t="s">
        <v>88</v>
      </c>
      <c r="C81" s="10">
        <v>121412087</v>
      </c>
      <c r="D81" s="10"/>
      <c r="E81" s="10">
        <v>307428083924</v>
      </c>
      <c r="F81" s="10"/>
      <c r="G81" s="10">
        <v>226896607954.81799</v>
      </c>
      <c r="H81" s="10"/>
      <c r="I81" s="10">
        <v>1774917</v>
      </c>
      <c r="J81" s="10"/>
      <c r="K81" s="10">
        <v>3095124824</v>
      </c>
      <c r="L81" s="10"/>
      <c r="M81" s="10">
        <v>0</v>
      </c>
      <c r="N81" s="10"/>
      <c r="O81" s="10">
        <v>0</v>
      </c>
      <c r="P81" s="10"/>
      <c r="Q81" s="10">
        <v>123187004</v>
      </c>
      <c r="R81" s="10"/>
      <c r="S81" s="10">
        <v>1688</v>
      </c>
      <c r="T81" s="10"/>
      <c r="U81" s="10">
        <v>310523208748</v>
      </c>
      <c r="V81" s="10"/>
      <c r="W81" s="10">
        <v>206702421758.62601</v>
      </c>
      <c r="X81" s="10"/>
      <c r="Y81" s="11">
        <v>3.1830966928881425E-3</v>
      </c>
    </row>
    <row r="82" spans="1:25" x14ac:dyDescent="0.55000000000000004">
      <c r="A82" s="6" t="s">
        <v>89</v>
      </c>
      <c r="C82" s="10">
        <v>20879939</v>
      </c>
      <c r="D82" s="10"/>
      <c r="E82" s="10">
        <v>101045989066</v>
      </c>
      <c r="F82" s="10"/>
      <c r="G82" s="10">
        <v>64425703238.596802</v>
      </c>
      <c r="H82" s="10"/>
      <c r="I82" s="10">
        <v>0</v>
      </c>
      <c r="J82" s="10"/>
      <c r="K82" s="10">
        <v>0</v>
      </c>
      <c r="L82" s="10"/>
      <c r="M82" s="10">
        <v>0</v>
      </c>
      <c r="N82" s="10"/>
      <c r="O82" s="10">
        <v>0</v>
      </c>
      <c r="P82" s="10"/>
      <c r="Q82" s="10">
        <v>20879939</v>
      </c>
      <c r="R82" s="10"/>
      <c r="S82" s="10">
        <v>2937</v>
      </c>
      <c r="T82" s="10"/>
      <c r="U82" s="10">
        <v>101045989066</v>
      </c>
      <c r="V82" s="10"/>
      <c r="W82" s="10">
        <v>60959500776.9841</v>
      </c>
      <c r="X82" s="10"/>
      <c r="Y82" s="11">
        <v>9.3874074465328638E-4</v>
      </c>
    </row>
    <row r="83" spans="1:25" x14ac:dyDescent="0.55000000000000004">
      <c r="A83" s="6" t="s">
        <v>90</v>
      </c>
      <c r="C83" s="10">
        <v>1900000</v>
      </c>
      <c r="D83" s="10"/>
      <c r="E83" s="10">
        <v>30001553404</v>
      </c>
      <c r="F83" s="10"/>
      <c r="G83" s="10">
        <v>47614000950</v>
      </c>
      <c r="H83" s="10"/>
      <c r="I83" s="10">
        <v>0</v>
      </c>
      <c r="J83" s="10"/>
      <c r="K83" s="10">
        <v>0</v>
      </c>
      <c r="L83" s="10"/>
      <c r="M83" s="10">
        <v>-300000</v>
      </c>
      <c r="N83" s="10"/>
      <c r="O83" s="10">
        <v>7240660314</v>
      </c>
      <c r="P83" s="10"/>
      <c r="Q83" s="10">
        <v>1600000</v>
      </c>
      <c r="R83" s="10"/>
      <c r="S83" s="10">
        <v>23500</v>
      </c>
      <c r="T83" s="10"/>
      <c r="U83" s="10">
        <v>25264466025</v>
      </c>
      <c r="V83" s="10"/>
      <c r="W83" s="10">
        <v>37376280000</v>
      </c>
      <c r="X83" s="10"/>
      <c r="Y83" s="11">
        <v>5.7557290450805428E-4</v>
      </c>
    </row>
    <row r="84" spans="1:25" x14ac:dyDescent="0.55000000000000004">
      <c r="A84" s="6" t="s">
        <v>91</v>
      </c>
      <c r="C84" s="10">
        <v>61370972</v>
      </c>
      <c r="D84" s="10"/>
      <c r="E84" s="10">
        <v>154879155083</v>
      </c>
      <c r="F84" s="10"/>
      <c r="G84" s="10">
        <v>72657925327.470596</v>
      </c>
      <c r="H84" s="10"/>
      <c r="I84" s="10">
        <v>0</v>
      </c>
      <c r="J84" s="10"/>
      <c r="K84" s="10">
        <v>0</v>
      </c>
      <c r="L84" s="10"/>
      <c r="M84" s="10">
        <v>0</v>
      </c>
      <c r="N84" s="10"/>
      <c r="O84" s="10">
        <v>0</v>
      </c>
      <c r="P84" s="10"/>
      <c r="Q84" s="10">
        <v>61370972</v>
      </c>
      <c r="R84" s="10"/>
      <c r="S84" s="10">
        <v>1088</v>
      </c>
      <c r="T84" s="10"/>
      <c r="U84" s="10">
        <v>154879155083</v>
      </c>
      <c r="V84" s="10"/>
      <c r="W84" s="10">
        <v>66374326411.660797</v>
      </c>
      <c r="X84" s="10"/>
      <c r="Y84" s="11">
        <v>1.022125900103629E-3</v>
      </c>
    </row>
    <row r="85" spans="1:25" x14ac:dyDescent="0.55000000000000004">
      <c r="A85" s="6" t="s">
        <v>92</v>
      </c>
      <c r="C85" s="10">
        <v>28392617</v>
      </c>
      <c r="D85" s="10"/>
      <c r="E85" s="10">
        <v>112414604357</v>
      </c>
      <c r="F85" s="10"/>
      <c r="G85" s="10">
        <v>105838803483.188</v>
      </c>
      <c r="H85" s="10"/>
      <c r="I85" s="10">
        <v>5380213</v>
      </c>
      <c r="J85" s="10"/>
      <c r="K85" s="10">
        <v>20172641444</v>
      </c>
      <c r="L85" s="10"/>
      <c r="M85" s="10">
        <v>0</v>
      </c>
      <c r="N85" s="10"/>
      <c r="O85" s="10">
        <v>0</v>
      </c>
      <c r="P85" s="10"/>
      <c r="Q85" s="10">
        <v>33772830</v>
      </c>
      <c r="R85" s="10"/>
      <c r="S85" s="10">
        <v>3427</v>
      </c>
      <c r="T85" s="10"/>
      <c r="U85" s="10">
        <v>132587245801</v>
      </c>
      <c r="V85" s="10"/>
      <c r="W85" s="10">
        <v>115050838453.96001</v>
      </c>
      <c r="X85" s="10"/>
      <c r="Y85" s="11">
        <v>1.7717157848515879E-3</v>
      </c>
    </row>
    <row r="86" spans="1:25" x14ac:dyDescent="0.55000000000000004">
      <c r="A86" s="6" t="s">
        <v>93</v>
      </c>
      <c r="C86" s="10">
        <v>34816428</v>
      </c>
      <c r="D86" s="10"/>
      <c r="E86" s="10">
        <v>187075331592</v>
      </c>
      <c r="F86" s="10"/>
      <c r="G86" s="10">
        <v>472416538958.90997</v>
      </c>
      <c r="H86" s="10"/>
      <c r="I86" s="10">
        <v>0</v>
      </c>
      <c r="J86" s="10"/>
      <c r="K86" s="10">
        <v>0</v>
      </c>
      <c r="L86" s="10"/>
      <c r="M86" s="10">
        <v>0</v>
      </c>
      <c r="N86" s="10"/>
      <c r="O86" s="10">
        <v>0</v>
      </c>
      <c r="P86" s="10"/>
      <c r="Q86" s="10">
        <v>34816428</v>
      </c>
      <c r="R86" s="10"/>
      <c r="S86" s="10">
        <v>15350</v>
      </c>
      <c r="T86" s="10"/>
      <c r="U86" s="10">
        <v>187075331592</v>
      </c>
      <c r="V86" s="10"/>
      <c r="W86" s="10">
        <v>531252298389.69</v>
      </c>
      <c r="X86" s="10"/>
      <c r="Y86" s="11">
        <v>8.1809754317640343E-3</v>
      </c>
    </row>
    <row r="87" spans="1:25" x14ac:dyDescent="0.55000000000000004">
      <c r="A87" s="6" t="s">
        <v>94</v>
      </c>
      <c r="C87" s="10">
        <v>2460898</v>
      </c>
      <c r="D87" s="10"/>
      <c r="E87" s="10">
        <v>43238351232</v>
      </c>
      <c r="F87" s="10"/>
      <c r="G87" s="10">
        <v>45720518227.460999</v>
      </c>
      <c r="H87" s="10"/>
      <c r="I87" s="10">
        <v>0</v>
      </c>
      <c r="J87" s="10"/>
      <c r="K87" s="10">
        <v>0</v>
      </c>
      <c r="L87" s="10"/>
      <c r="M87" s="10">
        <v>0</v>
      </c>
      <c r="N87" s="10"/>
      <c r="O87" s="10">
        <v>0</v>
      </c>
      <c r="P87" s="10"/>
      <c r="Q87" s="10">
        <v>2460898</v>
      </c>
      <c r="R87" s="10"/>
      <c r="S87" s="10">
        <v>20350</v>
      </c>
      <c r="T87" s="10"/>
      <c r="U87" s="10">
        <v>43238351232</v>
      </c>
      <c r="V87" s="10"/>
      <c r="W87" s="10">
        <v>49781302617.915001</v>
      </c>
      <c r="X87" s="10"/>
      <c r="Y87" s="11">
        <v>7.6660301501347238E-4</v>
      </c>
    </row>
    <row r="88" spans="1:25" x14ac:dyDescent="0.55000000000000004">
      <c r="A88" s="6" t="s">
        <v>95</v>
      </c>
      <c r="C88" s="10">
        <v>38645815</v>
      </c>
      <c r="D88" s="10"/>
      <c r="E88" s="10">
        <v>123661211213</v>
      </c>
      <c r="F88" s="10"/>
      <c r="G88" s="10">
        <v>115862271160.662</v>
      </c>
      <c r="H88" s="10"/>
      <c r="I88" s="10">
        <v>642239</v>
      </c>
      <c r="J88" s="10"/>
      <c r="K88" s="10">
        <v>1937831111</v>
      </c>
      <c r="L88" s="10"/>
      <c r="M88" s="10">
        <v>0</v>
      </c>
      <c r="N88" s="10"/>
      <c r="O88" s="10">
        <v>0</v>
      </c>
      <c r="P88" s="10"/>
      <c r="Q88" s="10">
        <v>39288054</v>
      </c>
      <c r="R88" s="10"/>
      <c r="S88" s="10">
        <v>3365</v>
      </c>
      <c r="T88" s="10"/>
      <c r="U88" s="10">
        <v>125599042324</v>
      </c>
      <c r="V88" s="10"/>
      <c r="W88" s="10">
        <v>131417686114.826</v>
      </c>
      <c r="X88" s="10"/>
      <c r="Y88" s="11">
        <v>2.0237556894596841E-3</v>
      </c>
    </row>
    <row r="89" spans="1:25" x14ac:dyDescent="0.55000000000000004">
      <c r="A89" s="6" t="s">
        <v>96</v>
      </c>
      <c r="C89" s="10">
        <v>9033305</v>
      </c>
      <c r="D89" s="10"/>
      <c r="E89" s="10">
        <v>68665465889</v>
      </c>
      <c r="F89" s="10"/>
      <c r="G89" s="10">
        <v>65460969328.972504</v>
      </c>
      <c r="H89" s="10"/>
      <c r="I89" s="10">
        <v>0</v>
      </c>
      <c r="J89" s="10"/>
      <c r="K89" s="10">
        <v>0</v>
      </c>
      <c r="L89" s="10"/>
      <c r="M89" s="10">
        <v>0</v>
      </c>
      <c r="N89" s="10"/>
      <c r="O89" s="10">
        <v>0</v>
      </c>
      <c r="P89" s="10"/>
      <c r="Q89" s="10">
        <v>9033305</v>
      </c>
      <c r="R89" s="10"/>
      <c r="S89" s="10">
        <v>7520</v>
      </c>
      <c r="T89" s="10"/>
      <c r="U89" s="10">
        <v>68665465889</v>
      </c>
      <c r="V89" s="10"/>
      <c r="W89" s="10">
        <v>67526267401.080002</v>
      </c>
      <c r="X89" s="10"/>
      <c r="Y89" s="11">
        <v>1.039865119231426E-3</v>
      </c>
    </row>
    <row r="90" spans="1:25" x14ac:dyDescent="0.55000000000000004">
      <c r="A90" s="6" t="s">
        <v>97</v>
      </c>
      <c r="C90" s="10">
        <v>2744757</v>
      </c>
      <c r="D90" s="10"/>
      <c r="E90" s="10">
        <v>26895569943</v>
      </c>
      <c r="F90" s="10"/>
      <c r="G90" s="10">
        <v>24337557206.981998</v>
      </c>
      <c r="H90" s="10"/>
      <c r="I90" s="10">
        <v>0</v>
      </c>
      <c r="J90" s="10"/>
      <c r="K90" s="10">
        <v>0</v>
      </c>
      <c r="L90" s="10"/>
      <c r="M90" s="10">
        <v>0</v>
      </c>
      <c r="N90" s="10"/>
      <c r="O90" s="10">
        <v>0</v>
      </c>
      <c r="P90" s="10"/>
      <c r="Q90" s="10">
        <v>2744757</v>
      </c>
      <c r="R90" s="10"/>
      <c r="S90" s="10">
        <v>8710</v>
      </c>
      <c r="T90" s="10"/>
      <c r="U90" s="10">
        <v>26895569943</v>
      </c>
      <c r="V90" s="10"/>
      <c r="W90" s="10">
        <v>23764587810.8535</v>
      </c>
      <c r="X90" s="10"/>
      <c r="Y90" s="11">
        <v>3.659607866467624E-4</v>
      </c>
    </row>
    <row r="91" spans="1:25" x14ac:dyDescent="0.55000000000000004">
      <c r="A91" s="6" t="s">
        <v>98</v>
      </c>
      <c r="C91" s="10">
        <v>21523459</v>
      </c>
      <c r="D91" s="10"/>
      <c r="E91" s="10">
        <v>54037693212</v>
      </c>
      <c r="F91" s="10"/>
      <c r="G91" s="10">
        <v>56612213632.541702</v>
      </c>
      <c r="H91" s="10"/>
      <c r="I91" s="10">
        <v>0</v>
      </c>
      <c r="J91" s="10"/>
      <c r="K91" s="10">
        <v>0</v>
      </c>
      <c r="L91" s="10"/>
      <c r="M91" s="10">
        <v>-2523459</v>
      </c>
      <c r="N91" s="10"/>
      <c r="O91" s="10">
        <v>7637528579</v>
      </c>
      <c r="P91" s="10"/>
      <c r="Q91" s="10">
        <v>19000000</v>
      </c>
      <c r="R91" s="10"/>
      <c r="S91" s="10">
        <v>3050</v>
      </c>
      <c r="T91" s="10"/>
      <c r="U91" s="10">
        <v>47702191877</v>
      </c>
      <c r="V91" s="10"/>
      <c r="W91" s="10">
        <v>57605197500</v>
      </c>
      <c r="X91" s="10"/>
      <c r="Y91" s="11">
        <v>8.8708643128302517E-4</v>
      </c>
    </row>
    <row r="92" spans="1:25" x14ac:dyDescent="0.55000000000000004">
      <c r="A92" s="6" t="s">
        <v>99</v>
      </c>
      <c r="C92" s="10">
        <v>400000000</v>
      </c>
      <c r="D92" s="10"/>
      <c r="E92" s="10">
        <v>566107702928</v>
      </c>
      <c r="F92" s="10"/>
      <c r="G92" s="10">
        <v>718101720000</v>
      </c>
      <c r="H92" s="10"/>
      <c r="I92" s="10">
        <v>0</v>
      </c>
      <c r="J92" s="10"/>
      <c r="K92" s="10">
        <v>0</v>
      </c>
      <c r="L92" s="10"/>
      <c r="M92" s="10">
        <v>-2000000</v>
      </c>
      <c r="N92" s="10"/>
      <c r="O92" s="10">
        <v>3636234932</v>
      </c>
      <c r="P92" s="10"/>
      <c r="Q92" s="10">
        <v>398000000</v>
      </c>
      <c r="R92" s="10"/>
      <c r="S92" s="10">
        <v>1718</v>
      </c>
      <c r="T92" s="10"/>
      <c r="U92" s="10">
        <v>563277164413</v>
      </c>
      <c r="V92" s="10"/>
      <c r="W92" s="10">
        <v>679695604200</v>
      </c>
      <c r="X92" s="10"/>
      <c r="Y92" s="11">
        <v>1.0466915730799076E-2</v>
      </c>
    </row>
    <row r="93" spans="1:25" x14ac:dyDescent="0.55000000000000004">
      <c r="A93" s="6" t="s">
        <v>100</v>
      </c>
      <c r="C93" s="10">
        <v>6620620</v>
      </c>
      <c r="D93" s="10"/>
      <c r="E93" s="10">
        <v>82567134980</v>
      </c>
      <c r="F93" s="10"/>
      <c r="G93" s="10">
        <v>97467976475.910004</v>
      </c>
      <c r="H93" s="10"/>
      <c r="I93" s="10">
        <v>132916</v>
      </c>
      <c r="J93" s="10"/>
      <c r="K93" s="10">
        <v>1890275886</v>
      </c>
      <c r="L93" s="10"/>
      <c r="M93" s="10">
        <v>0</v>
      </c>
      <c r="N93" s="10"/>
      <c r="O93" s="10">
        <v>0</v>
      </c>
      <c r="P93" s="10"/>
      <c r="Q93" s="10">
        <v>6753536</v>
      </c>
      <c r="R93" s="10"/>
      <c r="S93" s="10">
        <v>12620</v>
      </c>
      <c r="T93" s="10"/>
      <c r="U93" s="10">
        <v>84457410866</v>
      </c>
      <c r="V93" s="10"/>
      <c r="W93" s="10">
        <v>84722508055.296005</v>
      </c>
      <c r="X93" s="10"/>
      <c r="Y93" s="11">
        <v>1.3046771920210826E-3</v>
      </c>
    </row>
    <row r="94" spans="1:25" x14ac:dyDescent="0.55000000000000004">
      <c r="A94" s="6" t="s">
        <v>101</v>
      </c>
      <c r="C94" s="10">
        <v>246085195</v>
      </c>
      <c r="D94" s="10"/>
      <c r="E94" s="10">
        <v>480708794724</v>
      </c>
      <c r="F94" s="10"/>
      <c r="G94" s="10">
        <v>777160879161.13599</v>
      </c>
      <c r="H94" s="10"/>
      <c r="I94" s="10">
        <v>367536</v>
      </c>
      <c r="J94" s="10"/>
      <c r="K94" s="10">
        <v>1009751597</v>
      </c>
      <c r="L94" s="10"/>
      <c r="M94" s="10">
        <v>0</v>
      </c>
      <c r="N94" s="10"/>
      <c r="O94" s="10">
        <v>0</v>
      </c>
      <c r="P94" s="10"/>
      <c r="Q94" s="10">
        <v>246452731</v>
      </c>
      <c r="R94" s="10"/>
      <c r="S94" s="10">
        <v>2649</v>
      </c>
      <c r="T94" s="10"/>
      <c r="U94" s="10">
        <v>481718546321</v>
      </c>
      <c r="V94" s="10"/>
      <c r="W94" s="10">
        <v>648968807376.70703</v>
      </c>
      <c r="X94" s="10"/>
      <c r="Y94" s="11">
        <v>9.9937409875177335E-3</v>
      </c>
    </row>
    <row r="95" spans="1:25" x14ac:dyDescent="0.55000000000000004">
      <c r="A95" s="6" t="s">
        <v>102</v>
      </c>
      <c r="C95" s="10">
        <v>910000000</v>
      </c>
      <c r="D95" s="10"/>
      <c r="E95" s="10">
        <v>1366492423624</v>
      </c>
      <c r="F95" s="10"/>
      <c r="G95" s="10">
        <v>3376817671500</v>
      </c>
      <c r="H95" s="10"/>
      <c r="I95" s="10">
        <v>0</v>
      </c>
      <c r="J95" s="10"/>
      <c r="K95" s="10">
        <v>0</v>
      </c>
      <c r="L95" s="10"/>
      <c r="M95" s="10">
        <v>0</v>
      </c>
      <c r="N95" s="10"/>
      <c r="O95" s="10">
        <v>0</v>
      </c>
      <c r="P95" s="10"/>
      <c r="Q95" s="10">
        <v>910000000</v>
      </c>
      <c r="R95" s="10"/>
      <c r="S95" s="10">
        <v>3498</v>
      </c>
      <c r="T95" s="10"/>
      <c r="U95" s="10">
        <v>1366492423624</v>
      </c>
      <c r="V95" s="10"/>
      <c r="W95" s="10">
        <v>3164240079000</v>
      </c>
      <c r="X95" s="10"/>
      <c r="Y95" s="11">
        <v>4.8727451015211393E-2</v>
      </c>
    </row>
    <row r="96" spans="1:25" x14ac:dyDescent="0.55000000000000004">
      <c r="A96" s="6" t="s">
        <v>103</v>
      </c>
      <c r="C96" s="10">
        <v>45151187</v>
      </c>
      <c r="D96" s="10"/>
      <c r="E96" s="10">
        <v>133222832097</v>
      </c>
      <c r="F96" s="10"/>
      <c r="G96" s="10">
        <v>151568328925.931</v>
      </c>
      <c r="H96" s="10"/>
      <c r="I96" s="10">
        <v>0</v>
      </c>
      <c r="J96" s="10"/>
      <c r="K96" s="10">
        <v>0</v>
      </c>
      <c r="L96" s="10"/>
      <c r="M96" s="10">
        <v>0</v>
      </c>
      <c r="N96" s="10"/>
      <c r="O96" s="10">
        <v>0</v>
      </c>
      <c r="P96" s="10"/>
      <c r="Q96" s="10">
        <v>45151187</v>
      </c>
      <c r="R96" s="10"/>
      <c r="S96" s="10">
        <v>3642</v>
      </c>
      <c r="T96" s="10"/>
      <c r="U96" s="10">
        <v>133222832097</v>
      </c>
      <c r="V96" s="10"/>
      <c r="W96" s="10">
        <v>163462201346.82901</v>
      </c>
      <c r="X96" s="10"/>
      <c r="Y96" s="11">
        <v>2.5172225274017307E-3</v>
      </c>
    </row>
    <row r="97" spans="1:25" x14ac:dyDescent="0.55000000000000004">
      <c r="A97" s="6" t="s">
        <v>104</v>
      </c>
      <c r="C97" s="10">
        <v>31834491</v>
      </c>
      <c r="D97" s="10"/>
      <c r="E97" s="10">
        <v>45860314734</v>
      </c>
      <c r="F97" s="10"/>
      <c r="G97" s="10">
        <v>43543624271.284798</v>
      </c>
      <c r="H97" s="10"/>
      <c r="I97" s="10">
        <v>0</v>
      </c>
      <c r="J97" s="10"/>
      <c r="K97" s="10">
        <v>0</v>
      </c>
      <c r="L97" s="10"/>
      <c r="M97" s="10">
        <v>0</v>
      </c>
      <c r="N97" s="10"/>
      <c r="O97" s="10">
        <v>0</v>
      </c>
      <c r="P97" s="10"/>
      <c r="Q97" s="10">
        <v>31834491</v>
      </c>
      <c r="R97" s="10"/>
      <c r="S97" s="10">
        <v>1278</v>
      </c>
      <c r="T97" s="10"/>
      <c r="U97" s="10">
        <v>45860314734</v>
      </c>
      <c r="V97" s="10"/>
      <c r="W97" s="10">
        <v>40442406844.9869</v>
      </c>
      <c r="X97" s="10"/>
      <c r="Y97" s="11">
        <v>6.2278946896442144E-4</v>
      </c>
    </row>
    <row r="98" spans="1:25" x14ac:dyDescent="0.55000000000000004">
      <c r="A98" s="6" t="s">
        <v>105</v>
      </c>
      <c r="C98" s="10">
        <v>32000000</v>
      </c>
      <c r="D98" s="10"/>
      <c r="E98" s="10">
        <v>174992344070</v>
      </c>
      <c r="F98" s="10"/>
      <c r="G98" s="10">
        <v>165091824000</v>
      </c>
      <c r="H98" s="10"/>
      <c r="I98" s="10">
        <v>0</v>
      </c>
      <c r="J98" s="10"/>
      <c r="K98" s="10">
        <v>0</v>
      </c>
      <c r="L98" s="10"/>
      <c r="M98" s="10">
        <v>0</v>
      </c>
      <c r="N98" s="10"/>
      <c r="O98" s="10">
        <v>0</v>
      </c>
      <c r="P98" s="10"/>
      <c r="Q98" s="10">
        <v>32000000</v>
      </c>
      <c r="R98" s="10"/>
      <c r="S98" s="10">
        <v>5050</v>
      </c>
      <c r="T98" s="10"/>
      <c r="U98" s="10">
        <v>174992344070</v>
      </c>
      <c r="V98" s="10"/>
      <c r="W98" s="10">
        <v>160638480000</v>
      </c>
      <c r="X98" s="10"/>
      <c r="Y98" s="11">
        <v>2.4737388661835525E-3</v>
      </c>
    </row>
    <row r="99" spans="1:25" x14ac:dyDescent="0.55000000000000004">
      <c r="A99" s="6" t="s">
        <v>106</v>
      </c>
      <c r="C99" s="10">
        <v>255778152</v>
      </c>
      <c r="D99" s="10"/>
      <c r="E99" s="10">
        <v>785671217338</v>
      </c>
      <c r="F99" s="10"/>
      <c r="G99" s="10">
        <v>1065842292205.5601</v>
      </c>
      <c r="H99" s="10"/>
      <c r="I99" s="10">
        <v>28816</v>
      </c>
      <c r="J99" s="10"/>
      <c r="K99" s="10">
        <v>120447276</v>
      </c>
      <c r="L99" s="10"/>
      <c r="M99" s="10">
        <v>0</v>
      </c>
      <c r="N99" s="10"/>
      <c r="O99" s="10">
        <v>0</v>
      </c>
      <c r="P99" s="10"/>
      <c r="Q99" s="10">
        <v>255806968</v>
      </c>
      <c r="R99" s="10"/>
      <c r="S99" s="10">
        <v>4013</v>
      </c>
      <c r="T99" s="10"/>
      <c r="U99" s="10">
        <v>785791664614</v>
      </c>
      <c r="V99" s="10"/>
      <c r="W99" s="10">
        <v>1020445370076.63</v>
      </c>
      <c r="X99" s="10"/>
      <c r="Y99" s="11">
        <v>1.5714263312100678E-2</v>
      </c>
    </row>
    <row r="100" spans="1:25" x14ac:dyDescent="0.55000000000000004">
      <c r="A100" s="6" t="s">
        <v>107</v>
      </c>
      <c r="C100" s="10">
        <v>50876425</v>
      </c>
      <c r="D100" s="10"/>
      <c r="E100" s="10">
        <v>64306434336</v>
      </c>
      <c r="F100" s="10"/>
      <c r="G100" s="10">
        <v>67515903212.118797</v>
      </c>
      <c r="H100" s="10"/>
      <c r="I100" s="10">
        <v>0</v>
      </c>
      <c r="J100" s="10"/>
      <c r="K100" s="10">
        <v>0</v>
      </c>
      <c r="L100" s="10"/>
      <c r="M100" s="10">
        <v>0</v>
      </c>
      <c r="N100" s="10"/>
      <c r="O100" s="10">
        <v>0</v>
      </c>
      <c r="P100" s="10"/>
      <c r="Q100" s="10">
        <v>50876425</v>
      </c>
      <c r="R100" s="10"/>
      <c r="S100" s="10">
        <v>1250</v>
      </c>
      <c r="T100" s="10"/>
      <c r="U100" s="10">
        <v>64306434336</v>
      </c>
      <c r="V100" s="10"/>
      <c r="W100" s="10">
        <v>63217137839.0625</v>
      </c>
      <c r="X100" s="10"/>
      <c r="Y100" s="11">
        <v>9.7350703817274565E-4</v>
      </c>
    </row>
    <row r="101" spans="1:25" x14ac:dyDescent="0.55000000000000004">
      <c r="A101" s="6" t="s">
        <v>108</v>
      </c>
      <c r="C101" s="10">
        <v>46350493</v>
      </c>
      <c r="D101" s="10"/>
      <c r="E101" s="10">
        <v>1614381339179</v>
      </c>
      <c r="F101" s="10"/>
      <c r="G101" s="10">
        <v>2787059060706.6602</v>
      </c>
      <c r="H101" s="10"/>
      <c r="I101" s="10">
        <v>0</v>
      </c>
      <c r="J101" s="10"/>
      <c r="K101" s="10">
        <v>0</v>
      </c>
      <c r="L101" s="10"/>
      <c r="M101" s="10">
        <v>0</v>
      </c>
      <c r="N101" s="10"/>
      <c r="O101" s="10">
        <v>0</v>
      </c>
      <c r="P101" s="10"/>
      <c r="Q101" s="10">
        <v>46350493</v>
      </c>
      <c r="R101" s="10"/>
      <c r="S101" s="10">
        <v>58430</v>
      </c>
      <c r="T101" s="10"/>
      <c r="U101" s="10">
        <v>1614381339179</v>
      </c>
      <c r="V101" s="10"/>
      <c r="W101" s="10">
        <v>2692145163119.3599</v>
      </c>
      <c r="X101" s="10"/>
      <c r="Y101" s="11">
        <v>4.1457464758234891E-2</v>
      </c>
    </row>
    <row r="102" spans="1:25" x14ac:dyDescent="0.55000000000000004">
      <c r="A102" s="6" t="s">
        <v>109</v>
      </c>
      <c r="C102" s="10">
        <v>38400000</v>
      </c>
      <c r="D102" s="10"/>
      <c r="E102" s="10">
        <v>296117275831</v>
      </c>
      <c r="F102" s="10"/>
      <c r="G102" s="10">
        <v>522568108800</v>
      </c>
      <c r="H102" s="10"/>
      <c r="I102" s="10">
        <v>0</v>
      </c>
      <c r="J102" s="10"/>
      <c r="K102" s="10">
        <v>0</v>
      </c>
      <c r="L102" s="10"/>
      <c r="M102" s="10">
        <v>-100000</v>
      </c>
      <c r="N102" s="10"/>
      <c r="O102" s="10">
        <v>1312146009</v>
      </c>
      <c r="P102" s="10"/>
      <c r="Q102" s="10">
        <v>38300000</v>
      </c>
      <c r="R102" s="10"/>
      <c r="S102" s="10">
        <v>11970</v>
      </c>
      <c r="T102" s="10"/>
      <c r="U102" s="10">
        <v>295346137092</v>
      </c>
      <c r="V102" s="10"/>
      <c r="W102" s="10">
        <v>455723216550</v>
      </c>
      <c r="X102" s="10"/>
      <c r="Y102" s="11">
        <v>7.0178716394846278E-3</v>
      </c>
    </row>
    <row r="103" spans="1:25" x14ac:dyDescent="0.55000000000000004">
      <c r="A103" s="6" t="s">
        <v>110</v>
      </c>
      <c r="C103" s="10">
        <v>150945796</v>
      </c>
      <c r="D103" s="10"/>
      <c r="E103" s="10">
        <v>758283116645</v>
      </c>
      <c r="F103" s="10"/>
      <c r="G103" s="10">
        <v>1754057244926.3201</v>
      </c>
      <c r="H103" s="10"/>
      <c r="I103" s="10">
        <v>10000000</v>
      </c>
      <c r="J103" s="10"/>
      <c r="K103" s="10">
        <v>124042346342</v>
      </c>
      <c r="L103" s="10"/>
      <c r="M103" s="10">
        <v>-445796</v>
      </c>
      <c r="N103" s="10"/>
      <c r="O103" s="10">
        <v>5880514453</v>
      </c>
      <c r="P103" s="10"/>
      <c r="Q103" s="10">
        <v>160500000</v>
      </c>
      <c r="R103" s="10"/>
      <c r="S103" s="10">
        <v>12640</v>
      </c>
      <c r="T103" s="10"/>
      <c r="U103" s="10">
        <v>879881552231</v>
      </c>
      <c r="V103" s="10"/>
      <c r="W103" s="10">
        <v>2016649116000</v>
      </c>
      <c r="X103" s="10"/>
      <c r="Y103" s="11">
        <v>3.1055219756212234E-2</v>
      </c>
    </row>
    <row r="104" spans="1:25" x14ac:dyDescent="0.55000000000000004">
      <c r="A104" s="6" t="s">
        <v>111</v>
      </c>
      <c r="C104" s="10">
        <v>588748831</v>
      </c>
      <c r="D104" s="10"/>
      <c r="E104" s="10">
        <v>392977968111</v>
      </c>
      <c r="F104" s="10"/>
      <c r="G104" s="10">
        <v>404990076615.24103</v>
      </c>
      <c r="H104" s="10"/>
      <c r="I104" s="10">
        <v>0</v>
      </c>
      <c r="J104" s="10"/>
      <c r="K104" s="10">
        <v>0</v>
      </c>
      <c r="L104" s="10"/>
      <c r="M104" s="10">
        <v>0</v>
      </c>
      <c r="N104" s="10"/>
      <c r="O104" s="10">
        <v>0</v>
      </c>
      <c r="P104" s="10"/>
      <c r="Q104" s="10">
        <v>588748831</v>
      </c>
      <c r="R104" s="10"/>
      <c r="S104" s="10">
        <v>674</v>
      </c>
      <c r="T104" s="10"/>
      <c r="U104" s="10">
        <v>392977968111</v>
      </c>
      <c r="V104" s="10"/>
      <c r="W104" s="10">
        <v>394455652657.04102</v>
      </c>
      <c r="X104" s="10"/>
      <c r="Y104" s="11">
        <v>6.0743869025872378E-3</v>
      </c>
    </row>
    <row r="105" spans="1:25" x14ac:dyDescent="0.55000000000000004">
      <c r="A105" s="6" t="s">
        <v>112</v>
      </c>
      <c r="C105" s="10">
        <v>4876709</v>
      </c>
      <c r="D105" s="10"/>
      <c r="E105" s="10">
        <v>80396160235</v>
      </c>
      <c r="F105" s="10"/>
      <c r="G105" s="10">
        <v>89100589647.050995</v>
      </c>
      <c r="H105" s="10"/>
      <c r="I105" s="10">
        <v>112118</v>
      </c>
      <c r="J105" s="10"/>
      <c r="K105" s="10">
        <v>2005650514</v>
      </c>
      <c r="L105" s="10"/>
      <c r="M105" s="10">
        <v>0</v>
      </c>
      <c r="N105" s="10"/>
      <c r="O105" s="10">
        <v>0</v>
      </c>
      <c r="P105" s="10"/>
      <c r="Q105" s="10">
        <v>4988827</v>
      </c>
      <c r="R105" s="10"/>
      <c r="S105" s="10">
        <v>17830</v>
      </c>
      <c r="T105" s="10"/>
      <c r="U105" s="10">
        <v>82401810749</v>
      </c>
      <c r="V105" s="10"/>
      <c r="W105" s="10">
        <v>88421528236.810501</v>
      </c>
      <c r="X105" s="10"/>
      <c r="Y105" s="11">
        <v>1.3616399445932543E-3</v>
      </c>
    </row>
    <row r="106" spans="1:25" x14ac:dyDescent="0.55000000000000004">
      <c r="A106" s="6" t="s">
        <v>113</v>
      </c>
      <c r="C106" s="10">
        <v>800000</v>
      </c>
      <c r="D106" s="10"/>
      <c r="E106" s="10">
        <v>10658469117</v>
      </c>
      <c r="F106" s="10"/>
      <c r="G106" s="10">
        <v>14099605200</v>
      </c>
      <c r="H106" s="10"/>
      <c r="I106" s="10">
        <v>1820069</v>
      </c>
      <c r="J106" s="10"/>
      <c r="K106" s="10">
        <v>31158255395</v>
      </c>
      <c r="L106" s="10"/>
      <c r="M106" s="10">
        <v>0</v>
      </c>
      <c r="N106" s="10"/>
      <c r="O106" s="10">
        <v>0</v>
      </c>
      <c r="P106" s="10"/>
      <c r="Q106" s="10">
        <v>2620069</v>
      </c>
      <c r="R106" s="10"/>
      <c r="S106" s="10">
        <v>19500</v>
      </c>
      <c r="T106" s="10"/>
      <c r="U106" s="10">
        <v>41816724512</v>
      </c>
      <c r="V106" s="10"/>
      <c r="W106" s="10">
        <v>50787351994.275002</v>
      </c>
      <c r="X106" s="10"/>
      <c r="Y106" s="11">
        <v>7.8209558842179557E-4</v>
      </c>
    </row>
    <row r="107" spans="1:25" x14ac:dyDescent="0.55000000000000004">
      <c r="A107" s="6" t="s">
        <v>114</v>
      </c>
      <c r="C107" s="10">
        <v>28476635</v>
      </c>
      <c r="D107" s="10"/>
      <c r="E107" s="10">
        <v>84955969929</v>
      </c>
      <c r="F107" s="10"/>
      <c r="G107" s="10">
        <v>67993892050.2435</v>
      </c>
      <c r="H107" s="10"/>
      <c r="I107" s="10">
        <v>0</v>
      </c>
      <c r="J107" s="10"/>
      <c r="K107" s="10">
        <v>0</v>
      </c>
      <c r="L107" s="10"/>
      <c r="M107" s="10">
        <v>0</v>
      </c>
      <c r="N107" s="10"/>
      <c r="O107" s="10">
        <v>0</v>
      </c>
      <c r="P107" s="10"/>
      <c r="Q107" s="10">
        <v>28476635</v>
      </c>
      <c r="R107" s="10"/>
      <c r="S107" s="10">
        <v>2376</v>
      </c>
      <c r="T107" s="10"/>
      <c r="U107" s="10">
        <v>84955969929</v>
      </c>
      <c r="V107" s="10"/>
      <c r="W107" s="10">
        <v>67257904875.678001</v>
      </c>
      <c r="X107" s="10"/>
      <c r="Y107" s="11">
        <v>1.0357324929185145E-3</v>
      </c>
    </row>
    <row r="108" spans="1:25" x14ac:dyDescent="0.55000000000000004">
      <c r="A108" s="6" t="s">
        <v>115</v>
      </c>
      <c r="C108" s="10">
        <v>167515033</v>
      </c>
      <c r="D108" s="10"/>
      <c r="E108" s="10">
        <v>316953596265</v>
      </c>
      <c r="F108" s="10"/>
      <c r="G108" s="10">
        <v>462088333986.37903</v>
      </c>
      <c r="H108" s="10"/>
      <c r="I108" s="10">
        <v>0</v>
      </c>
      <c r="J108" s="10"/>
      <c r="K108" s="10">
        <v>0</v>
      </c>
      <c r="L108" s="10"/>
      <c r="M108" s="10">
        <v>0</v>
      </c>
      <c r="N108" s="10"/>
      <c r="O108" s="10">
        <v>0</v>
      </c>
      <c r="P108" s="10"/>
      <c r="Q108" s="10">
        <v>167515033</v>
      </c>
      <c r="R108" s="10"/>
      <c r="S108" s="10">
        <v>2713</v>
      </c>
      <c r="T108" s="10"/>
      <c r="U108" s="10">
        <v>316953596265</v>
      </c>
      <c r="V108" s="10"/>
      <c r="W108" s="10">
        <v>451764198236.052</v>
      </c>
      <c r="X108" s="10"/>
      <c r="Y108" s="11">
        <v>6.9569050673709875E-3</v>
      </c>
    </row>
    <row r="109" spans="1:25" x14ac:dyDescent="0.55000000000000004">
      <c r="A109" s="6" t="s">
        <v>116</v>
      </c>
      <c r="C109" s="10">
        <v>197615383</v>
      </c>
      <c r="D109" s="10"/>
      <c r="E109" s="10">
        <v>416373274089</v>
      </c>
      <c r="F109" s="10"/>
      <c r="G109" s="10">
        <v>1316145128856.71</v>
      </c>
      <c r="H109" s="10"/>
      <c r="I109" s="10">
        <v>0</v>
      </c>
      <c r="J109" s="10"/>
      <c r="K109" s="10">
        <v>0</v>
      </c>
      <c r="L109" s="10"/>
      <c r="M109" s="10">
        <v>0</v>
      </c>
      <c r="N109" s="10"/>
      <c r="O109" s="10">
        <v>0</v>
      </c>
      <c r="P109" s="10"/>
      <c r="Q109" s="10">
        <v>197615383</v>
      </c>
      <c r="R109" s="10"/>
      <c r="S109" s="10">
        <v>6600</v>
      </c>
      <c r="T109" s="10"/>
      <c r="U109" s="10">
        <v>416373274089</v>
      </c>
      <c r="V109" s="10"/>
      <c r="W109" s="10">
        <v>1296501171709.5901</v>
      </c>
      <c r="X109" s="10"/>
      <c r="Y109" s="11">
        <v>1.9965361590264852E-2</v>
      </c>
    </row>
    <row r="110" spans="1:25" x14ac:dyDescent="0.55000000000000004">
      <c r="A110" s="6" t="s">
        <v>117</v>
      </c>
      <c r="C110" s="10">
        <v>1650933</v>
      </c>
      <c r="D110" s="10"/>
      <c r="E110" s="10">
        <v>16142648011</v>
      </c>
      <c r="F110" s="10"/>
      <c r="G110" s="10">
        <v>29769734468.511002</v>
      </c>
      <c r="H110" s="10"/>
      <c r="I110" s="10">
        <v>0</v>
      </c>
      <c r="J110" s="10"/>
      <c r="K110" s="10">
        <v>0</v>
      </c>
      <c r="L110" s="10"/>
      <c r="M110" s="10">
        <v>0</v>
      </c>
      <c r="N110" s="10"/>
      <c r="O110" s="10">
        <v>0</v>
      </c>
      <c r="P110" s="10"/>
      <c r="Q110" s="10">
        <v>1650933</v>
      </c>
      <c r="R110" s="10"/>
      <c r="S110" s="10">
        <v>18530</v>
      </c>
      <c r="T110" s="10"/>
      <c r="U110" s="10">
        <v>16142648011</v>
      </c>
      <c r="V110" s="10"/>
      <c r="W110" s="10">
        <v>30409767348.484501</v>
      </c>
      <c r="X110" s="10"/>
      <c r="Y110" s="11">
        <v>4.6829267434269592E-4</v>
      </c>
    </row>
    <row r="111" spans="1:25" x14ac:dyDescent="0.55000000000000004">
      <c r="A111" s="6" t="s">
        <v>118</v>
      </c>
      <c r="C111" s="10">
        <v>14618827</v>
      </c>
      <c r="D111" s="10"/>
      <c r="E111" s="10">
        <v>468893542812</v>
      </c>
      <c r="F111" s="10"/>
      <c r="G111" s="10">
        <v>1466263158416.4199</v>
      </c>
      <c r="H111" s="10"/>
      <c r="I111" s="10">
        <v>0</v>
      </c>
      <c r="J111" s="10"/>
      <c r="K111" s="10">
        <v>0</v>
      </c>
      <c r="L111" s="10"/>
      <c r="M111" s="10">
        <v>0</v>
      </c>
      <c r="N111" s="10"/>
      <c r="O111" s="10">
        <v>0</v>
      </c>
      <c r="P111" s="10"/>
      <c r="Q111" s="10">
        <v>14618827</v>
      </c>
      <c r="R111" s="10"/>
      <c r="S111" s="10">
        <v>110700</v>
      </c>
      <c r="T111" s="10"/>
      <c r="U111" s="10">
        <v>468893542812</v>
      </c>
      <c r="V111" s="10"/>
      <c r="W111" s="10">
        <v>1608675239214.04</v>
      </c>
      <c r="X111" s="10"/>
      <c r="Y111" s="11">
        <v>2.4772660089356514E-2</v>
      </c>
    </row>
    <row r="112" spans="1:25" x14ac:dyDescent="0.55000000000000004">
      <c r="A112" s="6" t="s">
        <v>119</v>
      </c>
      <c r="C112" s="10">
        <v>93356136</v>
      </c>
      <c r="D112" s="10"/>
      <c r="E112" s="10">
        <v>412940918482</v>
      </c>
      <c r="F112" s="10"/>
      <c r="G112" s="10">
        <v>631972542207.34802</v>
      </c>
      <c r="H112" s="10"/>
      <c r="I112" s="10">
        <v>400000</v>
      </c>
      <c r="J112" s="10"/>
      <c r="K112" s="10">
        <v>2666472182</v>
      </c>
      <c r="L112" s="10"/>
      <c r="M112" s="10">
        <v>0</v>
      </c>
      <c r="N112" s="10"/>
      <c r="O112" s="10">
        <v>0</v>
      </c>
      <c r="P112" s="10"/>
      <c r="Q112" s="10">
        <v>93756136</v>
      </c>
      <c r="R112" s="10"/>
      <c r="S112" s="10">
        <v>6840</v>
      </c>
      <c r="T112" s="10"/>
      <c r="U112" s="10">
        <v>415607390664</v>
      </c>
      <c r="V112" s="10"/>
      <c r="W112" s="10">
        <v>637476283017.07202</v>
      </c>
      <c r="X112" s="10"/>
      <c r="Y112" s="11">
        <v>9.81676281778536E-3</v>
      </c>
    </row>
    <row r="113" spans="1:25" x14ac:dyDescent="0.55000000000000004">
      <c r="A113" s="6" t="s">
        <v>120</v>
      </c>
      <c r="C113" s="10">
        <v>6529954</v>
      </c>
      <c r="D113" s="10"/>
      <c r="E113" s="10">
        <v>53396828422</v>
      </c>
      <c r="F113" s="10"/>
      <c r="G113" s="10">
        <v>53941047429.446999</v>
      </c>
      <c r="H113" s="10"/>
      <c r="I113" s="10">
        <v>0</v>
      </c>
      <c r="J113" s="10"/>
      <c r="K113" s="10">
        <v>0</v>
      </c>
      <c r="L113" s="10"/>
      <c r="M113" s="10">
        <v>0</v>
      </c>
      <c r="N113" s="10"/>
      <c r="O113" s="10">
        <v>0</v>
      </c>
      <c r="P113" s="10"/>
      <c r="Q113" s="10">
        <v>6529954</v>
      </c>
      <c r="R113" s="10"/>
      <c r="S113" s="10">
        <v>7140</v>
      </c>
      <c r="T113" s="10"/>
      <c r="U113" s="10">
        <v>53396828422</v>
      </c>
      <c r="V113" s="10"/>
      <c r="W113" s="10">
        <v>46346459524.218002</v>
      </c>
      <c r="X113" s="10"/>
      <c r="Y113" s="11">
        <v>7.1370843545743808E-4</v>
      </c>
    </row>
    <row r="114" spans="1:25" x14ac:dyDescent="0.55000000000000004">
      <c r="A114" s="6" t="s">
        <v>121</v>
      </c>
      <c r="C114" s="10">
        <v>1705619</v>
      </c>
      <c r="D114" s="10"/>
      <c r="E114" s="10">
        <v>11781919250</v>
      </c>
      <c r="F114" s="10"/>
      <c r="G114" s="10">
        <v>12834712191.811501</v>
      </c>
      <c r="H114" s="10"/>
      <c r="I114" s="10">
        <v>1600000</v>
      </c>
      <c r="J114" s="10"/>
      <c r="K114" s="10">
        <v>11850987451</v>
      </c>
      <c r="L114" s="10"/>
      <c r="M114" s="10">
        <v>0</v>
      </c>
      <c r="N114" s="10"/>
      <c r="O114" s="10">
        <v>0</v>
      </c>
      <c r="P114" s="10"/>
      <c r="Q114" s="10">
        <v>3305619</v>
      </c>
      <c r="R114" s="10"/>
      <c r="S114" s="10">
        <v>7290</v>
      </c>
      <c r="T114" s="10"/>
      <c r="U114" s="10">
        <v>23632906701</v>
      </c>
      <c r="V114" s="10"/>
      <c r="W114" s="10">
        <v>23954579633.065498</v>
      </c>
      <c r="X114" s="10"/>
      <c r="Y114" s="11">
        <v>3.6888654985656655E-4</v>
      </c>
    </row>
    <row r="115" spans="1:25" x14ac:dyDescent="0.55000000000000004">
      <c r="A115" s="6" t="s">
        <v>122</v>
      </c>
      <c r="C115" s="10">
        <v>2639418</v>
      </c>
      <c r="D115" s="10"/>
      <c r="E115" s="10">
        <v>27497064097</v>
      </c>
      <c r="F115" s="10"/>
      <c r="G115" s="10">
        <v>56672210798.639999</v>
      </c>
      <c r="H115" s="10"/>
      <c r="I115" s="10">
        <v>0</v>
      </c>
      <c r="J115" s="10"/>
      <c r="K115" s="10">
        <v>0</v>
      </c>
      <c r="L115" s="10"/>
      <c r="M115" s="10">
        <v>-639418</v>
      </c>
      <c r="N115" s="10"/>
      <c r="O115" s="10">
        <v>15693296443</v>
      </c>
      <c r="P115" s="10"/>
      <c r="Q115" s="10">
        <v>2000000</v>
      </c>
      <c r="R115" s="10"/>
      <c r="S115" s="10">
        <v>24720</v>
      </c>
      <c r="T115" s="10"/>
      <c r="U115" s="10">
        <v>20835702491</v>
      </c>
      <c r="V115" s="10"/>
      <c r="W115" s="10">
        <v>49145832000</v>
      </c>
      <c r="X115" s="10"/>
      <c r="Y115" s="11">
        <v>7.5681713826803733E-4</v>
      </c>
    </row>
    <row r="116" spans="1:25" x14ac:dyDescent="0.55000000000000004">
      <c r="A116" s="6" t="s">
        <v>123</v>
      </c>
      <c r="C116" s="10">
        <v>14138633</v>
      </c>
      <c r="D116" s="10"/>
      <c r="E116" s="10">
        <v>153110317893</v>
      </c>
      <c r="F116" s="10"/>
      <c r="G116" s="10">
        <v>121290405193.39999</v>
      </c>
      <c r="H116" s="10"/>
      <c r="I116" s="10">
        <v>0</v>
      </c>
      <c r="J116" s="10"/>
      <c r="K116" s="10">
        <v>0</v>
      </c>
      <c r="L116" s="10"/>
      <c r="M116" s="10">
        <v>0</v>
      </c>
      <c r="N116" s="10"/>
      <c r="O116" s="10">
        <v>0</v>
      </c>
      <c r="P116" s="10"/>
      <c r="Q116" s="10">
        <v>14138633</v>
      </c>
      <c r="R116" s="10"/>
      <c r="S116" s="10">
        <v>8430</v>
      </c>
      <c r="T116" s="10"/>
      <c r="U116" s="10">
        <v>153110317893</v>
      </c>
      <c r="V116" s="10"/>
      <c r="W116" s="10">
        <v>118479503566.66901</v>
      </c>
      <c r="X116" s="10"/>
      <c r="Y116" s="11">
        <v>1.8245152271049998E-3</v>
      </c>
    </row>
    <row r="117" spans="1:25" x14ac:dyDescent="0.55000000000000004">
      <c r="A117" s="6" t="s">
        <v>124</v>
      </c>
      <c r="C117" s="10">
        <v>11000000</v>
      </c>
      <c r="D117" s="10"/>
      <c r="E117" s="10">
        <v>60870774987</v>
      </c>
      <c r="F117" s="10"/>
      <c r="G117" s="10">
        <v>40687460550</v>
      </c>
      <c r="H117" s="10"/>
      <c r="I117" s="10">
        <v>0</v>
      </c>
      <c r="J117" s="10"/>
      <c r="K117" s="10">
        <v>0</v>
      </c>
      <c r="L117" s="10"/>
      <c r="M117" s="10">
        <v>0</v>
      </c>
      <c r="N117" s="10"/>
      <c r="O117" s="10">
        <v>0</v>
      </c>
      <c r="P117" s="10"/>
      <c r="Q117" s="10">
        <v>11000000</v>
      </c>
      <c r="R117" s="10"/>
      <c r="S117" s="10">
        <v>3687</v>
      </c>
      <c r="T117" s="10"/>
      <c r="U117" s="10">
        <v>60870774987</v>
      </c>
      <c r="V117" s="10"/>
      <c r="W117" s="10">
        <v>40315685850</v>
      </c>
      <c r="X117" s="10"/>
      <c r="Y117" s="11">
        <v>6.2083803957800957E-4</v>
      </c>
    </row>
    <row r="118" spans="1:25" x14ac:dyDescent="0.55000000000000004">
      <c r="A118" s="6" t="s">
        <v>125</v>
      </c>
      <c r="C118" s="10">
        <v>0</v>
      </c>
      <c r="D118" s="10"/>
      <c r="E118" s="10">
        <v>0</v>
      </c>
      <c r="F118" s="10"/>
      <c r="G118" s="10">
        <v>0</v>
      </c>
      <c r="H118" s="10"/>
      <c r="I118" s="10">
        <v>6000000</v>
      </c>
      <c r="J118" s="10"/>
      <c r="K118" s="10">
        <v>5729311780</v>
      </c>
      <c r="L118" s="10"/>
      <c r="M118" s="10">
        <v>0</v>
      </c>
      <c r="N118" s="10"/>
      <c r="O118" s="10">
        <v>0</v>
      </c>
      <c r="P118" s="10"/>
      <c r="Q118" s="10">
        <v>6000000</v>
      </c>
      <c r="R118" s="10"/>
      <c r="S118" s="10">
        <v>959</v>
      </c>
      <c r="T118" s="10"/>
      <c r="U118" s="10">
        <v>5729311780</v>
      </c>
      <c r="V118" s="10"/>
      <c r="W118" s="10">
        <v>5719763700</v>
      </c>
      <c r="X118" s="10"/>
      <c r="Y118" s="11">
        <v>8.8081023737748528E-5</v>
      </c>
    </row>
    <row r="119" spans="1:25" x14ac:dyDescent="0.55000000000000004">
      <c r="A119" s="6" t="s">
        <v>126</v>
      </c>
      <c r="C119" s="10">
        <v>0</v>
      </c>
      <c r="D119" s="10"/>
      <c r="E119" s="10">
        <v>0</v>
      </c>
      <c r="F119" s="10"/>
      <c r="G119" s="10">
        <v>0</v>
      </c>
      <c r="H119" s="10"/>
      <c r="I119" s="10">
        <v>5925969</v>
      </c>
      <c r="J119" s="10"/>
      <c r="K119" s="10">
        <v>24619285651</v>
      </c>
      <c r="L119" s="10"/>
      <c r="M119" s="10">
        <v>0</v>
      </c>
      <c r="N119" s="10"/>
      <c r="O119" s="10">
        <v>0</v>
      </c>
      <c r="P119" s="10"/>
      <c r="Q119" s="10">
        <v>5925969</v>
      </c>
      <c r="R119" s="10"/>
      <c r="S119" s="10">
        <v>3995</v>
      </c>
      <c r="T119" s="10"/>
      <c r="U119" s="10">
        <v>24619285651</v>
      </c>
      <c r="V119" s="10"/>
      <c r="W119" s="10">
        <v>23533384390.3778</v>
      </c>
      <c r="X119" s="10"/>
      <c r="Y119" s="11">
        <v>3.6240038886893659E-4</v>
      </c>
    </row>
    <row r="120" spans="1:25" x14ac:dyDescent="0.55000000000000004">
      <c r="A120" s="6" t="s">
        <v>127</v>
      </c>
      <c r="C120" s="10">
        <v>0</v>
      </c>
      <c r="D120" s="10"/>
      <c r="E120" s="10">
        <v>0</v>
      </c>
      <c r="F120" s="10"/>
      <c r="G120" s="10">
        <v>0</v>
      </c>
      <c r="H120" s="10"/>
      <c r="I120" s="10">
        <v>23990226</v>
      </c>
      <c r="J120" s="10"/>
      <c r="K120" s="10">
        <v>0</v>
      </c>
      <c r="L120" s="10"/>
      <c r="M120" s="10">
        <v>0</v>
      </c>
      <c r="N120" s="10"/>
      <c r="O120" s="10">
        <v>0</v>
      </c>
      <c r="P120" s="10"/>
      <c r="Q120" s="10">
        <v>23990226</v>
      </c>
      <c r="R120" s="10"/>
      <c r="S120" s="10">
        <v>1342</v>
      </c>
      <c r="T120" s="10"/>
      <c r="U120" s="10">
        <v>28380437358</v>
      </c>
      <c r="V120" s="10"/>
      <c r="W120" s="10">
        <v>32003323736.412601</v>
      </c>
      <c r="X120" s="10"/>
      <c r="Y120" s="11">
        <v>4.9283251294346463E-4</v>
      </c>
    </row>
    <row r="121" spans="1:25" x14ac:dyDescent="0.55000000000000004">
      <c r="A121" s="6" t="s">
        <v>128</v>
      </c>
      <c r="C121" s="10">
        <v>0</v>
      </c>
      <c r="D121" s="10"/>
      <c r="E121" s="10">
        <v>0</v>
      </c>
      <c r="F121" s="10"/>
      <c r="G121" s="10">
        <v>0</v>
      </c>
      <c r="H121" s="10"/>
      <c r="I121" s="10">
        <v>499104</v>
      </c>
      <c r="J121" s="10"/>
      <c r="K121" s="10">
        <v>786219506</v>
      </c>
      <c r="L121" s="10"/>
      <c r="M121" s="10">
        <v>0</v>
      </c>
      <c r="N121" s="10"/>
      <c r="O121" s="10">
        <v>0</v>
      </c>
      <c r="P121" s="10"/>
      <c r="Q121" s="10">
        <v>499104</v>
      </c>
      <c r="R121" s="10"/>
      <c r="S121" s="10">
        <v>1669</v>
      </c>
      <c r="T121" s="10"/>
      <c r="U121" s="10">
        <v>786219506</v>
      </c>
      <c r="V121" s="10"/>
      <c r="W121" s="10">
        <v>828048198.77279997</v>
      </c>
      <c r="X121" s="10"/>
      <c r="Y121" s="11">
        <v>1.2751459129702666E-5</v>
      </c>
    </row>
    <row r="122" spans="1:25" x14ac:dyDescent="0.55000000000000004">
      <c r="A122" s="6" t="s">
        <v>130</v>
      </c>
      <c r="C122" s="10">
        <v>0</v>
      </c>
      <c r="D122" s="10"/>
      <c r="E122" s="10">
        <v>0</v>
      </c>
      <c r="F122" s="10"/>
      <c r="G122" s="10">
        <v>0</v>
      </c>
      <c r="H122" s="10"/>
      <c r="I122" s="10">
        <v>2064926</v>
      </c>
      <c r="J122" s="10"/>
      <c r="K122" s="10">
        <v>9714919701</v>
      </c>
      <c r="L122" s="10"/>
      <c r="M122" s="10">
        <v>0</v>
      </c>
      <c r="N122" s="10"/>
      <c r="O122" s="10">
        <v>0</v>
      </c>
      <c r="P122" s="10"/>
      <c r="Q122" s="10">
        <v>2064926</v>
      </c>
      <c r="R122" s="10"/>
      <c r="S122" s="10">
        <v>4447</v>
      </c>
      <c r="T122" s="10"/>
      <c r="U122" s="10">
        <v>9714919701</v>
      </c>
      <c r="V122" s="10"/>
      <c r="W122" s="10">
        <v>9128088702.7640991</v>
      </c>
      <c r="X122" s="10"/>
      <c r="Y122" s="11">
        <v>1.4056724016561013E-4</v>
      </c>
    </row>
    <row r="123" spans="1:25" x14ac:dyDescent="0.55000000000000004">
      <c r="A123" s="6" t="s">
        <v>131</v>
      </c>
      <c r="C123" s="10">
        <v>0</v>
      </c>
      <c r="D123" s="10"/>
      <c r="E123" s="10">
        <v>0</v>
      </c>
      <c r="F123" s="10"/>
      <c r="G123" s="10">
        <v>0</v>
      </c>
      <c r="H123" s="10"/>
      <c r="I123" s="10">
        <v>7725583</v>
      </c>
      <c r="J123" s="10"/>
      <c r="K123" s="10">
        <v>19450383638</v>
      </c>
      <c r="L123" s="10"/>
      <c r="M123" s="10">
        <v>0</v>
      </c>
      <c r="N123" s="10"/>
      <c r="O123" s="10">
        <v>0</v>
      </c>
      <c r="P123" s="10"/>
      <c r="Q123" s="10">
        <v>7725583</v>
      </c>
      <c r="R123" s="10"/>
      <c r="S123" s="10">
        <v>2329</v>
      </c>
      <c r="T123" s="10"/>
      <c r="U123" s="10">
        <v>19450383638</v>
      </c>
      <c r="V123" s="10"/>
      <c r="W123" s="10">
        <v>17885825154.298401</v>
      </c>
      <c r="X123" s="10"/>
      <c r="Y123" s="11">
        <v>2.7543127174728865E-4</v>
      </c>
    </row>
    <row r="124" spans="1:25" x14ac:dyDescent="0.55000000000000004">
      <c r="A124" s="6" t="s">
        <v>132</v>
      </c>
      <c r="C124" s="10">
        <v>0</v>
      </c>
      <c r="D124" s="10"/>
      <c r="E124" s="10">
        <v>0</v>
      </c>
      <c r="F124" s="10"/>
      <c r="G124" s="10">
        <v>0</v>
      </c>
      <c r="H124" s="10"/>
      <c r="I124" s="10">
        <v>3750000</v>
      </c>
      <c r="J124" s="10"/>
      <c r="K124" s="10">
        <v>12217333275</v>
      </c>
      <c r="L124" s="10"/>
      <c r="M124" s="10">
        <v>0</v>
      </c>
      <c r="N124" s="10"/>
      <c r="O124" s="10">
        <v>0</v>
      </c>
      <c r="P124" s="10"/>
      <c r="Q124" s="10">
        <v>3750000</v>
      </c>
      <c r="R124" s="10"/>
      <c r="S124" s="10">
        <v>3471</v>
      </c>
      <c r="T124" s="10"/>
      <c r="U124" s="10">
        <v>12217333275</v>
      </c>
      <c r="V124" s="10"/>
      <c r="W124" s="10">
        <v>12938803312.5</v>
      </c>
      <c r="X124" s="10"/>
      <c r="Y124" s="11">
        <v>1.9925002176337666E-4</v>
      </c>
    </row>
    <row r="125" spans="1:25" x14ac:dyDescent="0.55000000000000004">
      <c r="A125" s="6" t="s">
        <v>133</v>
      </c>
      <c r="C125" s="10">
        <v>0</v>
      </c>
      <c r="D125" s="10"/>
      <c r="E125" s="10">
        <v>0</v>
      </c>
      <c r="F125" s="10"/>
      <c r="G125" s="10">
        <v>0</v>
      </c>
      <c r="H125" s="10"/>
      <c r="I125" s="10">
        <v>8656018</v>
      </c>
      <c r="J125" s="10"/>
      <c r="K125" s="10">
        <v>51972299264</v>
      </c>
      <c r="L125" s="10"/>
      <c r="M125" s="10">
        <v>0</v>
      </c>
      <c r="N125" s="10"/>
      <c r="O125" s="10">
        <v>0</v>
      </c>
      <c r="P125" s="10"/>
      <c r="Q125" s="10">
        <v>8656018</v>
      </c>
      <c r="R125" s="10"/>
      <c r="S125" s="10">
        <v>5850</v>
      </c>
      <c r="T125" s="10"/>
      <c r="U125" s="10">
        <v>51972299264</v>
      </c>
      <c r="V125" s="10"/>
      <c r="W125" s="10">
        <v>50336410953.464996</v>
      </c>
      <c r="X125" s="10"/>
      <c r="Y125" s="11">
        <v>7.7515135949850786E-4</v>
      </c>
    </row>
    <row r="126" spans="1:25" x14ac:dyDescent="0.55000000000000004">
      <c r="A126" s="6" t="s">
        <v>134</v>
      </c>
      <c r="C126" s="8" t="s">
        <v>134</v>
      </c>
      <c r="D126" s="8"/>
      <c r="E126" s="9">
        <f>SUM(E9:E125)</f>
        <v>32206790106597</v>
      </c>
      <c r="F126" s="8"/>
      <c r="G126" s="9">
        <f>SUM(G9:G125)</f>
        <v>62161128876645.234</v>
      </c>
      <c r="H126" s="8"/>
      <c r="I126" s="8" t="s">
        <v>134</v>
      </c>
      <c r="J126" s="8"/>
      <c r="K126" s="9">
        <f>SUM(K9:K125)</f>
        <v>516006791933</v>
      </c>
      <c r="L126" s="8"/>
      <c r="M126" s="8" t="s">
        <v>134</v>
      </c>
      <c r="N126" s="8"/>
      <c r="O126" s="9">
        <f>SUM(O9:O125)</f>
        <v>589656580991</v>
      </c>
      <c r="P126" s="8"/>
      <c r="Q126" s="8" t="s">
        <v>134</v>
      </c>
      <c r="R126" s="8"/>
      <c r="S126" s="8" t="s">
        <v>134</v>
      </c>
      <c r="T126" s="8"/>
      <c r="U126" s="9">
        <f>SUM(U9:U125)</f>
        <v>32520576479421</v>
      </c>
      <c r="V126" s="8"/>
      <c r="W126" s="9">
        <f>SUM(W9:W125)</f>
        <v>60066484539381.523</v>
      </c>
      <c r="X126" s="8"/>
      <c r="Y126" s="12">
        <f>SUM(Y9:Y125)</f>
        <v>0.92498881563173074</v>
      </c>
    </row>
    <row r="129" spans="25:25" x14ac:dyDescent="0.55000000000000004">
      <c r="Y129" s="3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126"/>
  <sheetViews>
    <sheetView rightToLeft="1" topLeftCell="A118" workbookViewId="0">
      <selection activeCell="I136" sqref="I136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25" ht="24.75" x14ac:dyDescent="0.55000000000000004">
      <c r="A3" s="24" t="s">
        <v>156</v>
      </c>
      <c r="B3" s="24" t="s">
        <v>156</v>
      </c>
      <c r="C3" s="24" t="s">
        <v>156</v>
      </c>
      <c r="D3" s="24" t="s">
        <v>156</v>
      </c>
      <c r="E3" s="24" t="s">
        <v>156</v>
      </c>
      <c r="F3" s="24" t="s">
        <v>156</v>
      </c>
      <c r="G3" s="24" t="s">
        <v>156</v>
      </c>
      <c r="H3" s="24" t="s">
        <v>156</v>
      </c>
      <c r="I3" s="24" t="s">
        <v>156</v>
      </c>
      <c r="J3" s="24" t="s">
        <v>156</v>
      </c>
      <c r="K3" s="24" t="s">
        <v>156</v>
      </c>
      <c r="L3" s="24" t="s">
        <v>156</v>
      </c>
      <c r="M3" s="24" t="s">
        <v>156</v>
      </c>
      <c r="N3" s="24" t="s">
        <v>156</v>
      </c>
      <c r="O3" s="24" t="s">
        <v>156</v>
      </c>
      <c r="P3" s="24" t="s">
        <v>156</v>
      </c>
      <c r="Q3" s="24" t="s">
        <v>156</v>
      </c>
    </row>
    <row r="4" spans="1:25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25" ht="24.75" x14ac:dyDescent="0.55000000000000004">
      <c r="A6" s="23" t="s">
        <v>3</v>
      </c>
      <c r="C6" s="23" t="s">
        <v>158</v>
      </c>
      <c r="D6" s="23" t="s">
        <v>158</v>
      </c>
      <c r="E6" s="23" t="s">
        <v>158</v>
      </c>
      <c r="F6" s="23" t="s">
        <v>158</v>
      </c>
      <c r="G6" s="23" t="s">
        <v>158</v>
      </c>
      <c r="H6" s="23" t="s">
        <v>158</v>
      </c>
      <c r="I6" s="23" t="s">
        <v>158</v>
      </c>
      <c r="K6" s="23" t="s">
        <v>159</v>
      </c>
      <c r="L6" s="23" t="s">
        <v>159</v>
      </c>
      <c r="M6" s="23" t="s">
        <v>159</v>
      </c>
      <c r="N6" s="23" t="s">
        <v>159</v>
      </c>
      <c r="O6" s="23" t="s">
        <v>159</v>
      </c>
      <c r="P6" s="23" t="s">
        <v>159</v>
      </c>
      <c r="Q6" s="23" t="s">
        <v>159</v>
      </c>
    </row>
    <row r="7" spans="1:25" ht="24.75" x14ac:dyDescent="0.55000000000000004">
      <c r="A7" s="23" t="s">
        <v>3</v>
      </c>
      <c r="C7" s="23" t="s">
        <v>7</v>
      </c>
      <c r="E7" s="23" t="s">
        <v>193</v>
      </c>
      <c r="G7" s="23" t="s">
        <v>194</v>
      </c>
      <c r="I7" s="23" t="s">
        <v>195</v>
      </c>
      <c r="K7" s="23" t="s">
        <v>7</v>
      </c>
      <c r="M7" s="23" t="s">
        <v>193</v>
      </c>
      <c r="O7" s="23" t="s">
        <v>194</v>
      </c>
      <c r="Q7" s="23" t="s">
        <v>195</v>
      </c>
    </row>
    <row r="8" spans="1:25" x14ac:dyDescent="0.55000000000000004">
      <c r="A8" s="6" t="s">
        <v>83</v>
      </c>
      <c r="C8" s="10">
        <v>44084970</v>
      </c>
      <c r="D8" s="10"/>
      <c r="E8" s="10">
        <v>555671384953</v>
      </c>
      <c r="F8" s="10"/>
      <c r="G8" s="10">
        <v>745861748573</v>
      </c>
      <c r="H8" s="10"/>
      <c r="I8" s="10">
        <f>E8-G8</f>
        <v>-190190363620</v>
      </c>
      <c r="J8" s="10"/>
      <c r="K8" s="10">
        <v>44084970</v>
      </c>
      <c r="L8" s="10"/>
      <c r="M8" s="10">
        <v>555671384953</v>
      </c>
      <c r="N8" s="10"/>
      <c r="O8" s="10">
        <v>723950416358</v>
      </c>
      <c r="P8" s="10"/>
      <c r="Q8" s="10">
        <f>M8-O8</f>
        <v>-168279031405</v>
      </c>
      <c r="R8" s="10"/>
      <c r="S8" s="10"/>
      <c r="T8" s="10"/>
      <c r="U8" s="10"/>
      <c r="V8" s="10"/>
      <c r="W8" s="10"/>
      <c r="X8" s="10"/>
      <c r="Y8" s="11"/>
    </row>
    <row r="9" spans="1:25" x14ac:dyDescent="0.55000000000000004">
      <c r="A9" s="6" t="s">
        <v>70</v>
      </c>
      <c r="C9" s="10">
        <v>134607171</v>
      </c>
      <c r="D9" s="10"/>
      <c r="E9" s="10">
        <v>796147237078</v>
      </c>
      <c r="F9" s="10"/>
      <c r="G9" s="10">
        <v>816218175828</v>
      </c>
      <c r="H9" s="10"/>
      <c r="I9" s="10">
        <f t="shared" ref="I9:I72" si="0">E9-G9</f>
        <v>-20070938750</v>
      </c>
      <c r="J9" s="10"/>
      <c r="K9" s="10">
        <v>134607171</v>
      </c>
      <c r="L9" s="10"/>
      <c r="M9" s="10">
        <v>796147237078</v>
      </c>
      <c r="N9" s="10"/>
      <c r="O9" s="10">
        <v>848331677828</v>
      </c>
      <c r="P9" s="10"/>
      <c r="Q9" s="10">
        <f t="shared" ref="Q9:Q72" si="1">M9-O9</f>
        <v>-52184440750</v>
      </c>
      <c r="R9" s="10"/>
      <c r="S9" s="10"/>
      <c r="T9" s="10"/>
      <c r="U9" s="10"/>
      <c r="V9" s="10"/>
      <c r="W9" s="10"/>
      <c r="X9" s="10"/>
      <c r="Y9" s="11"/>
    </row>
    <row r="10" spans="1:25" x14ac:dyDescent="0.55000000000000004">
      <c r="A10" s="6" t="s">
        <v>106</v>
      </c>
      <c r="C10" s="10">
        <v>255806968</v>
      </c>
      <c r="D10" s="10"/>
      <c r="E10" s="10">
        <v>1020445370076</v>
      </c>
      <c r="F10" s="10"/>
      <c r="G10" s="10">
        <v>1065962739481</v>
      </c>
      <c r="H10" s="10"/>
      <c r="I10" s="10">
        <f t="shared" si="0"/>
        <v>-45517369405</v>
      </c>
      <c r="J10" s="10"/>
      <c r="K10" s="10">
        <v>255806968</v>
      </c>
      <c r="L10" s="10"/>
      <c r="M10" s="10">
        <v>1020445370076</v>
      </c>
      <c r="N10" s="10"/>
      <c r="O10" s="10">
        <v>1014054286680</v>
      </c>
      <c r="P10" s="10"/>
      <c r="Q10" s="10">
        <f t="shared" si="1"/>
        <v>6391083396</v>
      </c>
      <c r="R10" s="10"/>
      <c r="S10" s="10"/>
      <c r="T10" s="10"/>
      <c r="U10" s="10"/>
      <c r="V10" s="10"/>
      <c r="W10" s="10"/>
      <c r="X10" s="10"/>
      <c r="Y10" s="11"/>
    </row>
    <row r="11" spans="1:25" x14ac:dyDescent="0.55000000000000004">
      <c r="A11" s="6" t="s">
        <v>55</v>
      </c>
      <c r="C11" s="10">
        <v>66562428</v>
      </c>
      <c r="D11" s="10"/>
      <c r="E11" s="10">
        <v>348035166970</v>
      </c>
      <c r="F11" s="10"/>
      <c r="G11" s="10">
        <v>363915098543</v>
      </c>
      <c r="H11" s="10"/>
      <c r="I11" s="10">
        <f t="shared" si="0"/>
        <v>-15879931573</v>
      </c>
      <c r="J11" s="10"/>
      <c r="K11" s="10">
        <v>66562428</v>
      </c>
      <c r="L11" s="10"/>
      <c r="M11" s="10">
        <v>348035166970</v>
      </c>
      <c r="N11" s="10"/>
      <c r="O11" s="10">
        <v>369208409067</v>
      </c>
      <c r="P11" s="10"/>
      <c r="Q11" s="10">
        <f t="shared" si="1"/>
        <v>-21173242097</v>
      </c>
      <c r="R11" s="10"/>
      <c r="S11" s="10"/>
      <c r="T11" s="10"/>
      <c r="U11" s="10"/>
      <c r="V11" s="10"/>
      <c r="W11" s="10"/>
      <c r="X11" s="10"/>
      <c r="Y11" s="11"/>
    </row>
    <row r="12" spans="1:25" x14ac:dyDescent="0.55000000000000004">
      <c r="A12" s="6" t="s">
        <v>123</v>
      </c>
      <c r="C12" s="10">
        <v>14138633</v>
      </c>
      <c r="D12" s="10"/>
      <c r="E12" s="10">
        <v>118479503566</v>
      </c>
      <c r="F12" s="10"/>
      <c r="G12" s="10">
        <v>121290405193</v>
      </c>
      <c r="H12" s="10"/>
      <c r="I12" s="10">
        <f t="shared" si="0"/>
        <v>-2810901627</v>
      </c>
      <c r="J12" s="10"/>
      <c r="K12" s="10">
        <v>14138633</v>
      </c>
      <c r="L12" s="10"/>
      <c r="M12" s="10">
        <v>118479503566</v>
      </c>
      <c r="N12" s="10"/>
      <c r="O12" s="10">
        <v>120166044542</v>
      </c>
      <c r="P12" s="10"/>
      <c r="Q12" s="10">
        <f t="shared" si="1"/>
        <v>-1686540976</v>
      </c>
      <c r="R12" s="10"/>
      <c r="S12" s="10"/>
      <c r="T12" s="10"/>
      <c r="U12" s="10"/>
      <c r="V12" s="10"/>
      <c r="W12" s="10"/>
      <c r="X12" s="10"/>
      <c r="Y12" s="11"/>
    </row>
    <row r="13" spans="1:25" x14ac:dyDescent="0.55000000000000004">
      <c r="A13" s="6" t="s">
        <v>16</v>
      </c>
      <c r="C13" s="10">
        <v>8658201</v>
      </c>
      <c r="D13" s="10"/>
      <c r="E13" s="10">
        <v>47078565331</v>
      </c>
      <c r="F13" s="10"/>
      <c r="G13" s="10">
        <v>52672910388</v>
      </c>
      <c r="H13" s="10"/>
      <c r="I13" s="10">
        <f t="shared" si="0"/>
        <v>-5594345057</v>
      </c>
      <c r="J13" s="10"/>
      <c r="K13" s="10">
        <v>8658201</v>
      </c>
      <c r="L13" s="10"/>
      <c r="M13" s="10">
        <v>47078565331</v>
      </c>
      <c r="N13" s="10"/>
      <c r="O13" s="10">
        <v>47078565331</v>
      </c>
      <c r="P13" s="10"/>
      <c r="Q13" s="10">
        <f t="shared" si="1"/>
        <v>0</v>
      </c>
      <c r="R13" s="10"/>
      <c r="S13" s="10"/>
      <c r="T13" s="10"/>
      <c r="U13" s="10"/>
      <c r="V13" s="10"/>
      <c r="W13" s="10"/>
      <c r="X13" s="10"/>
      <c r="Y13" s="11"/>
    </row>
    <row r="14" spans="1:25" x14ac:dyDescent="0.55000000000000004">
      <c r="A14" s="6" t="s">
        <v>56</v>
      </c>
      <c r="C14" s="10">
        <v>29589566</v>
      </c>
      <c r="D14" s="10"/>
      <c r="E14" s="10">
        <v>455615240194</v>
      </c>
      <c r="F14" s="10"/>
      <c r="G14" s="10">
        <v>429711431053</v>
      </c>
      <c r="H14" s="10"/>
      <c r="I14" s="10">
        <f t="shared" si="0"/>
        <v>25903809141</v>
      </c>
      <c r="J14" s="10"/>
      <c r="K14" s="10">
        <v>29589566</v>
      </c>
      <c r="L14" s="10"/>
      <c r="M14" s="10">
        <v>455615240194</v>
      </c>
      <c r="N14" s="10"/>
      <c r="O14" s="10">
        <v>345726944168</v>
      </c>
      <c r="P14" s="10"/>
      <c r="Q14" s="10">
        <f t="shared" si="1"/>
        <v>109888296026</v>
      </c>
      <c r="R14" s="10"/>
      <c r="S14" s="10"/>
      <c r="T14" s="10"/>
      <c r="U14" s="10"/>
      <c r="V14" s="10"/>
      <c r="W14" s="10"/>
      <c r="X14" s="10"/>
      <c r="Y14" s="11"/>
    </row>
    <row r="15" spans="1:25" x14ac:dyDescent="0.55000000000000004">
      <c r="A15" s="6" t="s">
        <v>111</v>
      </c>
      <c r="C15" s="10">
        <v>588748831</v>
      </c>
      <c r="D15" s="10"/>
      <c r="E15" s="10">
        <v>394455652657</v>
      </c>
      <c r="F15" s="10"/>
      <c r="G15" s="10">
        <v>404990076615</v>
      </c>
      <c r="H15" s="10"/>
      <c r="I15" s="10">
        <f t="shared" si="0"/>
        <v>-10534423958</v>
      </c>
      <c r="J15" s="10"/>
      <c r="K15" s="10">
        <v>588748831</v>
      </c>
      <c r="L15" s="10"/>
      <c r="M15" s="10">
        <v>394455652657</v>
      </c>
      <c r="N15" s="10"/>
      <c r="O15" s="10">
        <v>311326584914</v>
      </c>
      <c r="P15" s="10"/>
      <c r="Q15" s="10">
        <f t="shared" si="1"/>
        <v>83129067743</v>
      </c>
      <c r="R15" s="10"/>
      <c r="S15" s="10"/>
      <c r="T15" s="10"/>
      <c r="U15" s="10"/>
      <c r="V15" s="10"/>
      <c r="W15" s="10"/>
      <c r="X15" s="10"/>
      <c r="Y15" s="11"/>
    </row>
    <row r="16" spans="1:25" x14ac:dyDescent="0.55000000000000004">
      <c r="A16" s="6" t="s">
        <v>72</v>
      </c>
      <c r="C16" s="10">
        <v>45471058</v>
      </c>
      <c r="D16" s="10"/>
      <c r="E16" s="10">
        <v>991699084195</v>
      </c>
      <c r="F16" s="10"/>
      <c r="G16" s="10">
        <v>1093158857573</v>
      </c>
      <c r="H16" s="10"/>
      <c r="I16" s="10">
        <f t="shared" si="0"/>
        <v>-101459773378</v>
      </c>
      <c r="J16" s="10"/>
      <c r="K16" s="10">
        <v>45471058</v>
      </c>
      <c r="L16" s="10"/>
      <c r="M16" s="10">
        <v>991699084195</v>
      </c>
      <c r="N16" s="10"/>
      <c r="O16" s="10">
        <v>1133176665764</v>
      </c>
      <c r="P16" s="10"/>
      <c r="Q16" s="10">
        <f t="shared" si="1"/>
        <v>-141477581569</v>
      </c>
      <c r="R16" s="10"/>
      <c r="S16" s="10"/>
      <c r="T16" s="10"/>
      <c r="U16" s="10"/>
      <c r="V16" s="10"/>
      <c r="W16" s="10"/>
      <c r="X16" s="10"/>
      <c r="Y16" s="11"/>
    </row>
    <row r="17" spans="1:25" x14ac:dyDescent="0.55000000000000004">
      <c r="A17" s="6" t="s">
        <v>33</v>
      </c>
      <c r="C17" s="10">
        <v>23310373</v>
      </c>
      <c r="D17" s="10"/>
      <c r="E17" s="10">
        <v>488227219233</v>
      </c>
      <c r="F17" s="10"/>
      <c r="G17" s="10">
        <v>523448167179</v>
      </c>
      <c r="H17" s="10"/>
      <c r="I17" s="10">
        <f t="shared" si="0"/>
        <v>-35220947946</v>
      </c>
      <c r="J17" s="10"/>
      <c r="K17" s="10">
        <v>23310373</v>
      </c>
      <c r="L17" s="10"/>
      <c r="M17" s="10">
        <v>488227219233</v>
      </c>
      <c r="N17" s="10"/>
      <c r="O17" s="10">
        <v>453701421575</v>
      </c>
      <c r="P17" s="10"/>
      <c r="Q17" s="10">
        <f t="shared" si="1"/>
        <v>34525797658</v>
      </c>
      <c r="R17" s="10"/>
      <c r="S17" s="10"/>
      <c r="T17" s="10"/>
      <c r="U17" s="10"/>
      <c r="V17" s="10"/>
      <c r="W17" s="10"/>
      <c r="X17" s="10"/>
      <c r="Y17" s="11"/>
    </row>
    <row r="18" spans="1:25" x14ac:dyDescent="0.55000000000000004">
      <c r="A18" s="6" t="s">
        <v>105</v>
      </c>
      <c r="C18" s="10">
        <v>32000000</v>
      </c>
      <c r="D18" s="10"/>
      <c r="E18" s="10">
        <v>160638480000</v>
      </c>
      <c r="F18" s="10"/>
      <c r="G18" s="10">
        <v>165091824000</v>
      </c>
      <c r="H18" s="10"/>
      <c r="I18" s="10">
        <f t="shared" si="0"/>
        <v>-4453344000</v>
      </c>
      <c r="J18" s="10"/>
      <c r="K18" s="10">
        <v>32000000</v>
      </c>
      <c r="L18" s="10"/>
      <c r="M18" s="10">
        <v>160638480000</v>
      </c>
      <c r="N18" s="10"/>
      <c r="O18" s="10">
        <v>166516680671</v>
      </c>
      <c r="P18" s="10"/>
      <c r="Q18" s="10">
        <f t="shared" si="1"/>
        <v>-5878200671</v>
      </c>
      <c r="R18" s="10"/>
      <c r="S18" s="10"/>
      <c r="T18" s="10"/>
      <c r="U18" s="10"/>
      <c r="V18" s="10"/>
      <c r="W18" s="10"/>
      <c r="X18" s="10"/>
      <c r="Y18" s="11"/>
    </row>
    <row r="19" spans="1:25" x14ac:dyDescent="0.55000000000000004">
      <c r="A19" s="6" t="s">
        <v>110</v>
      </c>
      <c r="C19" s="10">
        <v>160500000</v>
      </c>
      <c r="D19" s="10"/>
      <c r="E19" s="10">
        <v>2016649116000</v>
      </c>
      <c r="F19" s="10"/>
      <c r="G19" s="10">
        <v>1873799407036</v>
      </c>
      <c r="H19" s="10"/>
      <c r="I19" s="10">
        <f t="shared" si="0"/>
        <v>142849708964</v>
      </c>
      <c r="J19" s="10"/>
      <c r="K19" s="10">
        <v>160500000</v>
      </c>
      <c r="L19" s="10"/>
      <c r="M19" s="10">
        <v>2016649116000</v>
      </c>
      <c r="N19" s="10"/>
      <c r="O19" s="10">
        <v>1548195966361</v>
      </c>
      <c r="P19" s="10"/>
      <c r="Q19" s="10">
        <f t="shared" si="1"/>
        <v>468453149639</v>
      </c>
      <c r="R19" s="10"/>
      <c r="S19" s="10"/>
      <c r="T19" s="10"/>
      <c r="U19" s="10"/>
      <c r="V19" s="10"/>
      <c r="W19" s="10"/>
      <c r="X19" s="10"/>
      <c r="Y19" s="11"/>
    </row>
    <row r="20" spans="1:25" x14ac:dyDescent="0.55000000000000004">
      <c r="A20" s="6" t="s">
        <v>101</v>
      </c>
      <c r="C20" s="10">
        <v>246452731</v>
      </c>
      <c r="D20" s="10"/>
      <c r="E20" s="10">
        <v>648968807376</v>
      </c>
      <c r="F20" s="10"/>
      <c r="G20" s="10">
        <v>778170630758</v>
      </c>
      <c r="H20" s="10"/>
      <c r="I20" s="10">
        <f t="shared" si="0"/>
        <v>-129201823382</v>
      </c>
      <c r="J20" s="10"/>
      <c r="K20" s="10">
        <v>246452731</v>
      </c>
      <c r="L20" s="10"/>
      <c r="M20" s="10">
        <v>648968807376</v>
      </c>
      <c r="N20" s="10"/>
      <c r="O20" s="10">
        <v>809988741901</v>
      </c>
      <c r="P20" s="10"/>
      <c r="Q20" s="10">
        <f t="shared" si="1"/>
        <v>-161019934525</v>
      </c>
      <c r="R20" s="10"/>
      <c r="S20" s="10"/>
      <c r="T20" s="10"/>
      <c r="U20" s="10"/>
      <c r="V20" s="10"/>
      <c r="W20" s="10"/>
      <c r="X20" s="10"/>
      <c r="Y20" s="11"/>
    </row>
    <row r="21" spans="1:25" x14ac:dyDescent="0.55000000000000004">
      <c r="A21" s="6" t="s">
        <v>82</v>
      </c>
      <c r="C21" s="10">
        <v>119643414</v>
      </c>
      <c r="D21" s="10"/>
      <c r="E21" s="10">
        <v>202421473738</v>
      </c>
      <c r="F21" s="10"/>
      <c r="G21" s="10">
        <v>203372926024</v>
      </c>
      <c r="H21" s="10"/>
      <c r="I21" s="10">
        <f t="shared" si="0"/>
        <v>-951452286</v>
      </c>
      <c r="J21" s="10"/>
      <c r="K21" s="10">
        <v>119643414</v>
      </c>
      <c r="L21" s="10"/>
      <c r="M21" s="10">
        <v>202421473738</v>
      </c>
      <c r="N21" s="10"/>
      <c r="O21" s="10">
        <v>207297666701</v>
      </c>
      <c r="P21" s="10"/>
      <c r="Q21" s="10">
        <f t="shared" si="1"/>
        <v>-4876192963</v>
      </c>
      <c r="R21" s="10"/>
      <c r="S21" s="10"/>
      <c r="T21" s="10"/>
      <c r="U21" s="10"/>
      <c r="V21" s="10"/>
      <c r="W21" s="10"/>
      <c r="X21" s="10"/>
      <c r="Y21" s="11"/>
    </row>
    <row r="22" spans="1:25" x14ac:dyDescent="0.55000000000000004">
      <c r="A22" s="6" t="s">
        <v>89</v>
      </c>
      <c r="C22" s="10">
        <v>20879939</v>
      </c>
      <c r="D22" s="10"/>
      <c r="E22" s="10">
        <v>60959500776</v>
      </c>
      <c r="F22" s="10"/>
      <c r="G22" s="10">
        <v>64425703238</v>
      </c>
      <c r="H22" s="10"/>
      <c r="I22" s="10">
        <f t="shared" si="0"/>
        <v>-3466202462</v>
      </c>
      <c r="J22" s="10"/>
      <c r="K22" s="10">
        <v>20879939</v>
      </c>
      <c r="L22" s="10"/>
      <c r="M22" s="10">
        <v>60959500776</v>
      </c>
      <c r="N22" s="10"/>
      <c r="O22" s="10">
        <v>86655061540</v>
      </c>
      <c r="P22" s="10"/>
      <c r="Q22" s="10">
        <f t="shared" si="1"/>
        <v>-25695560764</v>
      </c>
      <c r="R22" s="10"/>
      <c r="S22" s="10"/>
      <c r="T22" s="10"/>
      <c r="U22" s="10"/>
      <c r="V22" s="10"/>
      <c r="W22" s="10"/>
      <c r="X22" s="10"/>
      <c r="Y22" s="11"/>
    </row>
    <row r="23" spans="1:25" x14ac:dyDescent="0.55000000000000004">
      <c r="A23" s="6" t="s">
        <v>49</v>
      </c>
      <c r="C23" s="10">
        <v>3612000</v>
      </c>
      <c r="D23" s="10"/>
      <c r="E23" s="10">
        <v>2649051992685</v>
      </c>
      <c r="F23" s="10"/>
      <c r="G23" s="10">
        <v>2684629009755</v>
      </c>
      <c r="H23" s="10"/>
      <c r="I23" s="10">
        <f t="shared" si="0"/>
        <v>-35577017070</v>
      </c>
      <c r="J23" s="10"/>
      <c r="K23" s="10">
        <v>3612000</v>
      </c>
      <c r="L23" s="10"/>
      <c r="M23" s="10">
        <v>2649051992685</v>
      </c>
      <c r="N23" s="10"/>
      <c r="O23" s="10">
        <v>2724545831280</v>
      </c>
      <c r="P23" s="10"/>
      <c r="Q23" s="10">
        <f t="shared" si="1"/>
        <v>-75493838595</v>
      </c>
      <c r="R23" s="10"/>
      <c r="S23" s="10"/>
      <c r="T23" s="10"/>
      <c r="U23" s="10"/>
      <c r="V23" s="10"/>
      <c r="W23" s="10"/>
      <c r="X23" s="10"/>
      <c r="Y23" s="11"/>
    </row>
    <row r="24" spans="1:25" x14ac:dyDescent="0.55000000000000004">
      <c r="A24" s="6" t="s">
        <v>34</v>
      </c>
      <c r="C24" s="10">
        <v>3349436</v>
      </c>
      <c r="D24" s="10"/>
      <c r="E24" s="10">
        <v>320498329939</v>
      </c>
      <c r="F24" s="10"/>
      <c r="G24" s="10">
        <v>305648729362</v>
      </c>
      <c r="H24" s="10"/>
      <c r="I24" s="10">
        <f t="shared" si="0"/>
        <v>14849600577</v>
      </c>
      <c r="J24" s="10"/>
      <c r="K24" s="10">
        <v>3349436</v>
      </c>
      <c r="L24" s="10"/>
      <c r="M24" s="10">
        <v>320498329939</v>
      </c>
      <c r="N24" s="10"/>
      <c r="O24" s="10">
        <v>298190634005</v>
      </c>
      <c r="P24" s="10"/>
      <c r="Q24" s="10">
        <f t="shared" si="1"/>
        <v>22307695934</v>
      </c>
      <c r="R24" s="10"/>
      <c r="S24" s="10"/>
      <c r="T24" s="10"/>
      <c r="U24" s="10"/>
      <c r="V24" s="10"/>
      <c r="W24" s="10"/>
      <c r="X24" s="10"/>
      <c r="Y24" s="11"/>
    </row>
    <row r="25" spans="1:25" x14ac:dyDescent="0.55000000000000004">
      <c r="A25" s="6" t="s">
        <v>64</v>
      </c>
      <c r="C25" s="10">
        <v>129037003</v>
      </c>
      <c r="D25" s="10"/>
      <c r="E25" s="10">
        <v>300406543292</v>
      </c>
      <c r="F25" s="10"/>
      <c r="G25" s="10">
        <v>335657004000</v>
      </c>
      <c r="H25" s="10"/>
      <c r="I25" s="10">
        <f t="shared" si="0"/>
        <v>-35250460708</v>
      </c>
      <c r="J25" s="10"/>
      <c r="K25" s="10">
        <v>129037003</v>
      </c>
      <c r="L25" s="10"/>
      <c r="M25" s="10">
        <v>300406543292</v>
      </c>
      <c r="N25" s="10"/>
      <c r="O25" s="10">
        <v>289788476338</v>
      </c>
      <c r="P25" s="10"/>
      <c r="Q25" s="10">
        <f t="shared" si="1"/>
        <v>10618066954</v>
      </c>
      <c r="R25" s="10"/>
      <c r="S25" s="10"/>
      <c r="T25" s="10"/>
      <c r="U25" s="10"/>
      <c r="V25" s="10"/>
      <c r="W25" s="10"/>
      <c r="X25" s="10"/>
      <c r="Y25" s="11"/>
    </row>
    <row r="26" spans="1:25" x14ac:dyDescent="0.55000000000000004">
      <c r="A26" s="6" t="s">
        <v>121</v>
      </c>
      <c r="C26" s="10">
        <v>3305619</v>
      </c>
      <c r="D26" s="10"/>
      <c r="E26" s="10">
        <v>23954579633</v>
      </c>
      <c r="F26" s="10"/>
      <c r="G26" s="10">
        <v>24685699642</v>
      </c>
      <c r="H26" s="10"/>
      <c r="I26" s="10">
        <f t="shared" si="0"/>
        <v>-731120009</v>
      </c>
      <c r="J26" s="10"/>
      <c r="K26" s="10">
        <v>3305619</v>
      </c>
      <c r="L26" s="10"/>
      <c r="M26" s="10">
        <v>23954579633</v>
      </c>
      <c r="N26" s="10"/>
      <c r="O26" s="10">
        <v>23632906701</v>
      </c>
      <c r="P26" s="10"/>
      <c r="Q26" s="10">
        <f t="shared" si="1"/>
        <v>321672932</v>
      </c>
      <c r="R26" s="10"/>
      <c r="S26" s="10"/>
      <c r="T26" s="10"/>
      <c r="U26" s="10"/>
      <c r="V26" s="10"/>
      <c r="W26" s="10"/>
      <c r="X26" s="10"/>
      <c r="Y26" s="11"/>
    </row>
    <row r="27" spans="1:25" x14ac:dyDescent="0.55000000000000004">
      <c r="A27" s="6" t="s">
        <v>66</v>
      </c>
      <c r="C27" s="10">
        <v>17466666</v>
      </c>
      <c r="D27" s="10"/>
      <c r="E27" s="10">
        <v>27120598844</v>
      </c>
      <c r="F27" s="10"/>
      <c r="G27" s="10">
        <v>30541058494</v>
      </c>
      <c r="H27" s="10"/>
      <c r="I27" s="10">
        <f t="shared" si="0"/>
        <v>-3420459650</v>
      </c>
      <c r="J27" s="10"/>
      <c r="K27" s="10">
        <v>17466666</v>
      </c>
      <c r="L27" s="10"/>
      <c r="M27" s="10">
        <v>27120598844</v>
      </c>
      <c r="N27" s="10"/>
      <c r="O27" s="10">
        <v>29551382352</v>
      </c>
      <c r="P27" s="10"/>
      <c r="Q27" s="10">
        <f t="shared" si="1"/>
        <v>-2430783508</v>
      </c>
      <c r="R27" s="10"/>
      <c r="S27" s="10"/>
      <c r="T27" s="10"/>
      <c r="U27" s="10"/>
      <c r="V27" s="10"/>
      <c r="W27" s="10"/>
      <c r="X27" s="10"/>
      <c r="Y27" s="11"/>
    </row>
    <row r="28" spans="1:25" x14ac:dyDescent="0.55000000000000004">
      <c r="A28" s="6" t="s">
        <v>98</v>
      </c>
      <c r="C28" s="10">
        <v>19000000</v>
      </c>
      <c r="D28" s="10"/>
      <c r="E28" s="10">
        <v>57605197500</v>
      </c>
      <c r="F28" s="10"/>
      <c r="G28" s="10">
        <v>51407191460</v>
      </c>
      <c r="H28" s="10"/>
      <c r="I28" s="10">
        <f t="shared" si="0"/>
        <v>6198006040</v>
      </c>
      <c r="J28" s="10"/>
      <c r="K28" s="10">
        <v>19000000</v>
      </c>
      <c r="L28" s="10"/>
      <c r="M28" s="10">
        <v>57605197500</v>
      </c>
      <c r="N28" s="10"/>
      <c r="O28" s="10">
        <v>39190421247</v>
      </c>
      <c r="P28" s="10"/>
      <c r="Q28" s="10">
        <f t="shared" si="1"/>
        <v>18414776253</v>
      </c>
      <c r="R28" s="10"/>
      <c r="S28" s="10"/>
      <c r="T28" s="10"/>
      <c r="U28" s="10"/>
      <c r="V28" s="10"/>
      <c r="W28" s="10"/>
      <c r="X28" s="10"/>
      <c r="Y28" s="11"/>
    </row>
    <row r="29" spans="1:25" x14ac:dyDescent="0.55000000000000004">
      <c r="A29" s="6" t="s">
        <v>71</v>
      </c>
      <c r="C29" s="10">
        <v>123345353</v>
      </c>
      <c r="D29" s="10"/>
      <c r="E29" s="10">
        <v>343189443370</v>
      </c>
      <c r="F29" s="10"/>
      <c r="G29" s="10">
        <v>343757168077</v>
      </c>
      <c r="H29" s="10"/>
      <c r="I29" s="10">
        <f t="shared" si="0"/>
        <v>-567724707</v>
      </c>
      <c r="J29" s="10"/>
      <c r="K29" s="10">
        <v>123345353</v>
      </c>
      <c r="L29" s="10"/>
      <c r="M29" s="10">
        <v>343189443370</v>
      </c>
      <c r="N29" s="10"/>
      <c r="O29" s="10">
        <v>253715424691</v>
      </c>
      <c r="P29" s="10"/>
      <c r="Q29" s="10">
        <f t="shared" si="1"/>
        <v>89474018679</v>
      </c>
      <c r="R29" s="10"/>
      <c r="S29" s="10"/>
      <c r="T29" s="10"/>
      <c r="U29" s="10"/>
      <c r="V29" s="10"/>
      <c r="W29" s="10"/>
      <c r="X29" s="10"/>
      <c r="Y29" s="11"/>
    </row>
    <row r="30" spans="1:25" x14ac:dyDescent="0.55000000000000004">
      <c r="A30" s="6" t="s">
        <v>112</v>
      </c>
      <c r="C30" s="10">
        <v>4988827</v>
      </c>
      <c r="D30" s="10"/>
      <c r="E30" s="10">
        <v>88421528236</v>
      </c>
      <c r="F30" s="10"/>
      <c r="G30" s="10">
        <v>91106240161</v>
      </c>
      <c r="H30" s="10"/>
      <c r="I30" s="10">
        <f t="shared" si="0"/>
        <v>-2684711925</v>
      </c>
      <c r="J30" s="10"/>
      <c r="K30" s="10">
        <v>4988827</v>
      </c>
      <c r="L30" s="10"/>
      <c r="M30" s="10">
        <v>88421528236</v>
      </c>
      <c r="N30" s="10"/>
      <c r="O30" s="10">
        <v>82026039546</v>
      </c>
      <c r="P30" s="10"/>
      <c r="Q30" s="10">
        <f t="shared" si="1"/>
        <v>6395488690</v>
      </c>
      <c r="R30" s="10"/>
      <c r="S30" s="10"/>
      <c r="T30" s="10"/>
      <c r="U30" s="10"/>
      <c r="V30" s="10"/>
      <c r="W30" s="10"/>
      <c r="X30" s="10"/>
      <c r="Y30" s="11"/>
    </row>
    <row r="31" spans="1:25" x14ac:dyDescent="0.55000000000000004">
      <c r="A31" s="6" t="s">
        <v>118</v>
      </c>
      <c r="C31" s="10">
        <v>14618827</v>
      </c>
      <c r="D31" s="10"/>
      <c r="E31" s="10">
        <v>1608675239214</v>
      </c>
      <c r="F31" s="10"/>
      <c r="G31" s="10">
        <v>1466263158416</v>
      </c>
      <c r="H31" s="10"/>
      <c r="I31" s="10">
        <f t="shared" si="0"/>
        <v>142412080798</v>
      </c>
      <c r="J31" s="10"/>
      <c r="K31" s="10">
        <v>14618827</v>
      </c>
      <c r="L31" s="10"/>
      <c r="M31" s="10">
        <v>1608675239214</v>
      </c>
      <c r="N31" s="10"/>
      <c r="O31" s="10">
        <v>1303506494647</v>
      </c>
      <c r="P31" s="10"/>
      <c r="Q31" s="10">
        <f t="shared" si="1"/>
        <v>305168744567</v>
      </c>
      <c r="R31" s="10"/>
      <c r="S31" s="10"/>
      <c r="T31" s="10"/>
      <c r="U31" s="10"/>
      <c r="V31" s="10"/>
      <c r="W31" s="10"/>
      <c r="X31" s="10"/>
      <c r="Y31" s="11"/>
    </row>
    <row r="32" spans="1:25" x14ac:dyDescent="0.55000000000000004">
      <c r="A32" s="6" t="s">
        <v>128</v>
      </c>
      <c r="C32" s="10">
        <v>499104</v>
      </c>
      <c r="D32" s="10"/>
      <c r="E32" s="10">
        <v>828048198</v>
      </c>
      <c r="F32" s="10"/>
      <c r="G32" s="10">
        <v>786219506</v>
      </c>
      <c r="H32" s="10"/>
      <c r="I32" s="10">
        <f t="shared" si="0"/>
        <v>41828692</v>
      </c>
      <c r="J32" s="10"/>
      <c r="K32" s="10">
        <v>499104</v>
      </c>
      <c r="L32" s="10"/>
      <c r="M32" s="10">
        <v>828048198</v>
      </c>
      <c r="N32" s="10"/>
      <c r="O32" s="10">
        <v>786219506</v>
      </c>
      <c r="P32" s="10"/>
      <c r="Q32" s="10">
        <f t="shared" si="1"/>
        <v>41828692</v>
      </c>
      <c r="R32" s="10"/>
      <c r="S32" s="10"/>
      <c r="T32" s="10"/>
      <c r="U32" s="10"/>
      <c r="V32" s="10"/>
      <c r="W32" s="10"/>
      <c r="X32" s="10"/>
      <c r="Y32" s="11"/>
    </row>
    <row r="33" spans="1:25" x14ac:dyDescent="0.55000000000000004">
      <c r="A33" s="6" t="s">
        <v>31</v>
      </c>
      <c r="C33" s="10">
        <v>23096513</v>
      </c>
      <c r="D33" s="10"/>
      <c r="E33" s="10">
        <v>482829636363</v>
      </c>
      <c r="F33" s="10"/>
      <c r="G33" s="10">
        <v>545894223803</v>
      </c>
      <c r="H33" s="10"/>
      <c r="I33" s="10">
        <f t="shared" si="0"/>
        <v>-63064587440</v>
      </c>
      <c r="J33" s="10"/>
      <c r="K33" s="10">
        <v>23096513</v>
      </c>
      <c r="L33" s="10"/>
      <c r="M33" s="10">
        <v>482829636363</v>
      </c>
      <c r="N33" s="10"/>
      <c r="O33" s="10">
        <v>437476240593</v>
      </c>
      <c r="P33" s="10"/>
      <c r="Q33" s="10">
        <f t="shared" si="1"/>
        <v>45353395770</v>
      </c>
      <c r="R33" s="10"/>
      <c r="S33" s="10"/>
      <c r="T33" s="10"/>
      <c r="U33" s="10"/>
      <c r="V33" s="10"/>
      <c r="W33" s="10"/>
      <c r="X33" s="10"/>
      <c r="Y33" s="11"/>
    </row>
    <row r="34" spans="1:25" x14ac:dyDescent="0.55000000000000004">
      <c r="A34" s="6" t="s">
        <v>65</v>
      </c>
      <c r="C34" s="10">
        <v>17439506</v>
      </c>
      <c r="D34" s="10"/>
      <c r="E34" s="10">
        <v>91359354750</v>
      </c>
      <c r="F34" s="10"/>
      <c r="G34" s="10">
        <v>90839282521</v>
      </c>
      <c r="H34" s="10"/>
      <c r="I34" s="10">
        <f t="shared" si="0"/>
        <v>520072229</v>
      </c>
      <c r="J34" s="10"/>
      <c r="K34" s="10">
        <v>17439506</v>
      </c>
      <c r="L34" s="10"/>
      <c r="M34" s="10">
        <v>91359354750</v>
      </c>
      <c r="N34" s="10"/>
      <c r="O34" s="10">
        <v>85118488011</v>
      </c>
      <c r="P34" s="10"/>
      <c r="Q34" s="10">
        <f t="shared" si="1"/>
        <v>6240866739</v>
      </c>
      <c r="R34" s="10"/>
      <c r="S34" s="10"/>
      <c r="T34" s="10"/>
      <c r="U34" s="10"/>
      <c r="V34" s="10"/>
      <c r="W34" s="10"/>
      <c r="X34" s="10"/>
      <c r="Y34" s="11"/>
    </row>
    <row r="35" spans="1:25" x14ac:dyDescent="0.55000000000000004">
      <c r="A35" s="6" t="s">
        <v>87</v>
      </c>
      <c r="C35" s="10">
        <v>14939961</v>
      </c>
      <c r="D35" s="10"/>
      <c r="E35" s="10">
        <v>66621892088</v>
      </c>
      <c r="F35" s="10"/>
      <c r="G35" s="10">
        <v>73604486790</v>
      </c>
      <c r="H35" s="10"/>
      <c r="I35" s="10">
        <f t="shared" si="0"/>
        <v>-6982594702</v>
      </c>
      <c r="J35" s="10"/>
      <c r="K35" s="10">
        <v>14939961</v>
      </c>
      <c r="L35" s="10"/>
      <c r="M35" s="10">
        <v>66621892088</v>
      </c>
      <c r="N35" s="10"/>
      <c r="O35" s="10">
        <v>67089713210</v>
      </c>
      <c r="P35" s="10"/>
      <c r="Q35" s="10">
        <f t="shared" si="1"/>
        <v>-467821122</v>
      </c>
      <c r="R35" s="10"/>
      <c r="S35" s="10"/>
      <c r="T35" s="10"/>
      <c r="U35" s="10"/>
      <c r="V35" s="10"/>
      <c r="W35" s="10"/>
      <c r="X35" s="10"/>
      <c r="Y35" s="11"/>
    </row>
    <row r="36" spans="1:25" x14ac:dyDescent="0.55000000000000004">
      <c r="A36" s="6" t="s">
        <v>132</v>
      </c>
      <c r="C36" s="10">
        <v>3750000</v>
      </c>
      <c r="D36" s="10"/>
      <c r="E36" s="10">
        <v>12938803312</v>
      </c>
      <c r="F36" s="10"/>
      <c r="G36" s="10">
        <v>12217333275</v>
      </c>
      <c r="H36" s="10"/>
      <c r="I36" s="10">
        <f t="shared" si="0"/>
        <v>721470037</v>
      </c>
      <c r="J36" s="10"/>
      <c r="K36" s="10">
        <v>3750000</v>
      </c>
      <c r="L36" s="10"/>
      <c r="M36" s="10">
        <v>12938803312</v>
      </c>
      <c r="N36" s="10"/>
      <c r="O36" s="10">
        <v>12217333275</v>
      </c>
      <c r="P36" s="10"/>
      <c r="Q36" s="10">
        <f t="shared" si="1"/>
        <v>721470037</v>
      </c>
      <c r="R36" s="10"/>
      <c r="S36" s="10"/>
      <c r="T36" s="10"/>
      <c r="U36" s="10"/>
      <c r="V36" s="10"/>
      <c r="W36" s="10"/>
      <c r="X36" s="10"/>
      <c r="Y36" s="11"/>
    </row>
    <row r="37" spans="1:25" x14ac:dyDescent="0.55000000000000004">
      <c r="A37" s="6" t="s">
        <v>90</v>
      </c>
      <c r="C37" s="10">
        <v>1600000</v>
      </c>
      <c r="D37" s="10"/>
      <c r="E37" s="10">
        <v>37376280000</v>
      </c>
      <c r="F37" s="10"/>
      <c r="G37" s="10">
        <v>40322644188</v>
      </c>
      <c r="H37" s="10"/>
      <c r="I37" s="10">
        <f t="shared" si="0"/>
        <v>-2946364188</v>
      </c>
      <c r="J37" s="10"/>
      <c r="K37" s="10">
        <v>1600000</v>
      </c>
      <c r="L37" s="10"/>
      <c r="M37" s="10">
        <v>37376280000</v>
      </c>
      <c r="N37" s="10"/>
      <c r="O37" s="10">
        <v>38887235996</v>
      </c>
      <c r="P37" s="10"/>
      <c r="Q37" s="10">
        <f t="shared" si="1"/>
        <v>-1510955996</v>
      </c>
      <c r="R37" s="10"/>
      <c r="S37" s="10"/>
      <c r="T37" s="10"/>
      <c r="U37" s="10"/>
      <c r="V37" s="10"/>
      <c r="W37" s="10"/>
      <c r="X37" s="10"/>
      <c r="Y37" s="11"/>
    </row>
    <row r="38" spans="1:25" x14ac:dyDescent="0.55000000000000004">
      <c r="A38" s="6" t="s">
        <v>125</v>
      </c>
      <c r="C38" s="10">
        <v>6000000</v>
      </c>
      <c r="D38" s="10"/>
      <c r="E38" s="10">
        <v>5719763700</v>
      </c>
      <c r="F38" s="10"/>
      <c r="G38" s="10">
        <v>5729311780</v>
      </c>
      <c r="H38" s="10"/>
      <c r="I38" s="10">
        <f t="shared" si="0"/>
        <v>-9548080</v>
      </c>
      <c r="J38" s="10"/>
      <c r="K38" s="10">
        <v>6000000</v>
      </c>
      <c r="L38" s="10"/>
      <c r="M38" s="10">
        <v>5719763700</v>
      </c>
      <c r="N38" s="10"/>
      <c r="O38" s="10">
        <v>5729311780</v>
      </c>
      <c r="P38" s="10"/>
      <c r="Q38" s="10">
        <f t="shared" si="1"/>
        <v>-9548080</v>
      </c>
      <c r="R38" s="10"/>
      <c r="S38" s="10"/>
      <c r="T38" s="10"/>
      <c r="U38" s="10"/>
      <c r="V38" s="10"/>
      <c r="W38" s="10"/>
      <c r="X38" s="10"/>
      <c r="Y38" s="11"/>
    </row>
    <row r="39" spans="1:25" x14ac:dyDescent="0.55000000000000004">
      <c r="A39" s="6" t="s">
        <v>27</v>
      </c>
      <c r="C39" s="10">
        <v>6400000</v>
      </c>
      <c r="D39" s="10"/>
      <c r="E39" s="10">
        <v>16318324800</v>
      </c>
      <c r="F39" s="10"/>
      <c r="G39" s="10">
        <v>15311932853</v>
      </c>
      <c r="H39" s="10"/>
      <c r="I39" s="10">
        <f t="shared" si="0"/>
        <v>1006391947</v>
      </c>
      <c r="J39" s="10"/>
      <c r="K39" s="10">
        <v>6400000</v>
      </c>
      <c r="L39" s="10"/>
      <c r="M39" s="10">
        <v>16318324800</v>
      </c>
      <c r="N39" s="10"/>
      <c r="O39" s="10">
        <v>14198596853</v>
      </c>
      <c r="P39" s="10"/>
      <c r="Q39" s="10">
        <f t="shared" si="1"/>
        <v>2119727947</v>
      </c>
      <c r="R39" s="10"/>
      <c r="S39" s="10"/>
      <c r="T39" s="10"/>
      <c r="U39" s="10"/>
      <c r="V39" s="10"/>
      <c r="W39" s="10"/>
      <c r="X39" s="10"/>
      <c r="Y39" s="11"/>
    </row>
    <row r="40" spans="1:25" x14ac:dyDescent="0.55000000000000004">
      <c r="A40" s="6" t="s">
        <v>42</v>
      </c>
      <c r="C40" s="10">
        <v>17803216</v>
      </c>
      <c r="D40" s="10"/>
      <c r="E40" s="10">
        <v>162938920164</v>
      </c>
      <c r="F40" s="10"/>
      <c r="G40" s="10">
        <v>173519693383</v>
      </c>
      <c r="H40" s="10"/>
      <c r="I40" s="10">
        <f t="shared" si="0"/>
        <v>-10580773219</v>
      </c>
      <c r="J40" s="10"/>
      <c r="K40" s="10">
        <v>17803216</v>
      </c>
      <c r="L40" s="10"/>
      <c r="M40" s="10">
        <v>162938920164</v>
      </c>
      <c r="N40" s="10"/>
      <c r="O40" s="10">
        <v>162774400324</v>
      </c>
      <c r="P40" s="10"/>
      <c r="Q40" s="10">
        <f t="shared" si="1"/>
        <v>164519840</v>
      </c>
      <c r="R40" s="10"/>
      <c r="S40" s="10"/>
      <c r="T40" s="10"/>
      <c r="U40" s="10"/>
      <c r="V40" s="10"/>
      <c r="W40" s="10"/>
      <c r="X40" s="10"/>
      <c r="Y40" s="11"/>
    </row>
    <row r="41" spans="1:25" x14ac:dyDescent="0.55000000000000004">
      <c r="A41" s="6" t="s">
        <v>41</v>
      </c>
      <c r="C41" s="10">
        <v>999790</v>
      </c>
      <c r="D41" s="10"/>
      <c r="E41" s="10">
        <v>100278582074</v>
      </c>
      <c r="F41" s="10"/>
      <c r="G41" s="10">
        <v>107434239070</v>
      </c>
      <c r="H41" s="10"/>
      <c r="I41" s="10">
        <f t="shared" si="0"/>
        <v>-7155656996</v>
      </c>
      <c r="J41" s="10"/>
      <c r="K41" s="10">
        <v>999790</v>
      </c>
      <c r="L41" s="10"/>
      <c r="M41" s="10">
        <v>100278582074</v>
      </c>
      <c r="N41" s="10"/>
      <c r="O41" s="10">
        <v>107136086696</v>
      </c>
      <c r="P41" s="10"/>
      <c r="Q41" s="10">
        <f t="shared" si="1"/>
        <v>-6857504622</v>
      </c>
      <c r="R41" s="10"/>
      <c r="S41" s="10"/>
      <c r="T41" s="10"/>
      <c r="U41" s="10"/>
      <c r="V41" s="10"/>
      <c r="W41" s="10"/>
      <c r="X41" s="10"/>
      <c r="Y41" s="11"/>
    </row>
    <row r="42" spans="1:25" x14ac:dyDescent="0.55000000000000004">
      <c r="A42" s="6" t="s">
        <v>124</v>
      </c>
      <c r="C42" s="10">
        <v>11000000</v>
      </c>
      <c r="D42" s="10"/>
      <c r="E42" s="10">
        <v>40315685850</v>
      </c>
      <c r="F42" s="10"/>
      <c r="G42" s="10">
        <v>40687460550</v>
      </c>
      <c r="H42" s="10"/>
      <c r="I42" s="10">
        <f t="shared" si="0"/>
        <v>-371774700</v>
      </c>
      <c r="J42" s="10"/>
      <c r="K42" s="10">
        <v>11000000</v>
      </c>
      <c r="L42" s="10"/>
      <c r="M42" s="10">
        <v>40315685850</v>
      </c>
      <c r="N42" s="10"/>
      <c r="O42" s="10">
        <v>42710352300</v>
      </c>
      <c r="P42" s="10"/>
      <c r="Q42" s="10">
        <f t="shared" si="1"/>
        <v>-2394666450</v>
      </c>
      <c r="R42" s="10"/>
      <c r="S42" s="10"/>
      <c r="T42" s="10"/>
      <c r="U42" s="10"/>
      <c r="V42" s="10"/>
      <c r="W42" s="10"/>
      <c r="X42" s="10"/>
      <c r="Y42" s="11"/>
    </row>
    <row r="43" spans="1:25" x14ac:dyDescent="0.55000000000000004">
      <c r="A43" s="6" t="s">
        <v>48</v>
      </c>
      <c r="C43" s="10">
        <v>62000000</v>
      </c>
      <c r="D43" s="10"/>
      <c r="E43" s="10">
        <v>321714342000</v>
      </c>
      <c r="F43" s="10"/>
      <c r="G43" s="10">
        <v>354378825000</v>
      </c>
      <c r="H43" s="10"/>
      <c r="I43" s="10">
        <f t="shared" si="0"/>
        <v>-32664483000</v>
      </c>
      <c r="J43" s="10"/>
      <c r="K43" s="10">
        <v>62000000</v>
      </c>
      <c r="L43" s="10"/>
      <c r="M43" s="10">
        <v>321714342000</v>
      </c>
      <c r="N43" s="10"/>
      <c r="O43" s="10">
        <v>297678212992</v>
      </c>
      <c r="P43" s="10"/>
      <c r="Q43" s="10">
        <f t="shared" si="1"/>
        <v>24036129008</v>
      </c>
      <c r="R43" s="10"/>
      <c r="S43" s="10"/>
      <c r="T43" s="10"/>
      <c r="U43" s="10"/>
      <c r="V43" s="10"/>
      <c r="W43" s="10"/>
      <c r="X43" s="10"/>
      <c r="Y43" s="11"/>
    </row>
    <row r="44" spans="1:25" x14ac:dyDescent="0.55000000000000004">
      <c r="A44" s="6" t="s">
        <v>67</v>
      </c>
      <c r="C44" s="10">
        <v>1768526025</v>
      </c>
      <c r="D44" s="10"/>
      <c r="E44" s="10">
        <v>2563168804330</v>
      </c>
      <c r="F44" s="10"/>
      <c r="G44" s="10">
        <v>2889086156828</v>
      </c>
      <c r="H44" s="10"/>
      <c r="I44" s="10">
        <f t="shared" si="0"/>
        <v>-325917352498</v>
      </c>
      <c r="J44" s="10"/>
      <c r="K44" s="10">
        <v>1768526025</v>
      </c>
      <c r="L44" s="10"/>
      <c r="M44" s="10">
        <v>2563168804330</v>
      </c>
      <c r="N44" s="10"/>
      <c r="O44" s="10">
        <v>2629423895264</v>
      </c>
      <c r="P44" s="10"/>
      <c r="Q44" s="10">
        <f t="shared" si="1"/>
        <v>-66255090934</v>
      </c>
      <c r="R44" s="10"/>
      <c r="S44" s="10"/>
      <c r="T44" s="10"/>
      <c r="U44" s="10"/>
      <c r="V44" s="10"/>
      <c r="W44" s="10"/>
      <c r="X44" s="10"/>
      <c r="Y44" s="11"/>
    </row>
    <row r="45" spans="1:25" x14ac:dyDescent="0.55000000000000004">
      <c r="A45" s="6" t="s">
        <v>77</v>
      </c>
      <c r="C45" s="10">
        <v>15800000</v>
      </c>
      <c r="D45" s="10"/>
      <c r="E45" s="10">
        <v>330768149400</v>
      </c>
      <c r="F45" s="10"/>
      <c r="G45" s="10">
        <v>350895667333</v>
      </c>
      <c r="H45" s="10"/>
      <c r="I45" s="10">
        <f t="shared" si="0"/>
        <v>-20127517933</v>
      </c>
      <c r="J45" s="10"/>
      <c r="K45" s="10">
        <v>15800000</v>
      </c>
      <c r="L45" s="10"/>
      <c r="M45" s="10">
        <v>330768149400</v>
      </c>
      <c r="N45" s="10"/>
      <c r="O45" s="10">
        <v>285691958098</v>
      </c>
      <c r="P45" s="10"/>
      <c r="Q45" s="10">
        <f t="shared" si="1"/>
        <v>45076191302</v>
      </c>
      <c r="R45" s="10"/>
      <c r="S45" s="10"/>
      <c r="T45" s="10"/>
      <c r="U45" s="10"/>
      <c r="V45" s="10"/>
      <c r="W45" s="10"/>
      <c r="X45" s="10"/>
      <c r="Y45" s="11"/>
    </row>
    <row r="46" spans="1:25" x14ac:dyDescent="0.55000000000000004">
      <c r="A46" s="6" t="s">
        <v>57</v>
      </c>
      <c r="C46" s="10">
        <v>5015500</v>
      </c>
      <c r="D46" s="10"/>
      <c r="E46" s="10">
        <v>81216365154</v>
      </c>
      <c r="F46" s="10"/>
      <c r="G46" s="10">
        <v>77198152336</v>
      </c>
      <c r="H46" s="10"/>
      <c r="I46" s="10">
        <f t="shared" si="0"/>
        <v>4018212818</v>
      </c>
      <c r="J46" s="10"/>
      <c r="K46" s="10">
        <v>5015500</v>
      </c>
      <c r="L46" s="10"/>
      <c r="M46" s="10">
        <v>81216365154</v>
      </c>
      <c r="N46" s="10"/>
      <c r="O46" s="10">
        <v>71141877447</v>
      </c>
      <c r="P46" s="10"/>
      <c r="Q46" s="10">
        <f t="shared" si="1"/>
        <v>10074487707</v>
      </c>
      <c r="R46" s="10"/>
      <c r="S46" s="10"/>
      <c r="T46" s="10"/>
      <c r="U46" s="10"/>
      <c r="V46" s="10"/>
      <c r="W46" s="10"/>
      <c r="X46" s="10"/>
      <c r="Y46" s="11"/>
    </row>
    <row r="47" spans="1:25" x14ac:dyDescent="0.55000000000000004">
      <c r="A47" s="6" t="s">
        <v>85</v>
      </c>
      <c r="C47" s="10">
        <v>133964</v>
      </c>
      <c r="D47" s="10"/>
      <c r="E47" s="10">
        <v>1192509947882</v>
      </c>
      <c r="F47" s="10"/>
      <c r="G47" s="10">
        <v>1168651289355</v>
      </c>
      <c r="H47" s="10"/>
      <c r="I47" s="10">
        <f t="shared" si="0"/>
        <v>23858658527</v>
      </c>
      <c r="J47" s="10"/>
      <c r="K47" s="10">
        <v>133964</v>
      </c>
      <c r="L47" s="10"/>
      <c r="M47" s="10">
        <v>1192509947882</v>
      </c>
      <c r="N47" s="10"/>
      <c r="O47" s="10">
        <v>1163443476252</v>
      </c>
      <c r="P47" s="10"/>
      <c r="Q47" s="10">
        <f t="shared" si="1"/>
        <v>29066471630</v>
      </c>
      <c r="R47" s="10"/>
      <c r="S47" s="10"/>
      <c r="T47" s="10"/>
      <c r="U47" s="10"/>
      <c r="V47" s="10"/>
      <c r="W47" s="10"/>
      <c r="X47" s="10"/>
      <c r="Y47" s="11"/>
    </row>
    <row r="48" spans="1:25" x14ac:dyDescent="0.55000000000000004">
      <c r="A48" s="6" t="s">
        <v>18</v>
      </c>
      <c r="C48" s="10">
        <v>22800000</v>
      </c>
      <c r="D48" s="10"/>
      <c r="E48" s="10">
        <v>82498197600</v>
      </c>
      <c r="F48" s="10"/>
      <c r="G48" s="10">
        <v>111163816266</v>
      </c>
      <c r="H48" s="10"/>
      <c r="I48" s="10">
        <f t="shared" si="0"/>
        <v>-28665618666</v>
      </c>
      <c r="J48" s="10"/>
      <c r="K48" s="10">
        <v>22800000</v>
      </c>
      <c r="L48" s="10"/>
      <c r="M48" s="10">
        <v>82498197600</v>
      </c>
      <c r="N48" s="10"/>
      <c r="O48" s="10">
        <v>61057731963</v>
      </c>
      <c r="P48" s="10"/>
      <c r="Q48" s="10">
        <f t="shared" si="1"/>
        <v>21440465637</v>
      </c>
      <c r="R48" s="10"/>
      <c r="S48" s="10"/>
      <c r="T48" s="10"/>
      <c r="U48" s="10"/>
      <c r="V48" s="10"/>
      <c r="W48" s="10"/>
      <c r="X48" s="10"/>
      <c r="Y48" s="11"/>
    </row>
    <row r="49" spans="1:25" x14ac:dyDescent="0.55000000000000004">
      <c r="A49" s="6" t="s">
        <v>15</v>
      </c>
      <c r="C49" s="10">
        <v>3146</v>
      </c>
      <c r="D49" s="10"/>
      <c r="E49" s="10">
        <v>2380116131250</v>
      </c>
      <c r="F49" s="10"/>
      <c r="G49" s="10">
        <v>2317526300611</v>
      </c>
      <c r="H49" s="10"/>
      <c r="I49" s="10">
        <f t="shared" si="0"/>
        <v>62589830639</v>
      </c>
      <c r="J49" s="10"/>
      <c r="K49" s="10">
        <v>3146</v>
      </c>
      <c r="L49" s="10"/>
      <c r="M49" s="10">
        <v>2380116131250</v>
      </c>
      <c r="N49" s="10"/>
      <c r="O49" s="10">
        <v>2363147753911</v>
      </c>
      <c r="P49" s="10"/>
      <c r="Q49" s="10">
        <f t="shared" si="1"/>
        <v>16968377339</v>
      </c>
      <c r="R49" s="10"/>
      <c r="S49" s="10"/>
      <c r="T49" s="10"/>
      <c r="U49" s="10"/>
      <c r="V49" s="10"/>
      <c r="W49" s="10"/>
      <c r="X49" s="10"/>
      <c r="Y49" s="11"/>
    </row>
    <row r="50" spans="1:25" x14ac:dyDescent="0.55000000000000004">
      <c r="A50" s="6" t="s">
        <v>36</v>
      </c>
      <c r="C50" s="10">
        <v>79200000</v>
      </c>
      <c r="D50" s="10"/>
      <c r="E50" s="10">
        <v>293028444720</v>
      </c>
      <c r="F50" s="10"/>
      <c r="G50" s="10">
        <v>290036751840</v>
      </c>
      <c r="H50" s="10"/>
      <c r="I50" s="10">
        <f t="shared" si="0"/>
        <v>2991692880</v>
      </c>
      <c r="J50" s="10"/>
      <c r="K50" s="10">
        <v>79200000</v>
      </c>
      <c r="L50" s="10"/>
      <c r="M50" s="10">
        <v>293028444720</v>
      </c>
      <c r="N50" s="10"/>
      <c r="O50" s="10">
        <v>315072497525</v>
      </c>
      <c r="P50" s="10"/>
      <c r="Q50" s="10">
        <f t="shared" si="1"/>
        <v>-22044052805</v>
      </c>
      <c r="R50" s="10"/>
      <c r="S50" s="10"/>
      <c r="T50" s="10"/>
      <c r="U50" s="10"/>
      <c r="V50" s="10"/>
      <c r="W50" s="10"/>
      <c r="X50" s="10"/>
      <c r="Y50" s="11"/>
    </row>
    <row r="51" spans="1:25" x14ac:dyDescent="0.55000000000000004">
      <c r="A51" s="6" t="s">
        <v>79</v>
      </c>
      <c r="C51" s="10">
        <v>6089184</v>
      </c>
      <c r="D51" s="10"/>
      <c r="E51" s="10">
        <v>300408075018</v>
      </c>
      <c r="F51" s="10"/>
      <c r="G51" s="10">
        <v>300710722686</v>
      </c>
      <c r="H51" s="10"/>
      <c r="I51" s="10">
        <f t="shared" si="0"/>
        <v>-302647668</v>
      </c>
      <c r="J51" s="10"/>
      <c r="K51" s="10">
        <v>6089184</v>
      </c>
      <c r="L51" s="10"/>
      <c r="M51" s="10">
        <v>300408075018</v>
      </c>
      <c r="N51" s="10"/>
      <c r="O51" s="10">
        <v>257795283398</v>
      </c>
      <c r="P51" s="10"/>
      <c r="Q51" s="10">
        <f t="shared" si="1"/>
        <v>42612791620</v>
      </c>
      <c r="R51" s="10"/>
      <c r="S51" s="10"/>
      <c r="T51" s="10"/>
      <c r="U51" s="10"/>
      <c r="V51" s="10"/>
      <c r="W51" s="10"/>
      <c r="X51" s="10"/>
      <c r="Y51" s="11"/>
    </row>
    <row r="52" spans="1:25" x14ac:dyDescent="0.55000000000000004">
      <c r="A52" s="6" t="s">
        <v>29</v>
      </c>
      <c r="C52" s="10">
        <v>551066913</v>
      </c>
      <c r="D52" s="10"/>
      <c r="E52" s="10">
        <v>2203751384962</v>
      </c>
      <c r="F52" s="10"/>
      <c r="G52" s="10">
        <v>2301724687865</v>
      </c>
      <c r="H52" s="10"/>
      <c r="I52" s="10">
        <f t="shared" si="0"/>
        <v>-97973302903</v>
      </c>
      <c r="J52" s="10"/>
      <c r="K52" s="10">
        <v>551066913</v>
      </c>
      <c r="L52" s="10"/>
      <c r="M52" s="10">
        <v>2203751384962</v>
      </c>
      <c r="N52" s="10"/>
      <c r="O52" s="10">
        <v>1987455660328</v>
      </c>
      <c r="P52" s="10"/>
      <c r="Q52" s="10">
        <f t="shared" si="1"/>
        <v>216295724634</v>
      </c>
      <c r="R52" s="10"/>
      <c r="S52" s="10"/>
      <c r="T52" s="10"/>
      <c r="U52" s="10"/>
      <c r="V52" s="10"/>
      <c r="W52" s="10"/>
      <c r="X52" s="10"/>
      <c r="Y52" s="11"/>
    </row>
    <row r="53" spans="1:25" x14ac:dyDescent="0.55000000000000004">
      <c r="A53" s="6" t="s">
        <v>35</v>
      </c>
      <c r="C53" s="10">
        <v>8129443</v>
      </c>
      <c r="D53" s="10"/>
      <c r="E53" s="10">
        <v>574564277086</v>
      </c>
      <c r="F53" s="10"/>
      <c r="G53" s="10">
        <v>595817498587</v>
      </c>
      <c r="H53" s="10"/>
      <c r="I53" s="10">
        <f t="shared" si="0"/>
        <v>-21253221501</v>
      </c>
      <c r="J53" s="10"/>
      <c r="K53" s="10">
        <v>8129443</v>
      </c>
      <c r="L53" s="10"/>
      <c r="M53" s="10">
        <v>574564277086</v>
      </c>
      <c r="N53" s="10"/>
      <c r="O53" s="10">
        <v>685598217646</v>
      </c>
      <c r="P53" s="10"/>
      <c r="Q53" s="10">
        <f t="shared" si="1"/>
        <v>-111033940560</v>
      </c>
      <c r="R53" s="10"/>
      <c r="S53" s="10"/>
      <c r="T53" s="10"/>
      <c r="U53" s="10"/>
      <c r="V53" s="10"/>
      <c r="W53" s="10"/>
      <c r="X53" s="10"/>
      <c r="Y53" s="11"/>
    </row>
    <row r="54" spans="1:25" x14ac:dyDescent="0.55000000000000004">
      <c r="A54" s="6" t="s">
        <v>116</v>
      </c>
      <c r="C54" s="10">
        <v>197615383</v>
      </c>
      <c r="D54" s="10"/>
      <c r="E54" s="10">
        <v>1296501171709</v>
      </c>
      <c r="F54" s="10"/>
      <c r="G54" s="10">
        <v>1316145128856</v>
      </c>
      <c r="H54" s="10"/>
      <c r="I54" s="10">
        <f t="shared" si="0"/>
        <v>-19643957147</v>
      </c>
      <c r="J54" s="10"/>
      <c r="K54" s="10">
        <v>197615383</v>
      </c>
      <c r="L54" s="10"/>
      <c r="M54" s="10">
        <v>1296501171709</v>
      </c>
      <c r="N54" s="10"/>
      <c r="O54" s="10">
        <v>1418405954445</v>
      </c>
      <c r="P54" s="10"/>
      <c r="Q54" s="10">
        <f t="shared" si="1"/>
        <v>-121904782736</v>
      </c>
      <c r="R54" s="10"/>
      <c r="S54" s="10"/>
      <c r="T54" s="10"/>
      <c r="U54" s="10"/>
      <c r="V54" s="10"/>
      <c r="W54" s="10"/>
      <c r="X54" s="10"/>
      <c r="Y54" s="11"/>
    </row>
    <row r="55" spans="1:25" x14ac:dyDescent="0.55000000000000004">
      <c r="A55" s="6" t="s">
        <v>32</v>
      </c>
      <c r="C55" s="10">
        <v>87142026</v>
      </c>
      <c r="D55" s="10"/>
      <c r="E55" s="10">
        <v>214739733213</v>
      </c>
      <c r="F55" s="10"/>
      <c r="G55" s="10">
        <v>235093290413</v>
      </c>
      <c r="H55" s="10"/>
      <c r="I55" s="10">
        <f t="shared" si="0"/>
        <v>-20353557200</v>
      </c>
      <c r="J55" s="10"/>
      <c r="K55" s="10">
        <v>87142026</v>
      </c>
      <c r="L55" s="10"/>
      <c r="M55" s="10">
        <v>214739733213</v>
      </c>
      <c r="N55" s="10"/>
      <c r="O55" s="10">
        <v>208179223372</v>
      </c>
      <c r="P55" s="10"/>
      <c r="Q55" s="10">
        <f t="shared" si="1"/>
        <v>6560509841</v>
      </c>
      <c r="R55" s="10"/>
      <c r="S55" s="10"/>
      <c r="T55" s="10"/>
      <c r="U55" s="10"/>
      <c r="V55" s="10"/>
      <c r="W55" s="10"/>
      <c r="X55" s="10"/>
      <c r="Y55" s="11"/>
    </row>
    <row r="56" spans="1:25" x14ac:dyDescent="0.55000000000000004">
      <c r="A56" s="6" t="s">
        <v>86</v>
      </c>
      <c r="C56" s="10">
        <v>2551927</v>
      </c>
      <c r="D56" s="10"/>
      <c r="E56" s="10">
        <v>16412727432</v>
      </c>
      <c r="F56" s="10"/>
      <c r="G56" s="10">
        <v>17803805792</v>
      </c>
      <c r="H56" s="10"/>
      <c r="I56" s="10">
        <f t="shared" si="0"/>
        <v>-1391078360</v>
      </c>
      <c r="J56" s="10"/>
      <c r="K56" s="10">
        <v>2551927</v>
      </c>
      <c r="L56" s="10"/>
      <c r="M56" s="10">
        <v>16412727432</v>
      </c>
      <c r="N56" s="10"/>
      <c r="O56" s="10">
        <v>17713289576</v>
      </c>
      <c r="P56" s="10"/>
      <c r="Q56" s="10">
        <f t="shared" si="1"/>
        <v>-1300562144</v>
      </c>
      <c r="R56" s="10"/>
      <c r="S56" s="10"/>
      <c r="T56" s="10"/>
      <c r="U56" s="10"/>
      <c r="V56" s="10"/>
      <c r="W56" s="10"/>
      <c r="X56" s="10"/>
      <c r="Y56" s="11"/>
    </row>
    <row r="57" spans="1:25" x14ac:dyDescent="0.55000000000000004">
      <c r="A57" s="6" t="s">
        <v>73</v>
      </c>
      <c r="C57" s="10">
        <v>358150290</v>
      </c>
      <c r="D57" s="10"/>
      <c r="E57" s="10">
        <v>3560192957745</v>
      </c>
      <c r="F57" s="10"/>
      <c r="G57" s="10">
        <v>3820100046145</v>
      </c>
      <c r="H57" s="10"/>
      <c r="I57" s="10">
        <f t="shared" si="0"/>
        <v>-259907088400</v>
      </c>
      <c r="J57" s="10"/>
      <c r="K57" s="10">
        <v>358150290</v>
      </c>
      <c r="L57" s="10"/>
      <c r="M57" s="10">
        <v>3560192957745</v>
      </c>
      <c r="N57" s="10"/>
      <c r="O57" s="10">
        <v>3773518597129</v>
      </c>
      <c r="P57" s="10"/>
      <c r="Q57" s="10">
        <f t="shared" si="1"/>
        <v>-213325639384</v>
      </c>
      <c r="R57" s="10"/>
      <c r="S57" s="10"/>
      <c r="T57" s="10"/>
      <c r="U57" s="10"/>
      <c r="V57" s="10"/>
      <c r="W57" s="10"/>
      <c r="X57" s="10"/>
      <c r="Y57" s="11"/>
    </row>
    <row r="58" spans="1:25" x14ac:dyDescent="0.55000000000000004">
      <c r="A58" s="6" t="s">
        <v>84</v>
      </c>
      <c r="C58" s="10">
        <v>57441975</v>
      </c>
      <c r="D58" s="10"/>
      <c r="E58" s="10">
        <v>264545204587</v>
      </c>
      <c r="F58" s="10"/>
      <c r="G58" s="10">
        <v>305451006622</v>
      </c>
      <c r="H58" s="10"/>
      <c r="I58" s="10">
        <f t="shared" si="0"/>
        <v>-40905802035</v>
      </c>
      <c r="J58" s="10"/>
      <c r="K58" s="10">
        <v>57441975</v>
      </c>
      <c r="L58" s="10"/>
      <c r="M58" s="10">
        <v>264545204587</v>
      </c>
      <c r="N58" s="10"/>
      <c r="O58" s="10">
        <v>263310675118</v>
      </c>
      <c r="P58" s="10"/>
      <c r="Q58" s="10">
        <f t="shared" si="1"/>
        <v>1234529469</v>
      </c>
      <c r="R58" s="10"/>
      <c r="S58" s="10"/>
      <c r="T58" s="10"/>
      <c r="U58" s="10"/>
      <c r="V58" s="10"/>
      <c r="W58" s="10"/>
      <c r="X58" s="10"/>
      <c r="Y58" s="11"/>
    </row>
    <row r="59" spans="1:25" x14ac:dyDescent="0.55000000000000004">
      <c r="A59" s="6" t="s">
        <v>91</v>
      </c>
      <c r="C59" s="10">
        <v>61370972</v>
      </c>
      <c r="D59" s="10"/>
      <c r="E59" s="10">
        <v>66374326411</v>
      </c>
      <c r="F59" s="10"/>
      <c r="G59" s="10">
        <v>72657925327</v>
      </c>
      <c r="H59" s="10"/>
      <c r="I59" s="10">
        <f t="shared" si="0"/>
        <v>-6283598916</v>
      </c>
      <c r="J59" s="10"/>
      <c r="K59" s="10">
        <v>61370972</v>
      </c>
      <c r="L59" s="10"/>
      <c r="M59" s="10">
        <v>66374326411</v>
      </c>
      <c r="N59" s="10"/>
      <c r="O59" s="10">
        <v>70888756700</v>
      </c>
      <c r="P59" s="10"/>
      <c r="Q59" s="10">
        <f t="shared" si="1"/>
        <v>-4514430289</v>
      </c>
      <c r="R59" s="10"/>
      <c r="S59" s="10"/>
      <c r="T59" s="10"/>
      <c r="U59" s="10"/>
      <c r="V59" s="10"/>
      <c r="W59" s="10"/>
      <c r="X59" s="10"/>
      <c r="Y59" s="11"/>
    </row>
    <row r="60" spans="1:25" x14ac:dyDescent="0.55000000000000004">
      <c r="A60" s="6" t="s">
        <v>96</v>
      </c>
      <c r="C60" s="10">
        <v>9033305</v>
      </c>
      <c r="D60" s="10"/>
      <c r="E60" s="10">
        <v>67526267401</v>
      </c>
      <c r="F60" s="10"/>
      <c r="G60" s="10">
        <v>65460969328</v>
      </c>
      <c r="H60" s="10"/>
      <c r="I60" s="10">
        <f t="shared" si="0"/>
        <v>2065298073</v>
      </c>
      <c r="J60" s="10"/>
      <c r="K60" s="10">
        <v>9033305</v>
      </c>
      <c r="L60" s="10"/>
      <c r="M60" s="10">
        <v>67526267401</v>
      </c>
      <c r="N60" s="10"/>
      <c r="O60" s="10">
        <v>58367119429</v>
      </c>
      <c r="P60" s="10"/>
      <c r="Q60" s="10">
        <f t="shared" si="1"/>
        <v>9159147972</v>
      </c>
      <c r="R60" s="10"/>
      <c r="S60" s="10"/>
      <c r="T60" s="10"/>
      <c r="U60" s="10"/>
      <c r="V60" s="10"/>
      <c r="W60" s="10"/>
      <c r="X60" s="10"/>
      <c r="Y60" s="11"/>
    </row>
    <row r="61" spans="1:25" x14ac:dyDescent="0.55000000000000004">
      <c r="A61" s="6" t="s">
        <v>28</v>
      </c>
      <c r="C61" s="10">
        <v>26762161</v>
      </c>
      <c r="D61" s="10"/>
      <c r="E61" s="10">
        <v>114818229229</v>
      </c>
      <c r="F61" s="10"/>
      <c r="G61" s="10">
        <v>118063786218</v>
      </c>
      <c r="H61" s="10"/>
      <c r="I61" s="10">
        <f t="shared" si="0"/>
        <v>-3245556989</v>
      </c>
      <c r="J61" s="10"/>
      <c r="K61" s="10">
        <v>26762161</v>
      </c>
      <c r="L61" s="10"/>
      <c r="M61" s="10">
        <v>114818229229</v>
      </c>
      <c r="N61" s="10"/>
      <c r="O61" s="10">
        <v>103432176840</v>
      </c>
      <c r="P61" s="10"/>
      <c r="Q61" s="10">
        <f t="shared" si="1"/>
        <v>11386052389</v>
      </c>
      <c r="R61" s="10"/>
      <c r="S61" s="10"/>
      <c r="T61" s="10"/>
      <c r="U61" s="10"/>
      <c r="V61" s="10"/>
      <c r="W61" s="10"/>
      <c r="X61" s="10"/>
      <c r="Y61" s="11"/>
    </row>
    <row r="62" spans="1:25" x14ac:dyDescent="0.55000000000000004">
      <c r="A62" s="6" t="s">
        <v>81</v>
      </c>
      <c r="C62" s="10">
        <v>11100000</v>
      </c>
      <c r="D62" s="10"/>
      <c r="E62" s="10">
        <v>535698515250</v>
      </c>
      <c r="F62" s="10"/>
      <c r="G62" s="10">
        <v>553573522350</v>
      </c>
      <c r="H62" s="10"/>
      <c r="I62" s="10">
        <f t="shared" si="0"/>
        <v>-17875007100</v>
      </c>
      <c r="J62" s="10"/>
      <c r="K62" s="10">
        <v>11100000</v>
      </c>
      <c r="L62" s="10"/>
      <c r="M62" s="10">
        <v>535698515250</v>
      </c>
      <c r="N62" s="10"/>
      <c r="O62" s="10">
        <v>459564225756</v>
      </c>
      <c r="P62" s="10"/>
      <c r="Q62" s="10">
        <f t="shared" si="1"/>
        <v>76134289494</v>
      </c>
      <c r="R62" s="10"/>
      <c r="S62" s="10"/>
      <c r="T62" s="10"/>
      <c r="U62" s="10"/>
      <c r="V62" s="10"/>
      <c r="W62" s="10"/>
      <c r="X62" s="10"/>
      <c r="Y62" s="11"/>
    </row>
    <row r="63" spans="1:25" x14ac:dyDescent="0.55000000000000004">
      <c r="A63" s="6" t="s">
        <v>68</v>
      </c>
      <c r="C63" s="10">
        <v>18975502</v>
      </c>
      <c r="D63" s="10"/>
      <c r="E63" s="10">
        <v>570782208311</v>
      </c>
      <c r="F63" s="10"/>
      <c r="G63" s="10">
        <v>566821062781</v>
      </c>
      <c r="H63" s="10"/>
      <c r="I63" s="10">
        <f t="shared" si="0"/>
        <v>3961145530</v>
      </c>
      <c r="J63" s="10"/>
      <c r="K63" s="10">
        <v>18975502</v>
      </c>
      <c r="L63" s="10"/>
      <c r="M63" s="10">
        <v>570782208311</v>
      </c>
      <c r="N63" s="10"/>
      <c r="O63" s="10">
        <v>467415172569</v>
      </c>
      <c r="P63" s="10"/>
      <c r="Q63" s="10">
        <f t="shared" si="1"/>
        <v>103367035742</v>
      </c>
      <c r="R63" s="10"/>
      <c r="S63" s="10"/>
      <c r="T63" s="10"/>
      <c r="U63" s="10"/>
      <c r="V63" s="10"/>
      <c r="W63" s="10"/>
      <c r="X63" s="10"/>
      <c r="Y63" s="11"/>
    </row>
    <row r="64" spans="1:25" x14ac:dyDescent="0.55000000000000004">
      <c r="A64" s="6" t="s">
        <v>17</v>
      </c>
      <c r="C64" s="10">
        <v>1704485</v>
      </c>
      <c r="D64" s="10"/>
      <c r="E64" s="10">
        <v>17705887633</v>
      </c>
      <c r="F64" s="10"/>
      <c r="G64" s="10">
        <v>17633423569</v>
      </c>
      <c r="H64" s="10"/>
      <c r="I64" s="10">
        <f t="shared" si="0"/>
        <v>72464064</v>
      </c>
      <c r="J64" s="10"/>
      <c r="K64" s="10">
        <v>1704485</v>
      </c>
      <c r="L64" s="10"/>
      <c r="M64" s="10">
        <v>17705887633</v>
      </c>
      <c r="N64" s="10"/>
      <c r="O64" s="10">
        <v>18097969095</v>
      </c>
      <c r="P64" s="10"/>
      <c r="Q64" s="10">
        <f t="shared" si="1"/>
        <v>-392081462</v>
      </c>
      <c r="R64" s="10"/>
      <c r="S64" s="10"/>
      <c r="T64" s="10"/>
      <c r="U64" s="10"/>
      <c r="V64" s="10"/>
      <c r="W64" s="10"/>
      <c r="X64" s="10"/>
      <c r="Y64" s="11"/>
    </row>
    <row r="65" spans="1:25" x14ac:dyDescent="0.55000000000000004">
      <c r="A65" s="6" t="s">
        <v>92</v>
      </c>
      <c r="C65" s="10">
        <v>33772830</v>
      </c>
      <c r="D65" s="10"/>
      <c r="E65" s="10">
        <v>115050838453</v>
      </c>
      <c r="F65" s="10"/>
      <c r="G65" s="10">
        <v>126011444927</v>
      </c>
      <c r="H65" s="10"/>
      <c r="I65" s="10">
        <f t="shared" si="0"/>
        <v>-10960606474</v>
      </c>
      <c r="J65" s="10"/>
      <c r="K65" s="10">
        <v>33772830</v>
      </c>
      <c r="L65" s="10"/>
      <c r="M65" s="10">
        <v>115050838453</v>
      </c>
      <c r="N65" s="10"/>
      <c r="O65" s="10">
        <v>131346530691</v>
      </c>
      <c r="P65" s="10"/>
      <c r="Q65" s="10">
        <f t="shared" si="1"/>
        <v>-16295692238</v>
      </c>
      <c r="R65" s="10"/>
      <c r="S65" s="10"/>
      <c r="T65" s="10"/>
      <c r="U65" s="10"/>
      <c r="V65" s="10"/>
      <c r="W65" s="10"/>
      <c r="X65" s="10"/>
      <c r="Y65" s="11"/>
    </row>
    <row r="66" spans="1:25" x14ac:dyDescent="0.55000000000000004">
      <c r="A66" s="6" t="s">
        <v>108</v>
      </c>
      <c r="C66" s="10">
        <v>46350493</v>
      </c>
      <c r="D66" s="10"/>
      <c r="E66" s="10">
        <v>2692145163119</v>
      </c>
      <c r="F66" s="10"/>
      <c r="G66" s="10">
        <v>2787059060706</v>
      </c>
      <c r="H66" s="10"/>
      <c r="I66" s="10">
        <f t="shared" si="0"/>
        <v>-94913897587</v>
      </c>
      <c r="J66" s="10"/>
      <c r="K66" s="10">
        <v>46350493</v>
      </c>
      <c r="L66" s="10"/>
      <c r="M66" s="10">
        <v>2692145163119</v>
      </c>
      <c r="N66" s="10"/>
      <c r="O66" s="10">
        <v>2867229051872</v>
      </c>
      <c r="P66" s="10"/>
      <c r="Q66" s="10">
        <f t="shared" si="1"/>
        <v>-175083888753</v>
      </c>
      <c r="R66" s="10"/>
      <c r="S66" s="10"/>
      <c r="T66" s="10"/>
      <c r="U66" s="10"/>
      <c r="V66" s="10"/>
      <c r="W66" s="10"/>
      <c r="X66" s="10"/>
      <c r="Y66" s="11"/>
    </row>
    <row r="67" spans="1:25" x14ac:dyDescent="0.55000000000000004">
      <c r="A67" s="6" t="s">
        <v>133</v>
      </c>
      <c r="C67" s="10">
        <v>8656018</v>
      </c>
      <c r="D67" s="10"/>
      <c r="E67" s="10">
        <v>50336410953</v>
      </c>
      <c r="F67" s="10"/>
      <c r="G67" s="10">
        <v>51972299264</v>
      </c>
      <c r="H67" s="10"/>
      <c r="I67" s="10">
        <f t="shared" si="0"/>
        <v>-1635888311</v>
      </c>
      <c r="J67" s="10"/>
      <c r="K67" s="10">
        <v>8656018</v>
      </c>
      <c r="L67" s="10"/>
      <c r="M67" s="10">
        <v>50336410953</v>
      </c>
      <c r="N67" s="10"/>
      <c r="O67" s="10">
        <v>51972299264</v>
      </c>
      <c r="P67" s="10"/>
      <c r="Q67" s="10">
        <f t="shared" si="1"/>
        <v>-1635888311</v>
      </c>
      <c r="R67" s="10"/>
      <c r="S67" s="10"/>
      <c r="T67" s="10"/>
      <c r="U67" s="10"/>
      <c r="V67" s="10"/>
      <c r="W67" s="10"/>
      <c r="X67" s="10"/>
      <c r="Y67" s="11"/>
    </row>
    <row r="68" spans="1:25" x14ac:dyDescent="0.55000000000000004">
      <c r="A68" s="6" t="s">
        <v>30</v>
      </c>
      <c r="C68" s="10">
        <v>58497012</v>
      </c>
      <c r="D68" s="10"/>
      <c r="E68" s="10">
        <v>622775305678</v>
      </c>
      <c r="F68" s="10"/>
      <c r="G68" s="10">
        <v>610573895111</v>
      </c>
      <c r="H68" s="10"/>
      <c r="I68" s="10">
        <f t="shared" si="0"/>
        <v>12201410567</v>
      </c>
      <c r="J68" s="10"/>
      <c r="K68" s="10">
        <v>58497012</v>
      </c>
      <c r="L68" s="10"/>
      <c r="M68" s="10">
        <v>622775305678</v>
      </c>
      <c r="N68" s="10"/>
      <c r="O68" s="10">
        <v>547898976796</v>
      </c>
      <c r="P68" s="10"/>
      <c r="Q68" s="10">
        <f t="shared" si="1"/>
        <v>74876328882</v>
      </c>
      <c r="R68" s="10"/>
      <c r="S68" s="10"/>
      <c r="T68" s="10"/>
      <c r="U68" s="10"/>
      <c r="V68" s="10"/>
      <c r="W68" s="10"/>
      <c r="X68" s="10"/>
      <c r="Y68" s="11"/>
    </row>
    <row r="69" spans="1:25" x14ac:dyDescent="0.55000000000000004">
      <c r="A69" s="6" t="s">
        <v>122</v>
      </c>
      <c r="C69" s="10">
        <v>2000000</v>
      </c>
      <c r="D69" s="10"/>
      <c r="E69" s="10">
        <v>49145832000</v>
      </c>
      <c r="F69" s="10"/>
      <c r="G69" s="10">
        <v>45015059889</v>
      </c>
      <c r="H69" s="10"/>
      <c r="I69" s="10">
        <f t="shared" si="0"/>
        <v>4130772111</v>
      </c>
      <c r="J69" s="10"/>
      <c r="K69" s="10">
        <v>2000000</v>
      </c>
      <c r="L69" s="10"/>
      <c r="M69" s="10">
        <v>49145832000</v>
      </c>
      <c r="N69" s="10"/>
      <c r="O69" s="10">
        <v>36461754000</v>
      </c>
      <c r="P69" s="10"/>
      <c r="Q69" s="10">
        <f t="shared" si="1"/>
        <v>12684078000</v>
      </c>
      <c r="R69" s="10"/>
      <c r="S69" s="10"/>
      <c r="T69" s="10"/>
      <c r="U69" s="10"/>
      <c r="V69" s="10"/>
      <c r="W69" s="10"/>
      <c r="X69" s="10"/>
      <c r="Y69" s="11"/>
    </row>
    <row r="70" spans="1:25" x14ac:dyDescent="0.55000000000000004">
      <c r="A70" s="6" t="s">
        <v>103</v>
      </c>
      <c r="C70" s="10">
        <v>45151187</v>
      </c>
      <c r="D70" s="10"/>
      <c r="E70" s="10">
        <v>163462201346</v>
      </c>
      <c r="F70" s="10"/>
      <c r="G70" s="10">
        <v>151568328925</v>
      </c>
      <c r="H70" s="10"/>
      <c r="I70" s="10">
        <f t="shared" si="0"/>
        <v>11893872421</v>
      </c>
      <c r="J70" s="10"/>
      <c r="K70" s="10">
        <v>45151187</v>
      </c>
      <c r="L70" s="10"/>
      <c r="M70" s="10">
        <v>163462201346</v>
      </c>
      <c r="N70" s="10"/>
      <c r="O70" s="10">
        <v>168803223301</v>
      </c>
      <c r="P70" s="10"/>
      <c r="Q70" s="10">
        <f t="shared" si="1"/>
        <v>-5341021955</v>
      </c>
      <c r="R70" s="10"/>
      <c r="S70" s="10"/>
      <c r="T70" s="10"/>
      <c r="U70" s="10"/>
      <c r="V70" s="10"/>
      <c r="W70" s="10"/>
      <c r="X70" s="10"/>
      <c r="Y70" s="11"/>
    </row>
    <row r="71" spans="1:25" x14ac:dyDescent="0.55000000000000004">
      <c r="A71" s="6" t="s">
        <v>44</v>
      </c>
      <c r="C71" s="10">
        <v>10700000</v>
      </c>
      <c r="D71" s="10"/>
      <c r="E71" s="10">
        <v>496823207850</v>
      </c>
      <c r="F71" s="10"/>
      <c r="G71" s="10">
        <v>500375489143</v>
      </c>
      <c r="H71" s="10"/>
      <c r="I71" s="10">
        <f t="shared" si="0"/>
        <v>-3552281293</v>
      </c>
      <c r="J71" s="10"/>
      <c r="K71" s="10">
        <v>10700000</v>
      </c>
      <c r="L71" s="10"/>
      <c r="M71" s="10">
        <v>496823207850</v>
      </c>
      <c r="N71" s="10"/>
      <c r="O71" s="10">
        <v>587019329038</v>
      </c>
      <c r="P71" s="10"/>
      <c r="Q71" s="10">
        <f t="shared" si="1"/>
        <v>-90196121188</v>
      </c>
      <c r="R71" s="10"/>
      <c r="S71" s="10"/>
      <c r="T71" s="10"/>
      <c r="U71" s="10"/>
      <c r="V71" s="10"/>
      <c r="W71" s="10"/>
      <c r="X71" s="10"/>
      <c r="Y71" s="11"/>
    </row>
    <row r="72" spans="1:25" x14ac:dyDescent="0.55000000000000004">
      <c r="A72" s="6" t="s">
        <v>60</v>
      </c>
      <c r="C72" s="10">
        <v>23142857</v>
      </c>
      <c r="D72" s="10"/>
      <c r="E72" s="10">
        <v>93492958051</v>
      </c>
      <c r="F72" s="10"/>
      <c r="G72" s="10">
        <v>98899169946</v>
      </c>
      <c r="H72" s="10"/>
      <c r="I72" s="10">
        <f t="shared" si="0"/>
        <v>-5406211895</v>
      </c>
      <c r="J72" s="10"/>
      <c r="K72" s="10">
        <v>23142857</v>
      </c>
      <c r="L72" s="10"/>
      <c r="M72" s="10">
        <v>93492958051</v>
      </c>
      <c r="N72" s="10"/>
      <c r="O72" s="10">
        <v>125227018620</v>
      </c>
      <c r="P72" s="10"/>
      <c r="Q72" s="10">
        <f t="shared" si="1"/>
        <v>-31734060569</v>
      </c>
      <c r="R72" s="10"/>
      <c r="S72" s="10"/>
      <c r="T72" s="10"/>
      <c r="U72" s="10"/>
      <c r="V72" s="10"/>
      <c r="W72" s="10"/>
      <c r="X72" s="10"/>
      <c r="Y72" s="11"/>
    </row>
    <row r="73" spans="1:25" x14ac:dyDescent="0.55000000000000004">
      <c r="A73" s="6" t="s">
        <v>54</v>
      </c>
      <c r="C73" s="10">
        <v>137662239</v>
      </c>
      <c r="D73" s="10"/>
      <c r="E73" s="10">
        <v>837480069909</v>
      </c>
      <c r="F73" s="10"/>
      <c r="G73" s="10">
        <v>911671108379</v>
      </c>
      <c r="H73" s="10"/>
      <c r="I73" s="10">
        <f t="shared" ref="I73:I124" si="2">E73-G73</f>
        <v>-74191038470</v>
      </c>
      <c r="J73" s="10"/>
      <c r="K73" s="10">
        <v>137662239</v>
      </c>
      <c r="L73" s="10"/>
      <c r="M73" s="10">
        <v>837480069909</v>
      </c>
      <c r="N73" s="10"/>
      <c r="O73" s="10">
        <v>797927137360</v>
      </c>
      <c r="P73" s="10"/>
      <c r="Q73" s="10">
        <f t="shared" ref="Q73:Q124" si="3">M73-O73</f>
        <v>39552932549</v>
      </c>
      <c r="R73" s="10"/>
      <c r="S73" s="10"/>
      <c r="T73" s="10"/>
      <c r="U73" s="10"/>
      <c r="V73" s="10"/>
      <c r="W73" s="10"/>
      <c r="X73" s="10"/>
      <c r="Y73" s="11"/>
    </row>
    <row r="74" spans="1:25" x14ac:dyDescent="0.55000000000000004">
      <c r="A74" s="6" t="s">
        <v>126</v>
      </c>
      <c r="C74" s="10">
        <v>5925969</v>
      </c>
      <c r="D74" s="10"/>
      <c r="E74" s="10">
        <v>23533384390</v>
      </c>
      <c r="F74" s="10"/>
      <c r="G74" s="10">
        <v>24619285651</v>
      </c>
      <c r="H74" s="10"/>
      <c r="I74" s="10">
        <f t="shared" si="2"/>
        <v>-1085901261</v>
      </c>
      <c r="J74" s="10"/>
      <c r="K74" s="10">
        <v>5925969</v>
      </c>
      <c r="L74" s="10"/>
      <c r="M74" s="10">
        <v>23533384390</v>
      </c>
      <c r="N74" s="10"/>
      <c r="O74" s="10">
        <v>24619285651</v>
      </c>
      <c r="P74" s="10"/>
      <c r="Q74" s="10">
        <f t="shared" si="3"/>
        <v>-1085901261</v>
      </c>
      <c r="R74" s="10"/>
      <c r="S74" s="10"/>
      <c r="T74" s="10"/>
      <c r="U74" s="10"/>
      <c r="V74" s="10"/>
      <c r="W74" s="10"/>
      <c r="X74" s="10"/>
      <c r="Y74" s="11"/>
    </row>
    <row r="75" spans="1:25" x14ac:dyDescent="0.55000000000000004">
      <c r="A75" s="6" t="s">
        <v>104</v>
      </c>
      <c r="C75" s="10">
        <v>31834491</v>
      </c>
      <c r="D75" s="10"/>
      <c r="E75" s="10">
        <v>40442406844</v>
      </c>
      <c r="F75" s="10"/>
      <c r="G75" s="10">
        <v>43543624271</v>
      </c>
      <c r="H75" s="10"/>
      <c r="I75" s="10">
        <f t="shared" si="2"/>
        <v>-3101217427</v>
      </c>
      <c r="J75" s="10"/>
      <c r="K75" s="10">
        <v>31834491</v>
      </c>
      <c r="L75" s="10"/>
      <c r="M75" s="10">
        <v>40442406844</v>
      </c>
      <c r="N75" s="10"/>
      <c r="O75" s="10">
        <v>45860314734</v>
      </c>
      <c r="P75" s="10"/>
      <c r="Q75" s="10">
        <f t="shared" si="3"/>
        <v>-5417907890</v>
      </c>
      <c r="R75" s="10"/>
      <c r="S75" s="10"/>
      <c r="T75" s="10"/>
      <c r="U75" s="10"/>
      <c r="V75" s="10"/>
      <c r="W75" s="10"/>
      <c r="X75" s="10"/>
      <c r="Y75" s="11"/>
    </row>
    <row r="76" spans="1:25" x14ac:dyDescent="0.55000000000000004">
      <c r="A76" s="6" t="s">
        <v>107</v>
      </c>
      <c r="C76" s="10">
        <v>50876425</v>
      </c>
      <c r="D76" s="10"/>
      <c r="E76" s="10">
        <v>63217137839</v>
      </c>
      <c r="F76" s="10"/>
      <c r="G76" s="10">
        <v>67515903212</v>
      </c>
      <c r="H76" s="10"/>
      <c r="I76" s="10">
        <f t="shared" si="2"/>
        <v>-4298765373</v>
      </c>
      <c r="J76" s="10"/>
      <c r="K76" s="10">
        <v>50876425</v>
      </c>
      <c r="L76" s="10"/>
      <c r="M76" s="10">
        <v>63217137839</v>
      </c>
      <c r="N76" s="10"/>
      <c r="O76" s="10">
        <v>61447057962</v>
      </c>
      <c r="P76" s="10"/>
      <c r="Q76" s="10">
        <f t="shared" si="3"/>
        <v>1770079877</v>
      </c>
      <c r="R76" s="10"/>
      <c r="S76" s="10"/>
      <c r="T76" s="10"/>
      <c r="U76" s="10"/>
      <c r="V76" s="10"/>
      <c r="W76" s="10"/>
      <c r="X76" s="10"/>
      <c r="Y76" s="11"/>
    </row>
    <row r="77" spans="1:25" x14ac:dyDescent="0.55000000000000004">
      <c r="A77" s="6" t="s">
        <v>45</v>
      </c>
      <c r="C77" s="10">
        <v>209683274</v>
      </c>
      <c r="D77" s="10"/>
      <c r="E77" s="10">
        <v>529635008298</v>
      </c>
      <c r="F77" s="10"/>
      <c r="G77" s="10">
        <v>515991809232</v>
      </c>
      <c r="H77" s="10"/>
      <c r="I77" s="10">
        <f t="shared" si="2"/>
        <v>13643199066</v>
      </c>
      <c r="J77" s="10"/>
      <c r="K77" s="10">
        <v>209683274</v>
      </c>
      <c r="L77" s="10"/>
      <c r="M77" s="10">
        <v>529635008298</v>
      </c>
      <c r="N77" s="10"/>
      <c r="O77" s="10">
        <v>512761813541</v>
      </c>
      <c r="P77" s="10"/>
      <c r="Q77" s="10">
        <f t="shared" si="3"/>
        <v>16873194757</v>
      </c>
      <c r="R77" s="10"/>
      <c r="S77" s="10"/>
      <c r="T77" s="10"/>
      <c r="U77" s="10"/>
      <c r="V77" s="10"/>
      <c r="W77" s="10"/>
      <c r="X77" s="10"/>
      <c r="Y77" s="11"/>
    </row>
    <row r="78" spans="1:25" x14ac:dyDescent="0.55000000000000004">
      <c r="A78" s="6" t="s">
        <v>80</v>
      </c>
      <c r="C78" s="10">
        <v>2900000</v>
      </c>
      <c r="D78" s="10"/>
      <c r="E78" s="10">
        <v>344401545150</v>
      </c>
      <c r="F78" s="10"/>
      <c r="G78" s="10">
        <v>344605568306</v>
      </c>
      <c r="H78" s="10"/>
      <c r="I78" s="10">
        <f t="shared" si="2"/>
        <v>-204023156</v>
      </c>
      <c r="J78" s="10"/>
      <c r="K78" s="10">
        <v>2900000</v>
      </c>
      <c r="L78" s="10"/>
      <c r="M78" s="10">
        <v>344401545150</v>
      </c>
      <c r="N78" s="10"/>
      <c r="O78" s="10">
        <v>320359451850</v>
      </c>
      <c r="P78" s="10"/>
      <c r="Q78" s="10">
        <f t="shared" si="3"/>
        <v>24042093300</v>
      </c>
      <c r="R78" s="10"/>
      <c r="S78" s="10"/>
      <c r="T78" s="10"/>
      <c r="U78" s="10"/>
      <c r="V78" s="10"/>
      <c r="W78" s="10"/>
      <c r="X78" s="10"/>
      <c r="Y78" s="11"/>
    </row>
    <row r="79" spans="1:25" x14ac:dyDescent="0.55000000000000004">
      <c r="A79" s="6" t="s">
        <v>99</v>
      </c>
      <c r="C79" s="10">
        <v>398000000</v>
      </c>
      <c r="D79" s="10"/>
      <c r="E79" s="10">
        <v>679695604200</v>
      </c>
      <c r="F79" s="10"/>
      <c r="G79" s="10">
        <v>714600675899</v>
      </c>
      <c r="H79" s="10"/>
      <c r="I79" s="10">
        <f t="shared" si="2"/>
        <v>-34905071699</v>
      </c>
      <c r="J79" s="10"/>
      <c r="K79" s="10">
        <v>398000000</v>
      </c>
      <c r="L79" s="10"/>
      <c r="M79" s="10">
        <v>679695604200</v>
      </c>
      <c r="N79" s="10"/>
      <c r="O79" s="10">
        <v>696707775897</v>
      </c>
      <c r="P79" s="10"/>
      <c r="Q79" s="10">
        <f t="shared" si="3"/>
        <v>-17012171697</v>
      </c>
      <c r="R79" s="10"/>
      <c r="S79" s="10"/>
      <c r="T79" s="10"/>
      <c r="U79" s="10"/>
      <c r="V79" s="10"/>
      <c r="W79" s="10"/>
      <c r="X79" s="10"/>
      <c r="Y79" s="11"/>
    </row>
    <row r="80" spans="1:25" x14ac:dyDescent="0.55000000000000004">
      <c r="A80" s="6" t="s">
        <v>39</v>
      </c>
      <c r="C80" s="10">
        <v>1688904</v>
      </c>
      <c r="D80" s="10"/>
      <c r="E80" s="10">
        <v>240613501638</v>
      </c>
      <c r="F80" s="10"/>
      <c r="G80" s="10">
        <v>247882943880</v>
      </c>
      <c r="H80" s="10"/>
      <c r="I80" s="10">
        <f t="shared" si="2"/>
        <v>-7269442242</v>
      </c>
      <c r="J80" s="10"/>
      <c r="K80" s="10">
        <v>1688904</v>
      </c>
      <c r="L80" s="10"/>
      <c r="M80" s="10">
        <v>240613501638</v>
      </c>
      <c r="N80" s="10"/>
      <c r="O80" s="10">
        <v>287571076581</v>
      </c>
      <c r="P80" s="10"/>
      <c r="Q80" s="10">
        <f t="shared" si="3"/>
        <v>-46957574943</v>
      </c>
      <c r="R80" s="10"/>
      <c r="S80" s="10"/>
      <c r="T80" s="10"/>
      <c r="U80" s="10"/>
      <c r="V80" s="10"/>
      <c r="W80" s="10"/>
      <c r="X80" s="10"/>
      <c r="Y80" s="11"/>
    </row>
    <row r="81" spans="1:25" x14ac:dyDescent="0.55000000000000004">
      <c r="A81" s="6" t="s">
        <v>26</v>
      </c>
      <c r="C81" s="10">
        <v>36019835</v>
      </c>
      <c r="D81" s="10"/>
      <c r="E81" s="10">
        <v>103334722009</v>
      </c>
      <c r="F81" s="10"/>
      <c r="G81" s="10">
        <v>102859275951</v>
      </c>
      <c r="H81" s="10"/>
      <c r="I81" s="10">
        <f t="shared" si="2"/>
        <v>475446058</v>
      </c>
      <c r="J81" s="10"/>
      <c r="K81" s="10">
        <v>36019835</v>
      </c>
      <c r="L81" s="10"/>
      <c r="M81" s="10">
        <v>103334722009</v>
      </c>
      <c r="N81" s="10"/>
      <c r="O81" s="10">
        <v>107522384521</v>
      </c>
      <c r="P81" s="10"/>
      <c r="Q81" s="10">
        <f t="shared" si="3"/>
        <v>-4187662512</v>
      </c>
      <c r="R81" s="10"/>
      <c r="S81" s="10"/>
      <c r="T81" s="10"/>
      <c r="U81" s="10"/>
      <c r="V81" s="10"/>
      <c r="W81" s="10"/>
      <c r="X81" s="10"/>
      <c r="Y81" s="11"/>
    </row>
    <row r="82" spans="1:25" x14ac:dyDescent="0.55000000000000004">
      <c r="A82" s="6" t="s">
        <v>19</v>
      </c>
      <c r="C82" s="10">
        <v>184000000</v>
      </c>
      <c r="D82" s="10"/>
      <c r="E82" s="10">
        <v>741497680800</v>
      </c>
      <c r="F82" s="10"/>
      <c r="G82" s="10">
        <v>784463879233</v>
      </c>
      <c r="H82" s="10"/>
      <c r="I82" s="10">
        <f t="shared" si="2"/>
        <v>-42966198433</v>
      </c>
      <c r="J82" s="10"/>
      <c r="K82" s="10">
        <v>184000000</v>
      </c>
      <c r="L82" s="10"/>
      <c r="M82" s="10">
        <v>741497680800</v>
      </c>
      <c r="N82" s="10"/>
      <c r="O82" s="10">
        <v>558226670394</v>
      </c>
      <c r="P82" s="10"/>
      <c r="Q82" s="10">
        <f t="shared" si="3"/>
        <v>183271010406</v>
      </c>
      <c r="R82" s="10"/>
      <c r="S82" s="10"/>
      <c r="T82" s="10"/>
      <c r="U82" s="10"/>
      <c r="V82" s="10"/>
      <c r="W82" s="10"/>
      <c r="X82" s="10"/>
      <c r="Y82" s="11"/>
    </row>
    <row r="83" spans="1:25" x14ac:dyDescent="0.55000000000000004">
      <c r="A83" s="6" t="s">
        <v>74</v>
      </c>
      <c r="C83" s="10">
        <v>2350000</v>
      </c>
      <c r="D83" s="10"/>
      <c r="E83" s="10">
        <v>144856445175</v>
      </c>
      <c r="F83" s="10"/>
      <c r="G83" s="10">
        <v>175853111090</v>
      </c>
      <c r="H83" s="10"/>
      <c r="I83" s="10">
        <f t="shared" si="2"/>
        <v>-30996665915</v>
      </c>
      <c r="J83" s="10"/>
      <c r="K83" s="10">
        <v>2350000</v>
      </c>
      <c r="L83" s="10"/>
      <c r="M83" s="10">
        <v>144856445175</v>
      </c>
      <c r="N83" s="10"/>
      <c r="O83" s="10">
        <v>126962551126</v>
      </c>
      <c r="P83" s="10"/>
      <c r="Q83" s="10">
        <f t="shared" si="3"/>
        <v>17893894049</v>
      </c>
      <c r="R83" s="10"/>
      <c r="S83" s="10"/>
      <c r="T83" s="10"/>
      <c r="U83" s="10"/>
      <c r="V83" s="10"/>
      <c r="W83" s="10"/>
      <c r="X83" s="10"/>
      <c r="Y83" s="11"/>
    </row>
    <row r="84" spans="1:25" x14ac:dyDescent="0.55000000000000004">
      <c r="A84" s="6" t="s">
        <v>95</v>
      </c>
      <c r="C84" s="10">
        <v>39288054</v>
      </c>
      <c r="D84" s="10"/>
      <c r="E84" s="10">
        <v>131417686114</v>
      </c>
      <c r="F84" s="10"/>
      <c r="G84" s="10">
        <v>117800102271</v>
      </c>
      <c r="H84" s="10"/>
      <c r="I84" s="10">
        <f t="shared" si="2"/>
        <v>13617583843</v>
      </c>
      <c r="J84" s="10"/>
      <c r="K84" s="10">
        <v>39288054</v>
      </c>
      <c r="L84" s="10"/>
      <c r="M84" s="10">
        <v>131417686114</v>
      </c>
      <c r="N84" s="10"/>
      <c r="O84" s="10">
        <v>117659520614</v>
      </c>
      <c r="P84" s="10"/>
      <c r="Q84" s="10">
        <f t="shared" si="3"/>
        <v>13758165500</v>
      </c>
      <c r="R84" s="10"/>
      <c r="S84" s="10"/>
      <c r="T84" s="10"/>
      <c r="U84" s="10"/>
      <c r="V84" s="10"/>
      <c r="W84" s="10"/>
      <c r="X84" s="10"/>
      <c r="Y84" s="11"/>
    </row>
    <row r="85" spans="1:25" x14ac:dyDescent="0.55000000000000004">
      <c r="A85" s="6" t="s">
        <v>62</v>
      </c>
      <c r="C85" s="10">
        <v>13359573</v>
      </c>
      <c r="D85" s="10"/>
      <c r="E85" s="10">
        <v>97608614023</v>
      </c>
      <c r="F85" s="10"/>
      <c r="G85" s="10">
        <v>106771871666</v>
      </c>
      <c r="H85" s="10"/>
      <c r="I85" s="10">
        <f t="shared" si="2"/>
        <v>-9163257643</v>
      </c>
      <c r="J85" s="10"/>
      <c r="K85" s="10">
        <v>13359573</v>
      </c>
      <c r="L85" s="10"/>
      <c r="M85" s="10">
        <v>97608614023</v>
      </c>
      <c r="N85" s="10"/>
      <c r="O85" s="10">
        <v>94022991467</v>
      </c>
      <c r="P85" s="10"/>
      <c r="Q85" s="10">
        <f t="shared" si="3"/>
        <v>3585622556</v>
      </c>
      <c r="R85" s="10"/>
      <c r="S85" s="10"/>
      <c r="T85" s="10"/>
      <c r="U85" s="10"/>
      <c r="V85" s="10"/>
      <c r="W85" s="10"/>
      <c r="X85" s="10"/>
      <c r="Y85" s="11"/>
    </row>
    <row r="86" spans="1:25" x14ac:dyDescent="0.55000000000000004">
      <c r="A86" s="6" t="s">
        <v>24</v>
      </c>
      <c r="C86" s="10">
        <v>385976816</v>
      </c>
      <c r="D86" s="10"/>
      <c r="E86" s="10">
        <v>245171682270</v>
      </c>
      <c r="F86" s="10"/>
      <c r="G86" s="10">
        <v>253996328111</v>
      </c>
      <c r="H86" s="10"/>
      <c r="I86" s="10">
        <f t="shared" si="2"/>
        <v>-8824645841</v>
      </c>
      <c r="J86" s="10"/>
      <c r="K86" s="10">
        <v>385976816</v>
      </c>
      <c r="L86" s="10"/>
      <c r="M86" s="10">
        <v>245171682270</v>
      </c>
      <c r="N86" s="10"/>
      <c r="O86" s="10">
        <v>246719004720</v>
      </c>
      <c r="P86" s="10"/>
      <c r="Q86" s="10">
        <f t="shared" si="3"/>
        <v>-1547322450</v>
      </c>
      <c r="R86" s="10"/>
      <c r="S86" s="10"/>
      <c r="T86" s="10"/>
      <c r="U86" s="10"/>
      <c r="V86" s="10"/>
      <c r="W86" s="10"/>
      <c r="X86" s="10"/>
      <c r="Y86" s="11"/>
    </row>
    <row r="87" spans="1:25" x14ac:dyDescent="0.55000000000000004">
      <c r="A87" s="6" t="s">
        <v>97</v>
      </c>
      <c r="C87" s="10">
        <v>2744757</v>
      </c>
      <c r="D87" s="10"/>
      <c r="E87" s="10">
        <v>23764587810</v>
      </c>
      <c r="F87" s="10"/>
      <c r="G87" s="10">
        <v>24337557206</v>
      </c>
      <c r="H87" s="10"/>
      <c r="I87" s="10">
        <f t="shared" si="2"/>
        <v>-572969396</v>
      </c>
      <c r="J87" s="10"/>
      <c r="K87" s="10">
        <v>2744757</v>
      </c>
      <c r="L87" s="10"/>
      <c r="M87" s="10">
        <v>23764587810</v>
      </c>
      <c r="N87" s="10"/>
      <c r="O87" s="10">
        <v>22591364761</v>
      </c>
      <c r="P87" s="10"/>
      <c r="Q87" s="10">
        <f t="shared" si="3"/>
        <v>1173223049</v>
      </c>
      <c r="R87" s="10"/>
      <c r="S87" s="10"/>
      <c r="T87" s="10"/>
      <c r="U87" s="10"/>
      <c r="V87" s="10"/>
      <c r="W87" s="10"/>
      <c r="X87" s="10"/>
      <c r="Y87" s="11"/>
    </row>
    <row r="88" spans="1:25" x14ac:dyDescent="0.55000000000000004">
      <c r="A88" s="6" t="s">
        <v>130</v>
      </c>
      <c r="C88" s="10">
        <v>2064926</v>
      </c>
      <c r="D88" s="10"/>
      <c r="E88" s="10">
        <v>9128088702</v>
      </c>
      <c r="F88" s="10"/>
      <c r="G88" s="10">
        <v>9714919701</v>
      </c>
      <c r="H88" s="10"/>
      <c r="I88" s="10">
        <f t="shared" si="2"/>
        <v>-586830999</v>
      </c>
      <c r="J88" s="10"/>
      <c r="K88" s="10">
        <v>2064926</v>
      </c>
      <c r="L88" s="10"/>
      <c r="M88" s="10">
        <v>9128088702</v>
      </c>
      <c r="N88" s="10"/>
      <c r="O88" s="10">
        <v>9714919701</v>
      </c>
      <c r="P88" s="10"/>
      <c r="Q88" s="10">
        <f t="shared" si="3"/>
        <v>-586830999</v>
      </c>
      <c r="R88" s="10"/>
      <c r="S88" s="10"/>
      <c r="T88" s="10"/>
      <c r="U88" s="10"/>
      <c r="V88" s="10"/>
      <c r="W88" s="10"/>
      <c r="X88" s="10"/>
      <c r="Y88" s="11"/>
    </row>
    <row r="89" spans="1:25" x14ac:dyDescent="0.55000000000000004">
      <c r="A89" s="6" t="s">
        <v>102</v>
      </c>
      <c r="C89" s="10">
        <v>910000000</v>
      </c>
      <c r="D89" s="10"/>
      <c r="E89" s="10">
        <v>3164240079000</v>
      </c>
      <c r="F89" s="10"/>
      <c r="G89" s="10">
        <v>3376817671500</v>
      </c>
      <c r="H89" s="10"/>
      <c r="I89" s="10">
        <f t="shared" si="2"/>
        <v>-212577592500</v>
      </c>
      <c r="J89" s="10"/>
      <c r="K89" s="10">
        <v>910000000</v>
      </c>
      <c r="L89" s="10"/>
      <c r="M89" s="10">
        <v>3164240079000</v>
      </c>
      <c r="N89" s="10"/>
      <c r="O89" s="10">
        <v>3821873737626</v>
      </c>
      <c r="P89" s="10"/>
      <c r="Q89" s="10">
        <f t="shared" si="3"/>
        <v>-657633658626</v>
      </c>
      <c r="R89" s="10"/>
      <c r="S89" s="10"/>
      <c r="T89" s="10"/>
      <c r="U89" s="10"/>
      <c r="V89" s="10"/>
      <c r="W89" s="10"/>
      <c r="X89" s="10"/>
      <c r="Y89" s="11"/>
    </row>
    <row r="90" spans="1:25" x14ac:dyDescent="0.55000000000000004">
      <c r="A90" s="6" t="s">
        <v>51</v>
      </c>
      <c r="C90" s="10">
        <v>251000</v>
      </c>
      <c r="D90" s="10"/>
      <c r="E90" s="10">
        <v>185272931983</v>
      </c>
      <c r="F90" s="10"/>
      <c r="G90" s="10">
        <v>186117995332</v>
      </c>
      <c r="H90" s="10"/>
      <c r="I90" s="10">
        <f t="shared" si="2"/>
        <v>-845063349</v>
      </c>
      <c r="J90" s="10"/>
      <c r="K90" s="10">
        <v>251000</v>
      </c>
      <c r="L90" s="10"/>
      <c r="M90" s="10">
        <v>185272931983</v>
      </c>
      <c r="N90" s="10"/>
      <c r="O90" s="10">
        <v>189595514992</v>
      </c>
      <c r="P90" s="10"/>
      <c r="Q90" s="10">
        <f t="shared" si="3"/>
        <v>-4322583009</v>
      </c>
      <c r="R90" s="10"/>
      <c r="S90" s="10"/>
      <c r="T90" s="10"/>
      <c r="U90" s="10"/>
      <c r="V90" s="10"/>
      <c r="W90" s="10"/>
      <c r="X90" s="10"/>
      <c r="Y90" s="11"/>
    </row>
    <row r="91" spans="1:25" x14ac:dyDescent="0.55000000000000004">
      <c r="A91" s="6" t="s">
        <v>23</v>
      </c>
      <c r="C91" s="10">
        <v>233600000</v>
      </c>
      <c r="D91" s="10"/>
      <c r="E91" s="10">
        <v>669926080800</v>
      </c>
      <c r="F91" s="10"/>
      <c r="G91" s="10">
        <v>696341369065</v>
      </c>
      <c r="H91" s="10"/>
      <c r="I91" s="10">
        <f t="shared" si="2"/>
        <v>-26415288265</v>
      </c>
      <c r="J91" s="10"/>
      <c r="K91" s="10">
        <v>233600000</v>
      </c>
      <c r="L91" s="10"/>
      <c r="M91" s="10">
        <v>669926080800</v>
      </c>
      <c r="N91" s="10"/>
      <c r="O91" s="10">
        <v>619768703564</v>
      </c>
      <c r="P91" s="10"/>
      <c r="Q91" s="10">
        <f t="shared" si="3"/>
        <v>50157377236</v>
      </c>
      <c r="R91" s="10"/>
      <c r="S91" s="10"/>
      <c r="T91" s="10"/>
      <c r="U91" s="10"/>
      <c r="V91" s="10"/>
      <c r="W91" s="10"/>
      <c r="X91" s="10"/>
      <c r="Y91" s="11"/>
    </row>
    <row r="92" spans="1:25" x14ac:dyDescent="0.55000000000000004">
      <c r="A92" s="6" t="s">
        <v>58</v>
      </c>
      <c r="C92" s="10">
        <v>22887003</v>
      </c>
      <c r="D92" s="10"/>
      <c r="E92" s="10">
        <v>157208203045</v>
      </c>
      <c r="F92" s="10"/>
      <c r="G92" s="10">
        <v>146972826163</v>
      </c>
      <c r="H92" s="10"/>
      <c r="I92" s="10">
        <f t="shared" si="2"/>
        <v>10235376882</v>
      </c>
      <c r="J92" s="10"/>
      <c r="K92" s="10">
        <v>22887003</v>
      </c>
      <c r="L92" s="10"/>
      <c r="M92" s="10">
        <v>157208203045</v>
      </c>
      <c r="N92" s="10"/>
      <c r="O92" s="10">
        <v>126267080602</v>
      </c>
      <c r="P92" s="10"/>
      <c r="Q92" s="10">
        <f t="shared" si="3"/>
        <v>30941122443</v>
      </c>
      <c r="R92" s="10"/>
      <c r="S92" s="10"/>
      <c r="T92" s="10"/>
      <c r="U92" s="10"/>
      <c r="V92" s="10"/>
      <c r="W92" s="10"/>
      <c r="X92" s="10"/>
      <c r="Y92" s="11"/>
    </row>
    <row r="93" spans="1:25" x14ac:dyDescent="0.55000000000000004">
      <c r="A93" s="6" t="s">
        <v>59</v>
      </c>
      <c r="C93" s="10">
        <v>18800000</v>
      </c>
      <c r="D93" s="10"/>
      <c r="E93" s="10">
        <v>901702755000</v>
      </c>
      <c r="F93" s="10"/>
      <c r="G93" s="10">
        <v>900020211541</v>
      </c>
      <c r="H93" s="10"/>
      <c r="I93" s="10">
        <f t="shared" si="2"/>
        <v>1682543459</v>
      </c>
      <c r="J93" s="10"/>
      <c r="K93" s="10">
        <v>18800000</v>
      </c>
      <c r="L93" s="10"/>
      <c r="M93" s="10">
        <v>901702755000</v>
      </c>
      <c r="N93" s="10"/>
      <c r="O93" s="10">
        <v>791442728985</v>
      </c>
      <c r="P93" s="10"/>
      <c r="Q93" s="10">
        <f t="shared" si="3"/>
        <v>110260026015</v>
      </c>
      <c r="R93" s="10"/>
      <c r="S93" s="10"/>
      <c r="T93" s="10"/>
      <c r="U93" s="10"/>
      <c r="V93" s="10"/>
      <c r="W93" s="10"/>
      <c r="X93" s="10"/>
      <c r="Y93" s="11"/>
    </row>
    <row r="94" spans="1:25" x14ac:dyDescent="0.55000000000000004">
      <c r="A94" s="6" t="s">
        <v>127</v>
      </c>
      <c r="C94" s="10">
        <v>23990226</v>
      </c>
      <c r="D94" s="10"/>
      <c r="E94" s="10">
        <v>32003323736</v>
      </c>
      <c r="F94" s="10"/>
      <c r="G94" s="10">
        <v>28380437358</v>
      </c>
      <c r="H94" s="10"/>
      <c r="I94" s="10">
        <f t="shared" si="2"/>
        <v>3622886378</v>
      </c>
      <c r="J94" s="10"/>
      <c r="K94" s="10">
        <v>23990226</v>
      </c>
      <c r="L94" s="10"/>
      <c r="M94" s="10">
        <v>32003323736</v>
      </c>
      <c r="N94" s="10"/>
      <c r="O94" s="10">
        <v>28380437358</v>
      </c>
      <c r="P94" s="10"/>
      <c r="Q94" s="10">
        <f t="shared" si="3"/>
        <v>3622886378</v>
      </c>
      <c r="R94" s="10"/>
      <c r="S94" s="10"/>
      <c r="T94" s="10"/>
      <c r="U94" s="10"/>
      <c r="V94" s="10"/>
      <c r="W94" s="10"/>
      <c r="X94" s="10"/>
      <c r="Y94" s="11"/>
    </row>
    <row r="95" spans="1:25" x14ac:dyDescent="0.55000000000000004">
      <c r="A95" s="6" t="s">
        <v>75</v>
      </c>
      <c r="C95" s="10">
        <v>5327983</v>
      </c>
      <c r="D95" s="10"/>
      <c r="E95" s="10">
        <v>358399369182</v>
      </c>
      <c r="F95" s="10"/>
      <c r="G95" s="10">
        <v>424338073872</v>
      </c>
      <c r="H95" s="10"/>
      <c r="I95" s="10">
        <f t="shared" si="2"/>
        <v>-65938704690</v>
      </c>
      <c r="J95" s="10"/>
      <c r="K95" s="10">
        <v>5327983</v>
      </c>
      <c r="L95" s="10"/>
      <c r="M95" s="10">
        <v>358399369182</v>
      </c>
      <c r="N95" s="10"/>
      <c r="O95" s="10">
        <v>363967521591</v>
      </c>
      <c r="P95" s="10"/>
      <c r="Q95" s="10">
        <f t="shared" si="3"/>
        <v>-5568152409</v>
      </c>
      <c r="R95" s="10"/>
      <c r="S95" s="10"/>
      <c r="T95" s="10"/>
      <c r="U95" s="10"/>
      <c r="V95" s="10"/>
      <c r="W95" s="10"/>
      <c r="X95" s="10"/>
      <c r="Y95" s="11"/>
    </row>
    <row r="96" spans="1:25" x14ac:dyDescent="0.55000000000000004">
      <c r="A96" s="6" t="s">
        <v>119</v>
      </c>
      <c r="C96" s="10">
        <v>93756136</v>
      </c>
      <c r="D96" s="10"/>
      <c r="E96" s="10">
        <v>637476283017</v>
      </c>
      <c r="F96" s="10"/>
      <c r="G96" s="10">
        <v>634639014389</v>
      </c>
      <c r="H96" s="10"/>
      <c r="I96" s="10">
        <f t="shared" si="2"/>
        <v>2837268628</v>
      </c>
      <c r="J96" s="10"/>
      <c r="K96" s="10">
        <v>93756136</v>
      </c>
      <c r="L96" s="10"/>
      <c r="M96" s="10">
        <v>637476283017</v>
      </c>
      <c r="N96" s="10"/>
      <c r="O96" s="10">
        <v>630201039652</v>
      </c>
      <c r="P96" s="10"/>
      <c r="Q96" s="10">
        <f t="shared" si="3"/>
        <v>7275243365</v>
      </c>
      <c r="R96" s="10"/>
      <c r="S96" s="10"/>
      <c r="T96" s="10"/>
      <c r="U96" s="10"/>
      <c r="V96" s="10"/>
      <c r="W96" s="10"/>
      <c r="X96" s="10"/>
      <c r="Y96" s="11"/>
    </row>
    <row r="97" spans="1:25" x14ac:dyDescent="0.55000000000000004">
      <c r="A97" s="6" t="s">
        <v>113</v>
      </c>
      <c r="C97" s="10">
        <v>2620069</v>
      </c>
      <c r="D97" s="10"/>
      <c r="E97" s="10">
        <v>50787351994</v>
      </c>
      <c r="F97" s="10"/>
      <c r="G97" s="10">
        <v>45257860595</v>
      </c>
      <c r="H97" s="10"/>
      <c r="I97" s="10">
        <f t="shared" si="2"/>
        <v>5529491399</v>
      </c>
      <c r="J97" s="10"/>
      <c r="K97" s="10">
        <v>2620069</v>
      </c>
      <c r="L97" s="10"/>
      <c r="M97" s="10">
        <v>50787351994</v>
      </c>
      <c r="N97" s="10"/>
      <c r="O97" s="10">
        <v>42132567400</v>
      </c>
      <c r="P97" s="10"/>
      <c r="Q97" s="10">
        <f t="shared" si="3"/>
        <v>8654784594</v>
      </c>
      <c r="R97" s="10"/>
      <c r="S97" s="10"/>
      <c r="T97" s="10"/>
      <c r="U97" s="10"/>
      <c r="V97" s="10"/>
      <c r="W97" s="10"/>
      <c r="X97" s="10"/>
      <c r="Y97" s="11"/>
    </row>
    <row r="98" spans="1:25" x14ac:dyDescent="0.55000000000000004">
      <c r="A98" s="6" t="s">
        <v>115</v>
      </c>
      <c r="C98" s="10">
        <v>167515033</v>
      </c>
      <c r="D98" s="10"/>
      <c r="E98" s="10">
        <v>451764198236</v>
      </c>
      <c r="F98" s="10"/>
      <c r="G98" s="10">
        <v>462088333986</v>
      </c>
      <c r="H98" s="10"/>
      <c r="I98" s="10">
        <f t="shared" si="2"/>
        <v>-10324135750</v>
      </c>
      <c r="J98" s="10"/>
      <c r="K98" s="10">
        <v>167515033</v>
      </c>
      <c r="L98" s="10"/>
      <c r="M98" s="10">
        <v>451764198236</v>
      </c>
      <c r="N98" s="10"/>
      <c r="O98" s="10">
        <v>434752484655</v>
      </c>
      <c r="P98" s="10"/>
      <c r="Q98" s="10">
        <f t="shared" si="3"/>
        <v>17011713581</v>
      </c>
      <c r="R98" s="10"/>
      <c r="S98" s="10"/>
      <c r="T98" s="10"/>
      <c r="U98" s="10"/>
      <c r="V98" s="10"/>
      <c r="W98" s="10"/>
      <c r="X98" s="10"/>
      <c r="Y98" s="11"/>
    </row>
    <row r="99" spans="1:25" x14ac:dyDescent="0.55000000000000004">
      <c r="A99" s="6" t="s">
        <v>47</v>
      </c>
      <c r="C99" s="10">
        <v>117700000</v>
      </c>
      <c r="D99" s="10"/>
      <c r="E99" s="10">
        <v>1023747243750</v>
      </c>
      <c r="F99" s="10"/>
      <c r="G99" s="10">
        <v>1037904172243</v>
      </c>
      <c r="H99" s="10"/>
      <c r="I99" s="10">
        <f t="shared" si="2"/>
        <v>-14156928493</v>
      </c>
      <c r="J99" s="10"/>
      <c r="K99" s="10">
        <v>117700000</v>
      </c>
      <c r="L99" s="10"/>
      <c r="M99" s="10">
        <v>1023747243750</v>
      </c>
      <c r="N99" s="10"/>
      <c r="O99" s="10">
        <v>920097546197</v>
      </c>
      <c r="P99" s="10"/>
      <c r="Q99" s="10">
        <f t="shared" si="3"/>
        <v>103649697553</v>
      </c>
      <c r="R99" s="10"/>
      <c r="S99" s="10"/>
      <c r="T99" s="10"/>
      <c r="U99" s="10"/>
      <c r="V99" s="10"/>
      <c r="W99" s="10"/>
      <c r="X99" s="10"/>
      <c r="Y99" s="11"/>
    </row>
    <row r="100" spans="1:25" x14ac:dyDescent="0.55000000000000004">
      <c r="A100" s="6" t="s">
        <v>88</v>
      </c>
      <c r="C100" s="10">
        <v>123187004</v>
      </c>
      <c r="D100" s="10"/>
      <c r="E100" s="10">
        <v>206702421758</v>
      </c>
      <c r="F100" s="10"/>
      <c r="G100" s="10">
        <v>229991732778</v>
      </c>
      <c r="H100" s="10"/>
      <c r="I100" s="10">
        <f t="shared" si="2"/>
        <v>-23289311020</v>
      </c>
      <c r="J100" s="10"/>
      <c r="K100" s="10">
        <v>123187004</v>
      </c>
      <c r="L100" s="10"/>
      <c r="M100" s="10">
        <v>206702421758</v>
      </c>
      <c r="N100" s="10"/>
      <c r="O100" s="10">
        <v>212371038756</v>
      </c>
      <c r="P100" s="10"/>
      <c r="Q100" s="10">
        <f t="shared" si="3"/>
        <v>-5668616998</v>
      </c>
      <c r="R100" s="10"/>
      <c r="S100" s="10"/>
      <c r="T100" s="10"/>
      <c r="U100" s="10"/>
      <c r="V100" s="10"/>
      <c r="W100" s="10"/>
      <c r="X100" s="10"/>
      <c r="Y100" s="11"/>
    </row>
    <row r="101" spans="1:25" x14ac:dyDescent="0.55000000000000004">
      <c r="A101" s="6" t="s">
        <v>94</v>
      </c>
      <c r="C101" s="10">
        <v>2460898</v>
      </c>
      <c r="D101" s="10"/>
      <c r="E101" s="10">
        <v>49781302617</v>
      </c>
      <c r="F101" s="10"/>
      <c r="G101" s="10">
        <v>45720518227</v>
      </c>
      <c r="H101" s="10"/>
      <c r="I101" s="10">
        <f t="shared" si="2"/>
        <v>4060784390</v>
      </c>
      <c r="J101" s="10"/>
      <c r="K101" s="10">
        <v>2460898</v>
      </c>
      <c r="L101" s="10"/>
      <c r="M101" s="10">
        <v>49781302617</v>
      </c>
      <c r="N101" s="10"/>
      <c r="O101" s="10">
        <v>38734402437</v>
      </c>
      <c r="P101" s="10"/>
      <c r="Q101" s="10">
        <f t="shared" si="3"/>
        <v>11046900180</v>
      </c>
      <c r="R101" s="10"/>
      <c r="S101" s="10"/>
      <c r="T101" s="10"/>
      <c r="U101" s="10"/>
      <c r="V101" s="10"/>
      <c r="W101" s="10"/>
      <c r="X101" s="10"/>
      <c r="Y101" s="11"/>
    </row>
    <row r="102" spans="1:25" x14ac:dyDescent="0.55000000000000004">
      <c r="A102" s="6" t="s">
        <v>25</v>
      </c>
      <c r="C102" s="10">
        <v>31978871</v>
      </c>
      <c r="D102" s="10"/>
      <c r="E102" s="10">
        <v>92441239254</v>
      </c>
      <c r="F102" s="10"/>
      <c r="G102" s="10">
        <v>111090904413</v>
      </c>
      <c r="H102" s="10"/>
      <c r="I102" s="10">
        <f t="shared" si="2"/>
        <v>-18649665159</v>
      </c>
      <c r="J102" s="10"/>
      <c r="K102" s="10">
        <v>31978871</v>
      </c>
      <c r="L102" s="10"/>
      <c r="M102" s="10">
        <v>92441239254</v>
      </c>
      <c r="N102" s="10"/>
      <c r="O102" s="10">
        <v>114292784038</v>
      </c>
      <c r="P102" s="10"/>
      <c r="Q102" s="10">
        <f t="shared" si="3"/>
        <v>-21851544784</v>
      </c>
      <c r="R102" s="10"/>
      <c r="S102" s="10"/>
      <c r="T102" s="10"/>
      <c r="U102" s="10"/>
      <c r="V102" s="10"/>
      <c r="W102" s="10"/>
      <c r="X102" s="10"/>
      <c r="Y102" s="11"/>
    </row>
    <row r="103" spans="1:25" x14ac:dyDescent="0.55000000000000004">
      <c r="A103" s="6" t="s">
        <v>52</v>
      </c>
      <c r="C103" s="10">
        <v>196093092</v>
      </c>
      <c r="D103" s="10"/>
      <c r="E103" s="10">
        <v>429812575516</v>
      </c>
      <c r="F103" s="10"/>
      <c r="G103" s="10">
        <v>460416010598</v>
      </c>
      <c r="H103" s="10"/>
      <c r="I103" s="10">
        <f t="shared" si="2"/>
        <v>-30603435082</v>
      </c>
      <c r="J103" s="10"/>
      <c r="K103" s="10">
        <v>196093092</v>
      </c>
      <c r="L103" s="10"/>
      <c r="M103" s="10">
        <v>429812575516</v>
      </c>
      <c r="N103" s="10"/>
      <c r="O103" s="10">
        <v>483801519733</v>
      </c>
      <c r="P103" s="10"/>
      <c r="Q103" s="10">
        <f t="shared" si="3"/>
        <v>-53988944217</v>
      </c>
      <c r="R103" s="10"/>
      <c r="S103" s="10"/>
      <c r="T103" s="10"/>
      <c r="U103" s="10"/>
      <c r="V103" s="10"/>
      <c r="W103" s="10"/>
      <c r="X103" s="10"/>
      <c r="Y103" s="11"/>
    </row>
    <row r="104" spans="1:25" x14ac:dyDescent="0.55000000000000004">
      <c r="A104" s="6" t="s">
        <v>93</v>
      </c>
      <c r="C104" s="10">
        <v>34816428</v>
      </c>
      <c r="D104" s="10"/>
      <c r="E104" s="10">
        <v>531252298389</v>
      </c>
      <c r="F104" s="10"/>
      <c r="G104" s="10">
        <v>472416538958</v>
      </c>
      <c r="H104" s="10"/>
      <c r="I104" s="10">
        <f t="shared" si="2"/>
        <v>58835759431</v>
      </c>
      <c r="J104" s="10"/>
      <c r="K104" s="10">
        <v>34816428</v>
      </c>
      <c r="L104" s="10"/>
      <c r="M104" s="10">
        <v>531252298389</v>
      </c>
      <c r="N104" s="10"/>
      <c r="O104" s="10">
        <v>440922103028</v>
      </c>
      <c r="P104" s="10"/>
      <c r="Q104" s="10">
        <f t="shared" si="3"/>
        <v>90330195361</v>
      </c>
      <c r="R104" s="10"/>
      <c r="S104" s="10"/>
      <c r="T104" s="10"/>
      <c r="U104" s="10"/>
      <c r="V104" s="10"/>
      <c r="W104" s="10"/>
      <c r="X104" s="10"/>
      <c r="Y104" s="11"/>
    </row>
    <row r="105" spans="1:25" x14ac:dyDescent="0.55000000000000004">
      <c r="A105" s="6" t="s">
        <v>131</v>
      </c>
      <c r="C105" s="10">
        <v>7725583</v>
      </c>
      <c r="D105" s="10"/>
      <c r="E105" s="10">
        <v>17885825154</v>
      </c>
      <c r="F105" s="10"/>
      <c r="G105" s="10">
        <v>19450383638</v>
      </c>
      <c r="H105" s="10"/>
      <c r="I105" s="10">
        <f t="shared" si="2"/>
        <v>-1564558484</v>
      </c>
      <c r="J105" s="10"/>
      <c r="K105" s="10">
        <v>7725583</v>
      </c>
      <c r="L105" s="10"/>
      <c r="M105" s="10">
        <v>17885825154</v>
      </c>
      <c r="N105" s="10"/>
      <c r="O105" s="10">
        <v>19450383638</v>
      </c>
      <c r="P105" s="10"/>
      <c r="Q105" s="10">
        <f t="shared" si="3"/>
        <v>-1564558484</v>
      </c>
      <c r="R105" s="10"/>
      <c r="S105" s="10"/>
      <c r="T105" s="10"/>
      <c r="U105" s="10"/>
      <c r="V105" s="10"/>
      <c r="W105" s="10"/>
      <c r="X105" s="10"/>
      <c r="Y105" s="11"/>
    </row>
    <row r="106" spans="1:25" x14ac:dyDescent="0.55000000000000004">
      <c r="A106" s="6" t="s">
        <v>61</v>
      </c>
      <c r="C106" s="10">
        <v>173723651</v>
      </c>
      <c r="D106" s="10"/>
      <c r="E106" s="10">
        <v>379227229627</v>
      </c>
      <c r="F106" s="10"/>
      <c r="G106" s="10">
        <v>366521018235</v>
      </c>
      <c r="H106" s="10"/>
      <c r="I106" s="10">
        <f t="shared" si="2"/>
        <v>12706211392</v>
      </c>
      <c r="J106" s="10"/>
      <c r="K106" s="10">
        <v>173723651</v>
      </c>
      <c r="L106" s="10"/>
      <c r="M106" s="10">
        <v>379227229627</v>
      </c>
      <c r="N106" s="10"/>
      <c r="O106" s="10">
        <v>341705821604</v>
      </c>
      <c r="P106" s="10"/>
      <c r="Q106" s="10">
        <f t="shared" si="3"/>
        <v>37521408023</v>
      </c>
      <c r="R106" s="10"/>
      <c r="S106" s="10"/>
      <c r="T106" s="10"/>
      <c r="U106" s="10"/>
      <c r="V106" s="10"/>
      <c r="W106" s="10"/>
      <c r="X106" s="10"/>
      <c r="Y106" s="11"/>
    </row>
    <row r="107" spans="1:25" x14ac:dyDescent="0.55000000000000004">
      <c r="A107" s="6" t="s">
        <v>37</v>
      </c>
      <c r="C107" s="10">
        <v>14284013</v>
      </c>
      <c r="D107" s="10"/>
      <c r="E107" s="10">
        <v>3801646450858</v>
      </c>
      <c r="F107" s="10"/>
      <c r="G107" s="10">
        <v>3991487390008</v>
      </c>
      <c r="H107" s="10"/>
      <c r="I107" s="10">
        <f t="shared" si="2"/>
        <v>-189840939150</v>
      </c>
      <c r="J107" s="10"/>
      <c r="K107" s="10">
        <v>14284013</v>
      </c>
      <c r="L107" s="10"/>
      <c r="M107" s="10">
        <v>3801646450858</v>
      </c>
      <c r="N107" s="10"/>
      <c r="O107" s="10">
        <v>4131205777535</v>
      </c>
      <c r="P107" s="10"/>
      <c r="Q107" s="10">
        <f t="shared" si="3"/>
        <v>-329559326677</v>
      </c>
      <c r="R107" s="10"/>
      <c r="S107" s="10"/>
      <c r="T107" s="10"/>
      <c r="U107" s="10"/>
      <c r="V107" s="10"/>
      <c r="W107" s="10"/>
      <c r="X107" s="10"/>
      <c r="Y107" s="11"/>
    </row>
    <row r="108" spans="1:25" x14ac:dyDescent="0.55000000000000004">
      <c r="A108" s="6" t="s">
        <v>63</v>
      </c>
      <c r="C108" s="10">
        <v>11359792</v>
      </c>
      <c r="D108" s="10"/>
      <c r="E108" s="10">
        <v>42944241306</v>
      </c>
      <c r="F108" s="10"/>
      <c r="G108" s="10">
        <v>41803728981</v>
      </c>
      <c r="H108" s="10"/>
      <c r="I108" s="10">
        <f t="shared" si="2"/>
        <v>1140512325</v>
      </c>
      <c r="J108" s="10"/>
      <c r="K108" s="10">
        <v>11359792</v>
      </c>
      <c r="L108" s="10"/>
      <c r="M108" s="10">
        <v>42944241306</v>
      </c>
      <c r="N108" s="10"/>
      <c r="O108" s="10">
        <v>43644357783</v>
      </c>
      <c r="P108" s="10"/>
      <c r="Q108" s="10">
        <f t="shared" si="3"/>
        <v>-700116477</v>
      </c>
      <c r="R108" s="10"/>
      <c r="S108" s="10"/>
      <c r="T108" s="10"/>
      <c r="U108" s="10"/>
      <c r="V108" s="10"/>
      <c r="W108" s="10"/>
      <c r="X108" s="10"/>
      <c r="Y108" s="11"/>
    </row>
    <row r="109" spans="1:25" x14ac:dyDescent="0.55000000000000004">
      <c r="A109" s="6" t="s">
        <v>69</v>
      </c>
      <c r="C109" s="10">
        <v>180778365</v>
      </c>
      <c r="D109" s="10"/>
      <c r="E109" s="10">
        <v>853228579741</v>
      </c>
      <c r="F109" s="10"/>
      <c r="G109" s="10">
        <v>893088548844</v>
      </c>
      <c r="H109" s="10"/>
      <c r="I109" s="10">
        <f t="shared" si="2"/>
        <v>-39859969103</v>
      </c>
      <c r="J109" s="10"/>
      <c r="K109" s="10">
        <v>180778365</v>
      </c>
      <c r="L109" s="10"/>
      <c r="M109" s="10">
        <v>853228579741</v>
      </c>
      <c r="N109" s="10"/>
      <c r="O109" s="10">
        <v>847728845329</v>
      </c>
      <c r="P109" s="10"/>
      <c r="Q109" s="10">
        <f t="shared" si="3"/>
        <v>5499734412</v>
      </c>
      <c r="R109" s="10"/>
      <c r="S109" s="10"/>
      <c r="T109" s="10"/>
      <c r="U109" s="10"/>
      <c r="V109" s="10"/>
      <c r="W109" s="10"/>
      <c r="X109" s="10"/>
      <c r="Y109" s="11"/>
    </row>
    <row r="110" spans="1:25" x14ac:dyDescent="0.55000000000000004">
      <c r="A110" s="6" t="s">
        <v>117</v>
      </c>
      <c r="C110" s="10">
        <v>1650933</v>
      </c>
      <c r="D110" s="10"/>
      <c r="E110" s="10">
        <v>30409767348</v>
      </c>
      <c r="F110" s="10"/>
      <c r="G110" s="10">
        <v>29769734468</v>
      </c>
      <c r="H110" s="10"/>
      <c r="I110" s="10">
        <f t="shared" si="2"/>
        <v>640032880</v>
      </c>
      <c r="J110" s="10"/>
      <c r="K110" s="10">
        <v>1650933</v>
      </c>
      <c r="L110" s="10"/>
      <c r="M110" s="10">
        <v>30409767348</v>
      </c>
      <c r="N110" s="10"/>
      <c r="O110" s="10">
        <v>23352994569</v>
      </c>
      <c r="P110" s="10"/>
      <c r="Q110" s="10">
        <f t="shared" si="3"/>
        <v>7056772779</v>
      </c>
      <c r="R110" s="10"/>
      <c r="S110" s="10"/>
      <c r="T110" s="10"/>
      <c r="U110" s="10"/>
      <c r="V110" s="10"/>
      <c r="W110" s="10"/>
      <c r="X110" s="10"/>
      <c r="Y110" s="11"/>
    </row>
    <row r="111" spans="1:25" x14ac:dyDescent="0.55000000000000004">
      <c r="A111" s="6" t="s">
        <v>20</v>
      </c>
      <c r="C111" s="10">
        <v>691805596</v>
      </c>
      <c r="D111" s="10"/>
      <c r="E111" s="10">
        <v>354847705995</v>
      </c>
      <c r="F111" s="10"/>
      <c r="G111" s="10">
        <v>395211512870</v>
      </c>
      <c r="H111" s="10"/>
      <c r="I111" s="10">
        <f t="shared" si="2"/>
        <v>-40363806875</v>
      </c>
      <c r="J111" s="10"/>
      <c r="K111" s="10">
        <v>691805596</v>
      </c>
      <c r="L111" s="10"/>
      <c r="M111" s="10">
        <v>354847705995</v>
      </c>
      <c r="N111" s="10"/>
      <c r="O111" s="10">
        <v>418610049524</v>
      </c>
      <c r="P111" s="10"/>
      <c r="Q111" s="10">
        <f t="shared" si="3"/>
        <v>-63762343529</v>
      </c>
      <c r="R111" s="10"/>
      <c r="S111" s="10"/>
      <c r="T111" s="10"/>
      <c r="U111" s="10"/>
      <c r="V111" s="10"/>
      <c r="W111" s="10"/>
      <c r="X111" s="10"/>
      <c r="Y111" s="11"/>
    </row>
    <row r="112" spans="1:25" x14ac:dyDescent="0.55000000000000004">
      <c r="A112" s="6" t="s">
        <v>114</v>
      </c>
      <c r="C112" s="10">
        <v>28476635</v>
      </c>
      <c r="D112" s="10"/>
      <c r="E112" s="10">
        <v>67257904875</v>
      </c>
      <c r="F112" s="10"/>
      <c r="G112" s="10">
        <v>67993892050</v>
      </c>
      <c r="H112" s="10"/>
      <c r="I112" s="10">
        <f t="shared" si="2"/>
        <v>-735987175</v>
      </c>
      <c r="J112" s="10"/>
      <c r="K112" s="10">
        <v>28476635</v>
      </c>
      <c r="L112" s="10"/>
      <c r="M112" s="10">
        <v>67257904875</v>
      </c>
      <c r="N112" s="10"/>
      <c r="O112" s="10">
        <v>64511549849</v>
      </c>
      <c r="P112" s="10"/>
      <c r="Q112" s="10">
        <f t="shared" si="3"/>
        <v>2746355026</v>
      </c>
      <c r="R112" s="10"/>
      <c r="S112" s="10"/>
      <c r="T112" s="10"/>
      <c r="U112" s="10"/>
      <c r="V112" s="10"/>
      <c r="W112" s="10"/>
      <c r="X112" s="10"/>
      <c r="Y112" s="11"/>
    </row>
    <row r="113" spans="1:25" x14ac:dyDescent="0.55000000000000004">
      <c r="A113" s="6" t="s">
        <v>43</v>
      </c>
      <c r="C113" s="10">
        <v>30700000</v>
      </c>
      <c r="D113" s="10"/>
      <c r="E113" s="10">
        <v>1093741286400</v>
      </c>
      <c r="F113" s="10"/>
      <c r="G113" s="10">
        <v>1098253991242</v>
      </c>
      <c r="H113" s="10"/>
      <c r="I113" s="10">
        <f t="shared" si="2"/>
        <v>-4512704842</v>
      </c>
      <c r="J113" s="10"/>
      <c r="K113" s="10">
        <v>30700000</v>
      </c>
      <c r="L113" s="10"/>
      <c r="M113" s="10">
        <v>1093741286400</v>
      </c>
      <c r="N113" s="10"/>
      <c r="O113" s="10">
        <v>1228322733803</v>
      </c>
      <c r="P113" s="10"/>
      <c r="Q113" s="10">
        <f t="shared" si="3"/>
        <v>-134581447403</v>
      </c>
      <c r="R113" s="10"/>
      <c r="S113" s="10"/>
      <c r="T113" s="10"/>
      <c r="U113" s="10"/>
      <c r="V113" s="10"/>
      <c r="W113" s="10"/>
      <c r="X113" s="10"/>
      <c r="Y113" s="11"/>
    </row>
    <row r="114" spans="1:25" x14ac:dyDescent="0.55000000000000004">
      <c r="A114" s="6" t="s">
        <v>22</v>
      </c>
      <c r="C114" s="10">
        <v>280722259</v>
      </c>
      <c r="D114" s="10"/>
      <c r="E114" s="10">
        <v>764881426633</v>
      </c>
      <c r="F114" s="10"/>
      <c r="G114" s="10">
        <v>699862319589</v>
      </c>
      <c r="H114" s="10"/>
      <c r="I114" s="10">
        <f t="shared" si="2"/>
        <v>65019107044</v>
      </c>
      <c r="J114" s="10"/>
      <c r="K114" s="10">
        <v>280722259</v>
      </c>
      <c r="L114" s="10"/>
      <c r="M114" s="10">
        <v>764881426633</v>
      </c>
      <c r="N114" s="10"/>
      <c r="O114" s="10">
        <v>591032054580</v>
      </c>
      <c r="P114" s="10"/>
      <c r="Q114" s="10">
        <f t="shared" si="3"/>
        <v>173849372053</v>
      </c>
      <c r="R114" s="10"/>
      <c r="S114" s="10"/>
      <c r="T114" s="10"/>
      <c r="U114" s="10"/>
      <c r="V114" s="10"/>
      <c r="W114" s="10"/>
      <c r="X114" s="10"/>
      <c r="Y114" s="11"/>
    </row>
    <row r="115" spans="1:25" x14ac:dyDescent="0.55000000000000004">
      <c r="A115" s="6" t="s">
        <v>53</v>
      </c>
      <c r="C115" s="10">
        <v>285749</v>
      </c>
      <c r="D115" s="10"/>
      <c r="E115" s="10">
        <v>14727929940</v>
      </c>
      <c r="F115" s="10"/>
      <c r="G115" s="10">
        <v>15736303157</v>
      </c>
      <c r="H115" s="10"/>
      <c r="I115" s="10">
        <f t="shared" si="2"/>
        <v>-1008373217</v>
      </c>
      <c r="J115" s="10"/>
      <c r="K115" s="10">
        <v>285749</v>
      </c>
      <c r="L115" s="10"/>
      <c r="M115" s="10">
        <v>14727929940</v>
      </c>
      <c r="N115" s="10"/>
      <c r="O115" s="10">
        <v>14813144573</v>
      </c>
      <c r="P115" s="10"/>
      <c r="Q115" s="10">
        <f t="shared" si="3"/>
        <v>-85214633</v>
      </c>
      <c r="R115" s="10"/>
      <c r="S115" s="10"/>
      <c r="T115" s="10"/>
      <c r="U115" s="10"/>
      <c r="V115" s="10"/>
      <c r="W115" s="10"/>
      <c r="X115" s="10"/>
      <c r="Y115" s="11"/>
    </row>
    <row r="116" spans="1:25" x14ac:dyDescent="0.55000000000000004">
      <c r="A116" s="6" t="s">
        <v>46</v>
      </c>
      <c r="C116" s="10">
        <v>2000000</v>
      </c>
      <c r="D116" s="10"/>
      <c r="E116" s="10">
        <v>3373805700</v>
      </c>
      <c r="F116" s="10"/>
      <c r="G116" s="10">
        <v>4228688700</v>
      </c>
      <c r="H116" s="10"/>
      <c r="I116" s="10">
        <f t="shared" si="2"/>
        <v>-854883000</v>
      </c>
      <c r="J116" s="10"/>
      <c r="K116" s="10">
        <v>2000000</v>
      </c>
      <c r="L116" s="10"/>
      <c r="M116" s="10">
        <v>3373805700</v>
      </c>
      <c r="N116" s="10"/>
      <c r="O116" s="10">
        <v>3453201573</v>
      </c>
      <c r="P116" s="10"/>
      <c r="Q116" s="10">
        <f t="shared" si="3"/>
        <v>-79395873</v>
      </c>
      <c r="R116" s="10"/>
      <c r="S116" s="10"/>
      <c r="T116" s="10"/>
      <c r="U116" s="10"/>
      <c r="V116" s="10"/>
      <c r="W116" s="10"/>
      <c r="X116" s="10"/>
      <c r="Y116" s="11"/>
    </row>
    <row r="117" spans="1:25" x14ac:dyDescent="0.55000000000000004">
      <c r="A117" s="6" t="s">
        <v>100</v>
      </c>
      <c r="C117" s="10">
        <v>6753536</v>
      </c>
      <c r="D117" s="10"/>
      <c r="E117" s="10">
        <v>84722508055</v>
      </c>
      <c r="F117" s="10"/>
      <c r="G117" s="10">
        <v>99358252361</v>
      </c>
      <c r="H117" s="10"/>
      <c r="I117" s="10">
        <f t="shared" si="2"/>
        <v>-14635744306</v>
      </c>
      <c r="J117" s="10"/>
      <c r="K117" s="10">
        <v>6753536</v>
      </c>
      <c r="L117" s="10"/>
      <c r="M117" s="10">
        <v>84722508055</v>
      </c>
      <c r="N117" s="10"/>
      <c r="O117" s="10">
        <v>86928032897</v>
      </c>
      <c r="P117" s="10"/>
      <c r="Q117" s="10">
        <f t="shared" si="3"/>
        <v>-2205524842</v>
      </c>
      <c r="R117" s="10"/>
      <c r="S117" s="10"/>
      <c r="T117" s="10"/>
      <c r="U117" s="10"/>
      <c r="V117" s="10"/>
      <c r="W117" s="10"/>
      <c r="X117" s="10"/>
      <c r="Y117" s="11"/>
    </row>
    <row r="118" spans="1:25" x14ac:dyDescent="0.55000000000000004">
      <c r="A118" s="6" t="s">
        <v>78</v>
      </c>
      <c r="C118" s="10">
        <v>10198616</v>
      </c>
      <c r="D118" s="10"/>
      <c r="E118" s="10">
        <v>1417790102736</v>
      </c>
      <c r="F118" s="10"/>
      <c r="G118" s="10">
        <v>1333138351876</v>
      </c>
      <c r="H118" s="10"/>
      <c r="I118" s="10">
        <f t="shared" si="2"/>
        <v>84651750860</v>
      </c>
      <c r="J118" s="10"/>
      <c r="K118" s="10">
        <v>10198616</v>
      </c>
      <c r="L118" s="10"/>
      <c r="M118" s="10">
        <v>1417790102736</v>
      </c>
      <c r="N118" s="10"/>
      <c r="O118" s="10">
        <v>1129771391127</v>
      </c>
      <c r="P118" s="10"/>
      <c r="Q118" s="10">
        <f t="shared" si="3"/>
        <v>288018711609</v>
      </c>
      <c r="R118" s="10"/>
      <c r="S118" s="10"/>
      <c r="T118" s="10"/>
      <c r="U118" s="10"/>
      <c r="V118" s="10"/>
      <c r="W118" s="10"/>
      <c r="X118" s="10"/>
      <c r="Y118" s="11"/>
    </row>
    <row r="119" spans="1:25" x14ac:dyDescent="0.55000000000000004">
      <c r="A119" s="6" t="s">
        <v>76</v>
      </c>
      <c r="C119" s="10">
        <v>106500000</v>
      </c>
      <c r="D119" s="10"/>
      <c r="E119" s="10">
        <v>1023727362750</v>
      </c>
      <c r="F119" s="10"/>
      <c r="G119" s="10">
        <v>1119613516538</v>
      </c>
      <c r="H119" s="10"/>
      <c r="I119" s="10">
        <f t="shared" si="2"/>
        <v>-95886153788</v>
      </c>
      <c r="J119" s="10"/>
      <c r="K119" s="10">
        <v>106500000</v>
      </c>
      <c r="L119" s="10"/>
      <c r="M119" s="10">
        <v>1023727362750</v>
      </c>
      <c r="N119" s="10"/>
      <c r="O119" s="10">
        <v>1088305820988</v>
      </c>
      <c r="P119" s="10"/>
      <c r="Q119" s="10">
        <f t="shared" si="3"/>
        <v>-64578458238</v>
      </c>
      <c r="R119" s="10"/>
      <c r="S119" s="10"/>
      <c r="T119" s="10"/>
      <c r="U119" s="10"/>
      <c r="V119" s="10"/>
      <c r="W119" s="10"/>
      <c r="X119" s="10"/>
      <c r="Y119" s="11"/>
    </row>
    <row r="120" spans="1:25" x14ac:dyDescent="0.55000000000000004">
      <c r="A120" s="6" t="s">
        <v>109</v>
      </c>
      <c r="C120" s="10">
        <v>38300000</v>
      </c>
      <c r="D120" s="10"/>
      <c r="E120" s="10">
        <v>455723216550</v>
      </c>
      <c r="F120" s="10"/>
      <c r="G120" s="10">
        <v>521585987401</v>
      </c>
      <c r="H120" s="10"/>
      <c r="I120" s="10">
        <f t="shared" si="2"/>
        <v>-65862770851</v>
      </c>
      <c r="J120" s="10"/>
      <c r="K120" s="10">
        <v>38300000</v>
      </c>
      <c r="L120" s="10"/>
      <c r="M120" s="10">
        <v>455723216550</v>
      </c>
      <c r="N120" s="10"/>
      <c r="O120" s="10">
        <v>376152496202</v>
      </c>
      <c r="P120" s="10"/>
      <c r="Q120" s="10">
        <f t="shared" si="3"/>
        <v>79570720348</v>
      </c>
      <c r="R120" s="10"/>
      <c r="S120" s="10"/>
      <c r="T120" s="10"/>
      <c r="U120" s="10"/>
      <c r="V120" s="10"/>
      <c r="W120" s="10"/>
      <c r="X120" s="10"/>
      <c r="Y120" s="11"/>
    </row>
    <row r="121" spans="1:25" x14ac:dyDescent="0.55000000000000004">
      <c r="A121" s="6" t="s">
        <v>21</v>
      </c>
      <c r="C121" s="10">
        <v>41607935</v>
      </c>
      <c r="D121" s="10"/>
      <c r="E121" s="10">
        <v>173299941026</v>
      </c>
      <c r="F121" s="10"/>
      <c r="G121" s="10">
        <v>180972584306</v>
      </c>
      <c r="H121" s="10"/>
      <c r="I121" s="10">
        <f t="shared" si="2"/>
        <v>-7672643280</v>
      </c>
      <c r="J121" s="10"/>
      <c r="K121" s="10">
        <v>41607935</v>
      </c>
      <c r="L121" s="10"/>
      <c r="M121" s="10">
        <v>173299941026</v>
      </c>
      <c r="N121" s="10"/>
      <c r="O121" s="10">
        <v>153317884133</v>
      </c>
      <c r="P121" s="10"/>
      <c r="Q121" s="10">
        <f t="shared" si="3"/>
        <v>19982056893</v>
      </c>
      <c r="R121" s="10"/>
      <c r="S121" s="10"/>
      <c r="T121" s="10"/>
      <c r="U121" s="10"/>
      <c r="V121" s="10"/>
      <c r="W121" s="10"/>
      <c r="X121" s="10"/>
      <c r="Y121" s="11"/>
    </row>
    <row r="122" spans="1:25" x14ac:dyDescent="0.55000000000000004">
      <c r="A122" s="6" t="s">
        <v>120</v>
      </c>
      <c r="C122" s="10">
        <v>6529954</v>
      </c>
      <c r="D122" s="10"/>
      <c r="E122" s="10">
        <v>46346459524</v>
      </c>
      <c r="F122" s="10"/>
      <c r="G122" s="10">
        <v>53941047429</v>
      </c>
      <c r="H122" s="10"/>
      <c r="I122" s="10">
        <f t="shared" si="2"/>
        <v>-7594587905</v>
      </c>
      <c r="J122" s="10"/>
      <c r="K122" s="10">
        <v>6529954</v>
      </c>
      <c r="L122" s="10"/>
      <c r="M122" s="10">
        <v>46346459524</v>
      </c>
      <c r="N122" s="10"/>
      <c r="O122" s="10">
        <v>52642827274</v>
      </c>
      <c r="P122" s="10"/>
      <c r="Q122" s="10">
        <f t="shared" si="3"/>
        <v>-6296367750</v>
      </c>
      <c r="R122" s="10"/>
      <c r="S122" s="10"/>
      <c r="T122" s="10"/>
      <c r="U122" s="10"/>
      <c r="V122" s="10"/>
      <c r="W122" s="10"/>
      <c r="X122" s="10"/>
      <c r="Y122" s="11"/>
    </row>
    <row r="123" spans="1:25" x14ac:dyDescent="0.55000000000000004">
      <c r="A123" s="6" t="s">
        <v>50</v>
      </c>
      <c r="C123" s="10">
        <v>43000</v>
      </c>
      <c r="D123" s="10"/>
      <c r="E123" s="10">
        <v>31511166743</v>
      </c>
      <c r="F123" s="10"/>
      <c r="G123" s="10">
        <v>31811747547</v>
      </c>
      <c r="H123" s="10"/>
      <c r="I123" s="10">
        <f t="shared" si="2"/>
        <v>-300580804</v>
      </c>
      <c r="J123" s="10"/>
      <c r="K123" s="10">
        <v>43000</v>
      </c>
      <c r="L123" s="10"/>
      <c r="M123" s="10">
        <v>31511166743</v>
      </c>
      <c r="N123" s="10"/>
      <c r="O123" s="10">
        <v>32368674517</v>
      </c>
      <c r="P123" s="10"/>
      <c r="Q123" s="10">
        <f t="shared" si="3"/>
        <v>-857507774</v>
      </c>
      <c r="R123" s="10"/>
      <c r="S123" s="10"/>
      <c r="T123" s="10"/>
      <c r="U123" s="10"/>
      <c r="V123" s="10"/>
      <c r="W123" s="10"/>
      <c r="X123" s="10"/>
      <c r="Y123" s="11"/>
    </row>
    <row r="124" spans="1:25" x14ac:dyDescent="0.55000000000000004">
      <c r="A124" s="6" t="s">
        <v>38</v>
      </c>
      <c r="C124" s="10">
        <v>14000000</v>
      </c>
      <c r="D124" s="10"/>
      <c r="E124" s="10">
        <v>136661994000</v>
      </c>
      <c r="F124" s="10"/>
      <c r="G124" s="10">
        <v>142646175000</v>
      </c>
      <c r="H124" s="10"/>
      <c r="I124" s="10">
        <f t="shared" si="2"/>
        <v>-5984181000</v>
      </c>
      <c r="J124" s="10"/>
      <c r="K124" s="10">
        <v>14000000</v>
      </c>
      <c r="L124" s="10"/>
      <c r="M124" s="10">
        <v>136661994000</v>
      </c>
      <c r="N124" s="10"/>
      <c r="O124" s="10">
        <v>128033640000</v>
      </c>
      <c r="P124" s="10"/>
      <c r="Q124" s="10">
        <f t="shared" si="3"/>
        <v>8628354000</v>
      </c>
      <c r="R124" s="10"/>
      <c r="S124" s="10"/>
      <c r="T124" s="10"/>
      <c r="U124" s="10"/>
      <c r="V124" s="10"/>
      <c r="W124" s="10"/>
      <c r="X124" s="10"/>
      <c r="Y124" s="11"/>
    </row>
    <row r="125" spans="1:25" ht="24.75" thickBot="1" x14ac:dyDescent="0.6">
      <c r="A125" s="6" t="s">
        <v>134</v>
      </c>
      <c r="C125" s="10" t="s">
        <v>134</v>
      </c>
      <c r="D125" s="10"/>
      <c r="E125" s="14">
        <f>SUM(E8:E124)</f>
        <v>60066484539337</v>
      </c>
      <c r="F125" s="10"/>
      <c r="G125" s="14">
        <f>SUM(G8:G124)</f>
        <v>62170817581904</v>
      </c>
      <c r="H125" s="10"/>
      <c r="I125" s="14">
        <f>SUM(I8:I124)</f>
        <v>-2104333042567</v>
      </c>
      <c r="J125" s="10"/>
      <c r="K125" s="10" t="s">
        <v>134</v>
      </c>
      <c r="L125" s="10"/>
      <c r="M125" s="14">
        <f>SUM(M8:M124)</f>
        <v>60066484539337</v>
      </c>
      <c r="N125" s="10"/>
      <c r="O125" s="14">
        <f>SUM(O8:O124)</f>
        <v>59760630844179</v>
      </c>
      <c r="P125" s="10"/>
      <c r="Q125" s="14">
        <f>SUM(Q8:Q124)</f>
        <v>305853695158</v>
      </c>
      <c r="R125" s="10"/>
      <c r="S125" s="10"/>
      <c r="T125" s="10"/>
      <c r="U125" s="10"/>
      <c r="V125" s="10"/>
      <c r="W125" s="10"/>
      <c r="X125" s="10"/>
      <c r="Y125" s="11"/>
    </row>
    <row r="126" spans="1:25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5"/>
  <sheetViews>
    <sheetView rightToLeft="1" zoomScaleNormal="100" workbookViewId="0">
      <selection activeCell="A8" sqref="A8:A15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23" style="1" customWidth="1"/>
    <col min="4" max="4" width="1" style="1" customWidth="1"/>
    <col min="5" max="5" width="22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pans="1:11" ht="24.75" x14ac:dyDescent="0.55000000000000004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</row>
    <row r="4" spans="1:11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</row>
    <row r="6" spans="1:11" ht="25.5" thickBot="1" x14ac:dyDescent="0.6">
      <c r="A6" s="23" t="s">
        <v>136</v>
      </c>
      <c r="C6" s="23" t="s">
        <v>4</v>
      </c>
      <c r="E6" s="23" t="s">
        <v>5</v>
      </c>
      <c r="F6" s="23" t="s">
        <v>5</v>
      </c>
      <c r="G6" s="23" t="s">
        <v>5</v>
      </c>
      <c r="I6" s="23" t="s">
        <v>6</v>
      </c>
      <c r="J6" s="23" t="s">
        <v>6</v>
      </c>
      <c r="K6" s="23" t="s">
        <v>6</v>
      </c>
    </row>
    <row r="7" spans="1:11" ht="25.5" thickBot="1" x14ac:dyDescent="0.6">
      <c r="A7" s="23" t="s">
        <v>136</v>
      </c>
      <c r="C7" s="23" t="s">
        <v>138</v>
      </c>
      <c r="E7" s="23" t="s">
        <v>139</v>
      </c>
      <c r="G7" s="23" t="s">
        <v>140</v>
      </c>
      <c r="I7" s="23" t="s">
        <v>138</v>
      </c>
      <c r="K7" s="23" t="s">
        <v>135</v>
      </c>
    </row>
    <row r="8" spans="1:11" x14ac:dyDescent="0.55000000000000004">
      <c r="A8" s="1" t="s">
        <v>141</v>
      </c>
      <c r="C8" s="10">
        <v>44020247</v>
      </c>
      <c r="D8" s="10"/>
      <c r="E8" s="10">
        <v>100186324</v>
      </c>
      <c r="F8" s="10"/>
      <c r="G8" s="10">
        <v>0</v>
      </c>
      <c r="H8" s="10"/>
      <c r="I8" s="10">
        <v>144206571</v>
      </c>
      <c r="K8" s="1" t="s">
        <v>129</v>
      </c>
    </row>
    <row r="9" spans="1:11" x14ac:dyDescent="0.55000000000000004">
      <c r="A9" s="1" t="s">
        <v>143</v>
      </c>
      <c r="C9" s="10">
        <v>3368546</v>
      </c>
      <c r="D9" s="10"/>
      <c r="E9" s="10">
        <v>294358911898</v>
      </c>
      <c r="F9" s="10"/>
      <c r="G9" s="10">
        <v>294360725000</v>
      </c>
      <c r="H9" s="10"/>
      <c r="I9" s="10">
        <v>1555444</v>
      </c>
      <c r="K9" s="1" t="s">
        <v>129</v>
      </c>
    </row>
    <row r="10" spans="1:11" x14ac:dyDescent="0.55000000000000004">
      <c r="A10" s="1" t="s">
        <v>145</v>
      </c>
      <c r="C10" s="10">
        <v>554357623137</v>
      </c>
      <c r="D10" s="10"/>
      <c r="E10" s="10">
        <v>968581256058</v>
      </c>
      <c r="F10" s="10"/>
      <c r="G10" s="10">
        <v>1283753214567</v>
      </c>
      <c r="H10" s="10"/>
      <c r="I10" s="10">
        <v>239185664628</v>
      </c>
      <c r="K10" s="1" t="s">
        <v>40</v>
      </c>
    </row>
    <row r="11" spans="1:11" x14ac:dyDescent="0.55000000000000004">
      <c r="A11" s="1" t="s">
        <v>147</v>
      </c>
      <c r="C11" s="10">
        <v>2587612</v>
      </c>
      <c r="D11" s="10"/>
      <c r="E11" s="10">
        <v>10988</v>
      </c>
      <c r="F11" s="10"/>
      <c r="G11" s="10">
        <v>0</v>
      </c>
      <c r="H11" s="10"/>
      <c r="I11" s="10">
        <v>2598600</v>
      </c>
      <c r="K11" s="1" t="s">
        <v>129</v>
      </c>
    </row>
    <row r="12" spans="1:11" x14ac:dyDescent="0.55000000000000004">
      <c r="A12" s="1" t="s">
        <v>143</v>
      </c>
      <c r="C12" s="10">
        <v>2000000000000</v>
      </c>
      <c r="D12" s="10"/>
      <c r="E12" s="10">
        <v>0</v>
      </c>
      <c r="F12" s="10"/>
      <c r="G12" s="10">
        <v>0</v>
      </c>
      <c r="H12" s="10"/>
      <c r="I12" s="10">
        <v>2000000000000</v>
      </c>
      <c r="K12" s="1" t="s">
        <v>150</v>
      </c>
    </row>
    <row r="13" spans="1:11" x14ac:dyDescent="0.55000000000000004">
      <c r="A13" s="1" t="s">
        <v>143</v>
      </c>
      <c r="C13" s="10">
        <v>800000000000</v>
      </c>
      <c r="D13" s="10"/>
      <c r="E13" s="10">
        <v>0</v>
      </c>
      <c r="F13" s="10"/>
      <c r="G13" s="10">
        <v>200000000000</v>
      </c>
      <c r="H13" s="10"/>
      <c r="I13" s="10">
        <v>600000000000</v>
      </c>
      <c r="K13" s="1" t="s">
        <v>152</v>
      </c>
    </row>
    <row r="14" spans="1:11" ht="24.75" thickBot="1" x14ac:dyDescent="0.6">
      <c r="A14" s="1" t="s">
        <v>143</v>
      </c>
      <c r="C14" s="10">
        <v>1000000000000</v>
      </c>
      <c r="D14" s="10"/>
      <c r="E14" s="10">
        <v>0</v>
      </c>
      <c r="F14" s="10"/>
      <c r="G14" s="10">
        <v>0</v>
      </c>
      <c r="H14" s="10"/>
      <c r="I14" s="10">
        <v>1000000000000</v>
      </c>
      <c r="K14" s="1" t="s">
        <v>154</v>
      </c>
    </row>
    <row r="15" spans="1:11" ht="24.75" thickBot="1" x14ac:dyDescent="0.6">
      <c r="A15" s="1" t="s">
        <v>134</v>
      </c>
      <c r="C15" s="4">
        <f>SUM(C8:C14)</f>
        <v>4354407599542</v>
      </c>
      <c r="E15" s="4">
        <f>SUM(E8:E14)</f>
        <v>1263040365268</v>
      </c>
      <c r="G15" s="4">
        <f>SUM(G8:G14)</f>
        <v>1778113939567</v>
      </c>
      <c r="I15" s="4">
        <f>SUM(I8:I14)</f>
        <v>3839334025243</v>
      </c>
      <c r="K15" s="5" t="s">
        <v>155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tabSelected="1" workbookViewId="0">
      <selection activeCell="G12" sqref="G12"/>
    </sheetView>
  </sheetViews>
  <sheetFormatPr defaultRowHeight="24" x14ac:dyDescent="0.55000000000000004"/>
  <cols>
    <col min="1" max="1" width="25.140625" style="1" bestFit="1" customWidth="1"/>
    <col min="2" max="2" width="1" style="1" customWidth="1"/>
    <col min="3" max="3" width="24" style="1" customWidth="1"/>
    <col min="4" max="4" width="1" style="1" customWidth="1"/>
    <col min="5" max="5" width="21.7109375" style="1" bestFit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9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</row>
    <row r="3" spans="1:9" ht="24.75" x14ac:dyDescent="0.55000000000000004">
      <c r="A3" s="24" t="s">
        <v>156</v>
      </c>
      <c r="B3" s="24" t="s">
        <v>156</v>
      </c>
      <c r="C3" s="24" t="s">
        <v>156</v>
      </c>
      <c r="D3" s="24" t="s">
        <v>156</v>
      </c>
      <c r="E3" s="24" t="s">
        <v>156</v>
      </c>
      <c r="F3" s="24" t="s">
        <v>156</v>
      </c>
      <c r="G3" s="24" t="s">
        <v>156</v>
      </c>
    </row>
    <row r="4" spans="1:9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</row>
    <row r="6" spans="1:9" ht="24.75" x14ac:dyDescent="0.55000000000000004">
      <c r="A6" s="23" t="s">
        <v>160</v>
      </c>
      <c r="C6" s="23" t="s">
        <v>138</v>
      </c>
      <c r="E6" s="23" t="s">
        <v>203</v>
      </c>
      <c r="G6" s="23" t="s">
        <v>13</v>
      </c>
    </row>
    <row r="7" spans="1:9" ht="24.75" x14ac:dyDescent="0.6">
      <c r="A7" s="2" t="s">
        <v>210</v>
      </c>
      <c r="C7" s="10">
        <v>-1566297128672</v>
      </c>
      <c r="D7" s="8"/>
      <c r="E7" s="22">
        <f>C7/$C$10</f>
        <v>1.0876791229575746</v>
      </c>
      <c r="F7" s="8"/>
      <c r="G7" s="22">
        <v>-2.4120061912859404E-2</v>
      </c>
      <c r="H7" s="8"/>
      <c r="I7" s="8"/>
    </row>
    <row r="8" spans="1:9" ht="24.75" x14ac:dyDescent="0.6">
      <c r="A8" s="2" t="s">
        <v>211</v>
      </c>
      <c r="C8" s="10">
        <v>125432471721</v>
      </c>
      <c r="D8" s="8"/>
      <c r="E8" s="22">
        <f t="shared" ref="E8:E9" si="0">C8/$C$10</f>
        <v>-8.7103703591394424E-2</v>
      </c>
      <c r="F8" s="8"/>
      <c r="G8" s="22">
        <v>1.931586879916363E-3</v>
      </c>
      <c r="H8" s="8"/>
      <c r="I8" s="8"/>
    </row>
    <row r="9" spans="1:9" ht="25.5" thickBot="1" x14ac:dyDescent="0.65">
      <c r="A9" s="2" t="s">
        <v>209</v>
      </c>
      <c r="C9" s="10">
        <v>828624621</v>
      </c>
      <c r="D9" s="8"/>
      <c r="E9" s="22">
        <f t="shared" si="0"/>
        <v>-5.7541936618021481E-4</v>
      </c>
      <c r="F9" s="8"/>
      <c r="G9" s="22">
        <v>1.276033569568335E-5</v>
      </c>
      <c r="H9" s="8"/>
      <c r="I9" s="8"/>
    </row>
    <row r="10" spans="1:9" ht="25.5" thickBot="1" x14ac:dyDescent="0.65">
      <c r="A10" s="2" t="s">
        <v>134</v>
      </c>
      <c r="C10" s="14">
        <f>SUM(C7:C9)</f>
        <v>-1440036032330</v>
      </c>
      <c r="D10" s="8"/>
      <c r="E10" s="21">
        <f>SUM(E7:E9)</f>
        <v>1</v>
      </c>
      <c r="F10" s="8"/>
      <c r="G10" s="21">
        <f>SUM(G7:G9)</f>
        <v>-2.2175714697247356E-2</v>
      </c>
      <c r="H10" s="8"/>
      <c r="I10" s="8"/>
    </row>
    <row r="11" spans="1:9" ht="24.75" thickTop="1" x14ac:dyDescent="0.55000000000000004">
      <c r="C11" s="8"/>
      <c r="D11" s="8"/>
      <c r="E11" s="8"/>
      <c r="F11" s="8"/>
      <c r="G11" s="8"/>
      <c r="H11" s="8"/>
      <c r="I11" s="8"/>
    </row>
    <row r="12" spans="1:9" x14ac:dyDescent="0.55000000000000004">
      <c r="G12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29"/>
  <sheetViews>
    <sheetView rightToLeft="1" topLeftCell="A107" workbookViewId="0">
      <selection activeCell="E118" sqref="E118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20.42578125" style="1" bestFit="1" customWidth="1"/>
    <col min="4" max="4" width="1" style="1" customWidth="1"/>
    <col min="5" max="5" width="24" style="1" bestFit="1" customWidth="1"/>
    <col min="6" max="6" width="1" style="1" customWidth="1"/>
    <col min="7" max="7" width="19" style="1" bestFit="1" customWidth="1"/>
    <col min="8" max="8" width="1" style="1" customWidth="1"/>
    <col min="9" max="9" width="24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2.5703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5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</row>
    <row r="3" spans="1:25" ht="24.75" x14ac:dyDescent="0.55000000000000004">
      <c r="A3" s="24" t="s">
        <v>156</v>
      </c>
      <c r="B3" s="24" t="s">
        <v>156</v>
      </c>
      <c r="C3" s="24" t="s">
        <v>156</v>
      </c>
      <c r="D3" s="24" t="s">
        <v>156</v>
      </c>
      <c r="E3" s="24" t="s">
        <v>156</v>
      </c>
      <c r="F3" s="24" t="s">
        <v>156</v>
      </c>
      <c r="G3" s="24" t="s">
        <v>156</v>
      </c>
      <c r="H3" s="24" t="s">
        <v>156</v>
      </c>
      <c r="I3" s="24" t="s">
        <v>156</v>
      </c>
      <c r="J3" s="24" t="s">
        <v>156</v>
      </c>
      <c r="K3" s="24" t="s">
        <v>156</v>
      </c>
      <c r="L3" s="24" t="s">
        <v>156</v>
      </c>
      <c r="M3" s="24" t="s">
        <v>156</v>
      </c>
      <c r="N3" s="24" t="s">
        <v>156</v>
      </c>
      <c r="O3" s="24" t="s">
        <v>156</v>
      </c>
      <c r="P3" s="24" t="s">
        <v>156</v>
      </c>
      <c r="Q3" s="24" t="s">
        <v>156</v>
      </c>
      <c r="R3" s="24" t="s">
        <v>156</v>
      </c>
      <c r="S3" s="24" t="s">
        <v>156</v>
      </c>
      <c r="T3" s="24" t="s">
        <v>156</v>
      </c>
      <c r="U3" s="24" t="s">
        <v>156</v>
      </c>
    </row>
    <row r="4" spans="1:25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</row>
    <row r="6" spans="1:25" ht="24.75" x14ac:dyDescent="0.55000000000000004">
      <c r="A6" s="23" t="s">
        <v>3</v>
      </c>
      <c r="C6" s="23" t="s">
        <v>158</v>
      </c>
      <c r="D6" s="23" t="s">
        <v>158</v>
      </c>
      <c r="E6" s="23" t="s">
        <v>158</v>
      </c>
      <c r="F6" s="23" t="s">
        <v>158</v>
      </c>
      <c r="G6" s="23" t="s">
        <v>158</v>
      </c>
      <c r="H6" s="23" t="s">
        <v>158</v>
      </c>
      <c r="I6" s="23" t="s">
        <v>158</v>
      </c>
      <c r="J6" s="23" t="s">
        <v>158</v>
      </c>
      <c r="K6" s="23" t="s">
        <v>158</v>
      </c>
      <c r="M6" s="23" t="s">
        <v>159</v>
      </c>
      <c r="N6" s="23" t="s">
        <v>159</v>
      </c>
      <c r="O6" s="23" t="s">
        <v>159</v>
      </c>
      <c r="P6" s="23" t="s">
        <v>159</v>
      </c>
      <c r="Q6" s="23" t="s">
        <v>159</v>
      </c>
      <c r="R6" s="23" t="s">
        <v>159</v>
      </c>
      <c r="S6" s="23" t="s">
        <v>159</v>
      </c>
      <c r="T6" s="23" t="s">
        <v>159</v>
      </c>
      <c r="U6" s="23" t="s">
        <v>159</v>
      </c>
    </row>
    <row r="7" spans="1:25" ht="24.75" x14ac:dyDescent="0.55000000000000004">
      <c r="A7" s="23" t="s">
        <v>3</v>
      </c>
      <c r="C7" s="23" t="s">
        <v>200</v>
      </c>
      <c r="E7" s="23" t="s">
        <v>201</v>
      </c>
      <c r="G7" s="23" t="s">
        <v>202</v>
      </c>
      <c r="I7" s="23" t="s">
        <v>138</v>
      </c>
      <c r="K7" s="23" t="s">
        <v>203</v>
      </c>
      <c r="M7" s="23" t="s">
        <v>200</v>
      </c>
      <c r="O7" s="23" t="s">
        <v>201</v>
      </c>
      <c r="Q7" s="23" t="s">
        <v>202</v>
      </c>
      <c r="S7" s="23" t="s">
        <v>138</v>
      </c>
      <c r="U7" s="23" t="s">
        <v>203</v>
      </c>
    </row>
    <row r="8" spans="1:25" x14ac:dyDescent="0.55000000000000004">
      <c r="A8" s="6" t="s">
        <v>72</v>
      </c>
      <c r="C8" s="10">
        <v>0</v>
      </c>
      <c r="D8" s="10"/>
      <c r="E8" s="10">
        <v>-101459773377</v>
      </c>
      <c r="F8" s="10"/>
      <c r="G8" s="10">
        <v>-5966682167</v>
      </c>
      <c r="H8" s="10"/>
      <c r="I8" s="10">
        <f>C8+E8+G8</f>
        <v>-107426455544</v>
      </c>
      <c r="J8" s="10"/>
      <c r="K8" s="11">
        <f>I8/$I$128</f>
        <v>6.8586255811553809E-2</v>
      </c>
      <c r="L8" s="10"/>
      <c r="M8" s="10">
        <v>0</v>
      </c>
      <c r="N8" s="10"/>
      <c r="O8" s="10">
        <v>-141477581568</v>
      </c>
      <c r="P8" s="10"/>
      <c r="Q8" s="10">
        <v>-5966682167</v>
      </c>
      <c r="R8" s="10"/>
      <c r="S8" s="10">
        <f>M8+O8+Q8</f>
        <v>-147444263735</v>
      </c>
      <c r="T8" s="10"/>
      <c r="U8" s="11">
        <f>S8/$S$128</f>
        <v>-9.7959179242462474E-2</v>
      </c>
      <c r="V8" s="10"/>
      <c r="W8" s="10"/>
      <c r="X8" s="10"/>
      <c r="Y8" s="11"/>
    </row>
    <row r="9" spans="1:25" x14ac:dyDescent="0.55000000000000004">
      <c r="A9" s="6" t="s">
        <v>43</v>
      </c>
      <c r="C9" s="10">
        <v>0</v>
      </c>
      <c r="D9" s="10"/>
      <c r="E9" s="10">
        <v>-4512704842</v>
      </c>
      <c r="F9" s="10"/>
      <c r="G9" s="10">
        <v>-3998552019</v>
      </c>
      <c r="H9" s="10"/>
      <c r="I9" s="10">
        <f t="shared" ref="I9:I72" si="0">C9+E9+G9</f>
        <v>-8511256861</v>
      </c>
      <c r="J9" s="10"/>
      <c r="K9" s="11">
        <f t="shared" ref="K9:K72" si="1">I9/$I$128</f>
        <v>5.4339988915234434E-3</v>
      </c>
      <c r="L9" s="10"/>
      <c r="M9" s="10">
        <v>0</v>
      </c>
      <c r="N9" s="10"/>
      <c r="O9" s="10">
        <v>-134581447403</v>
      </c>
      <c r="P9" s="10"/>
      <c r="Q9" s="10">
        <v>-3998552019</v>
      </c>
      <c r="R9" s="10"/>
      <c r="S9" s="10">
        <f t="shared" ref="S9:S72" si="2">M9+O9+Q9</f>
        <v>-138579999422</v>
      </c>
      <c r="T9" s="10"/>
      <c r="U9" s="11">
        <f t="shared" ref="U9:U72" si="3">S9/$S$128</f>
        <v>-9.2069929741034728E-2</v>
      </c>
      <c r="V9" s="10"/>
      <c r="W9" s="10"/>
      <c r="X9" s="10"/>
      <c r="Y9" s="11"/>
    </row>
    <row r="10" spans="1:25" x14ac:dyDescent="0.55000000000000004">
      <c r="A10" s="6" t="s">
        <v>110</v>
      </c>
      <c r="C10" s="10">
        <v>0</v>
      </c>
      <c r="D10" s="10"/>
      <c r="E10" s="10">
        <v>142849708964</v>
      </c>
      <c r="F10" s="10"/>
      <c r="G10" s="10">
        <v>1580330221</v>
      </c>
      <c r="H10" s="10"/>
      <c r="I10" s="10">
        <f t="shared" si="0"/>
        <v>144430039185</v>
      </c>
      <c r="J10" s="10"/>
      <c r="K10" s="11">
        <f t="shared" si="1"/>
        <v>-9.2211137044895433E-2</v>
      </c>
      <c r="L10" s="10"/>
      <c r="M10" s="10">
        <v>0</v>
      </c>
      <c r="N10" s="10"/>
      <c r="O10" s="10">
        <v>468453149639</v>
      </c>
      <c r="P10" s="10"/>
      <c r="Q10" s="10">
        <v>1580330221</v>
      </c>
      <c r="R10" s="10"/>
      <c r="S10" s="10">
        <f t="shared" si="2"/>
        <v>470033479860</v>
      </c>
      <c r="T10" s="10"/>
      <c r="U10" s="11">
        <f t="shared" si="3"/>
        <v>0.31228135118446299</v>
      </c>
      <c r="V10" s="10"/>
      <c r="W10" s="10"/>
      <c r="X10" s="10"/>
      <c r="Y10" s="11"/>
    </row>
    <row r="11" spans="1:25" x14ac:dyDescent="0.55000000000000004">
      <c r="A11" s="6" t="s">
        <v>90</v>
      </c>
      <c r="C11" s="10">
        <v>0</v>
      </c>
      <c r="D11" s="10"/>
      <c r="E11" s="10">
        <v>-2946364188</v>
      </c>
      <c r="F11" s="10"/>
      <c r="G11" s="10">
        <v>-50696448</v>
      </c>
      <c r="H11" s="10"/>
      <c r="I11" s="10">
        <f t="shared" si="0"/>
        <v>-2997060636</v>
      </c>
      <c r="J11" s="10"/>
      <c r="K11" s="11">
        <f t="shared" si="1"/>
        <v>1.9134687672836932E-3</v>
      </c>
      <c r="L11" s="10"/>
      <c r="M11" s="10">
        <v>0</v>
      </c>
      <c r="N11" s="10"/>
      <c r="O11" s="10">
        <v>-1510955996</v>
      </c>
      <c r="P11" s="10"/>
      <c r="Q11" s="10">
        <v>3324807038</v>
      </c>
      <c r="R11" s="10"/>
      <c r="S11" s="10">
        <f t="shared" si="2"/>
        <v>1813851042</v>
      </c>
      <c r="T11" s="10"/>
      <c r="U11" s="11">
        <f t="shared" si="3"/>
        <v>1.2050883150107063E-3</v>
      </c>
      <c r="V11" s="10"/>
      <c r="W11" s="10"/>
      <c r="X11" s="10"/>
      <c r="Y11" s="11"/>
    </row>
    <row r="12" spans="1:25" x14ac:dyDescent="0.55000000000000004">
      <c r="A12" s="6" t="s">
        <v>47</v>
      </c>
      <c r="C12" s="10">
        <v>0</v>
      </c>
      <c r="D12" s="10"/>
      <c r="E12" s="10">
        <v>-14156928493</v>
      </c>
      <c r="F12" s="10"/>
      <c r="G12" s="10">
        <v>1391252262</v>
      </c>
      <c r="H12" s="10"/>
      <c r="I12" s="10">
        <f t="shared" si="0"/>
        <v>-12765676231</v>
      </c>
      <c r="J12" s="10"/>
      <c r="K12" s="11">
        <f t="shared" si="1"/>
        <v>8.1502264144629449E-3</v>
      </c>
      <c r="L12" s="10"/>
      <c r="M12" s="10">
        <v>0</v>
      </c>
      <c r="N12" s="10"/>
      <c r="O12" s="10">
        <v>103649697553</v>
      </c>
      <c r="P12" s="10"/>
      <c r="Q12" s="10">
        <v>7323467646</v>
      </c>
      <c r="R12" s="10"/>
      <c r="S12" s="10">
        <f t="shared" si="2"/>
        <v>110973165199</v>
      </c>
      <c r="T12" s="10"/>
      <c r="U12" s="11">
        <f t="shared" si="3"/>
        <v>7.3728471392893832E-2</v>
      </c>
      <c r="V12" s="10"/>
      <c r="W12" s="10"/>
      <c r="X12" s="10"/>
      <c r="Y12" s="11"/>
    </row>
    <row r="13" spans="1:25" x14ac:dyDescent="0.55000000000000004">
      <c r="A13" s="6" t="s">
        <v>122</v>
      </c>
      <c r="C13" s="10">
        <v>2604737081</v>
      </c>
      <c r="D13" s="10"/>
      <c r="E13" s="10">
        <v>4130772111</v>
      </c>
      <c r="F13" s="10"/>
      <c r="G13" s="10">
        <v>4036145534</v>
      </c>
      <c r="H13" s="10"/>
      <c r="I13" s="10">
        <f t="shared" si="0"/>
        <v>10771654726</v>
      </c>
      <c r="J13" s="10"/>
      <c r="K13" s="11">
        <f t="shared" si="1"/>
        <v>-6.877146442279985E-3</v>
      </c>
      <c r="L13" s="10"/>
      <c r="M13" s="10">
        <v>2604737081</v>
      </c>
      <c r="N13" s="10"/>
      <c r="O13" s="10">
        <v>12684078000</v>
      </c>
      <c r="P13" s="10"/>
      <c r="Q13" s="10">
        <v>4036145534</v>
      </c>
      <c r="R13" s="10"/>
      <c r="S13" s="10">
        <f t="shared" si="2"/>
        <v>19324960615</v>
      </c>
      <c r="T13" s="10"/>
      <c r="U13" s="11">
        <f t="shared" si="3"/>
        <v>1.2839138212529478E-2</v>
      </c>
      <c r="V13" s="10"/>
      <c r="W13" s="10"/>
      <c r="X13" s="10"/>
      <c r="Y13" s="11"/>
    </row>
    <row r="14" spans="1:25" x14ac:dyDescent="0.55000000000000004">
      <c r="A14" s="6" t="s">
        <v>44</v>
      </c>
      <c r="C14" s="10">
        <v>0</v>
      </c>
      <c r="D14" s="10"/>
      <c r="E14" s="10">
        <v>-3552281293</v>
      </c>
      <c r="F14" s="10"/>
      <c r="G14" s="10">
        <v>-4586643835</v>
      </c>
      <c r="H14" s="10"/>
      <c r="I14" s="10">
        <f t="shared" si="0"/>
        <v>-8138925128</v>
      </c>
      <c r="J14" s="10"/>
      <c r="K14" s="11">
        <f t="shared" si="1"/>
        <v>5.1962842675327293E-3</v>
      </c>
      <c r="L14" s="10"/>
      <c r="M14" s="10">
        <v>0</v>
      </c>
      <c r="N14" s="10"/>
      <c r="O14" s="10">
        <v>-90196121188</v>
      </c>
      <c r="P14" s="10"/>
      <c r="Q14" s="10">
        <v>-15682697318</v>
      </c>
      <c r="R14" s="10"/>
      <c r="S14" s="10">
        <f t="shared" si="2"/>
        <v>-105878818506</v>
      </c>
      <c r="T14" s="10"/>
      <c r="U14" s="11">
        <f t="shared" si="3"/>
        <v>-7.0343883832948137E-2</v>
      </c>
      <c r="V14" s="10"/>
      <c r="W14" s="10"/>
      <c r="X14" s="10"/>
      <c r="Y14" s="11"/>
    </row>
    <row r="15" spans="1:25" x14ac:dyDescent="0.55000000000000004">
      <c r="A15" s="6" t="s">
        <v>54</v>
      </c>
      <c r="C15" s="10">
        <v>0</v>
      </c>
      <c r="D15" s="10"/>
      <c r="E15" s="10">
        <v>-74191038469</v>
      </c>
      <c r="F15" s="10"/>
      <c r="G15" s="10">
        <v>122879888</v>
      </c>
      <c r="H15" s="10"/>
      <c r="I15" s="10">
        <f t="shared" si="0"/>
        <v>-74068158581</v>
      </c>
      <c r="J15" s="10"/>
      <c r="K15" s="11">
        <f t="shared" si="1"/>
        <v>4.7288702268004155E-2</v>
      </c>
      <c r="L15" s="10"/>
      <c r="M15" s="10">
        <v>0</v>
      </c>
      <c r="N15" s="10"/>
      <c r="O15" s="10">
        <v>39552932549</v>
      </c>
      <c r="P15" s="10"/>
      <c r="Q15" s="10">
        <v>7653072189</v>
      </c>
      <c r="R15" s="10"/>
      <c r="S15" s="10">
        <f t="shared" si="2"/>
        <v>47206004738</v>
      </c>
      <c r="T15" s="10"/>
      <c r="U15" s="11">
        <f t="shared" si="3"/>
        <v>3.1362776430295114E-2</v>
      </c>
      <c r="V15" s="10"/>
      <c r="W15" s="10"/>
      <c r="X15" s="10"/>
      <c r="Y15" s="11"/>
    </row>
    <row r="16" spans="1:25" x14ac:dyDescent="0.55000000000000004">
      <c r="A16" s="6" t="s">
        <v>76</v>
      </c>
      <c r="C16" s="10">
        <v>0</v>
      </c>
      <c r="D16" s="10"/>
      <c r="E16" s="10">
        <v>-95886153788</v>
      </c>
      <c r="F16" s="10"/>
      <c r="G16" s="10">
        <v>51932061</v>
      </c>
      <c r="H16" s="10"/>
      <c r="I16" s="10">
        <f t="shared" si="0"/>
        <v>-95834221727</v>
      </c>
      <c r="J16" s="10"/>
      <c r="K16" s="11">
        <f t="shared" si="1"/>
        <v>6.1185211906922131E-2</v>
      </c>
      <c r="L16" s="10"/>
      <c r="M16" s="10">
        <v>111303514474</v>
      </c>
      <c r="N16" s="10"/>
      <c r="O16" s="10">
        <v>-64578458238</v>
      </c>
      <c r="P16" s="10"/>
      <c r="Q16" s="10">
        <v>4507620206</v>
      </c>
      <c r="R16" s="10"/>
      <c r="S16" s="10">
        <f t="shared" si="2"/>
        <v>51232676442</v>
      </c>
      <c r="T16" s="10"/>
      <c r="U16" s="11">
        <f t="shared" si="3"/>
        <v>3.4038020927508163E-2</v>
      </c>
      <c r="V16" s="10"/>
      <c r="W16" s="10"/>
      <c r="X16" s="10"/>
      <c r="Y16" s="11"/>
    </row>
    <row r="17" spans="1:25" x14ac:dyDescent="0.55000000000000004">
      <c r="A17" s="6" t="s">
        <v>109</v>
      </c>
      <c r="C17" s="10">
        <v>38300000000</v>
      </c>
      <c r="D17" s="10"/>
      <c r="E17" s="10">
        <v>-65862770851</v>
      </c>
      <c r="F17" s="10"/>
      <c r="G17" s="10">
        <v>330024610</v>
      </c>
      <c r="H17" s="10"/>
      <c r="I17" s="10">
        <f t="shared" si="0"/>
        <v>-27232746241</v>
      </c>
      <c r="J17" s="10"/>
      <c r="K17" s="11">
        <f t="shared" si="1"/>
        <v>1.7386705078167093E-2</v>
      </c>
      <c r="L17" s="10"/>
      <c r="M17" s="10">
        <v>38300000000</v>
      </c>
      <c r="N17" s="10"/>
      <c r="O17" s="10">
        <v>79570720348</v>
      </c>
      <c r="P17" s="10"/>
      <c r="Q17" s="10">
        <v>2503017955</v>
      </c>
      <c r="R17" s="10"/>
      <c r="S17" s="10">
        <f t="shared" si="2"/>
        <v>120373738303</v>
      </c>
      <c r="T17" s="10"/>
      <c r="U17" s="11">
        <f t="shared" si="3"/>
        <v>7.9974034308326614E-2</v>
      </c>
      <c r="V17" s="10"/>
      <c r="W17" s="10"/>
      <c r="X17" s="10"/>
      <c r="Y17" s="11"/>
    </row>
    <row r="18" spans="1:25" x14ac:dyDescent="0.55000000000000004">
      <c r="A18" s="6" t="s">
        <v>21</v>
      </c>
      <c r="C18" s="10">
        <v>0</v>
      </c>
      <c r="D18" s="10"/>
      <c r="E18" s="10">
        <v>-7672643279</v>
      </c>
      <c r="F18" s="10"/>
      <c r="G18" s="10">
        <v>1138142997</v>
      </c>
      <c r="H18" s="10"/>
      <c r="I18" s="10">
        <f t="shared" si="0"/>
        <v>-6534500282</v>
      </c>
      <c r="J18" s="10"/>
      <c r="K18" s="11">
        <f t="shared" si="1"/>
        <v>4.1719416848706977E-3</v>
      </c>
      <c r="L18" s="10"/>
      <c r="M18" s="10">
        <v>0</v>
      </c>
      <c r="N18" s="10"/>
      <c r="O18" s="10">
        <v>19982056893</v>
      </c>
      <c r="P18" s="10"/>
      <c r="Q18" s="10">
        <v>1138142997</v>
      </c>
      <c r="R18" s="10"/>
      <c r="S18" s="10">
        <f t="shared" si="2"/>
        <v>21120199890</v>
      </c>
      <c r="T18" s="10"/>
      <c r="U18" s="11">
        <f t="shared" si="3"/>
        <v>1.403186122167214E-2</v>
      </c>
      <c r="V18" s="10"/>
      <c r="W18" s="10"/>
      <c r="X18" s="10"/>
      <c r="Y18" s="11"/>
    </row>
    <row r="19" spans="1:25" x14ac:dyDescent="0.55000000000000004">
      <c r="A19" s="6" t="s">
        <v>67</v>
      </c>
      <c r="C19" s="10">
        <v>0</v>
      </c>
      <c r="D19" s="10"/>
      <c r="E19" s="10">
        <v>-325917352497</v>
      </c>
      <c r="F19" s="10"/>
      <c r="G19" s="10">
        <v>-39129472</v>
      </c>
      <c r="H19" s="10"/>
      <c r="I19" s="10">
        <f t="shared" si="0"/>
        <v>-325956481969</v>
      </c>
      <c r="J19" s="10"/>
      <c r="K19" s="11">
        <f t="shared" si="1"/>
        <v>0.20810641608298505</v>
      </c>
      <c r="L19" s="10"/>
      <c r="M19" s="10">
        <v>0</v>
      </c>
      <c r="N19" s="10"/>
      <c r="O19" s="10">
        <v>-66255090933</v>
      </c>
      <c r="P19" s="10"/>
      <c r="Q19" s="10">
        <v>4210664767</v>
      </c>
      <c r="R19" s="10"/>
      <c r="S19" s="10">
        <f t="shared" si="2"/>
        <v>-62044426166</v>
      </c>
      <c r="T19" s="10"/>
      <c r="U19" s="11">
        <f t="shared" si="3"/>
        <v>-4.1221142890404509E-2</v>
      </c>
      <c r="V19" s="10"/>
      <c r="W19" s="10"/>
      <c r="X19" s="10"/>
      <c r="Y19" s="11"/>
    </row>
    <row r="20" spans="1:25" x14ac:dyDescent="0.55000000000000004">
      <c r="A20" s="6" t="s">
        <v>77</v>
      </c>
      <c r="C20" s="10">
        <v>0</v>
      </c>
      <c r="D20" s="10"/>
      <c r="E20" s="10">
        <v>-20127517933</v>
      </c>
      <c r="F20" s="10"/>
      <c r="G20" s="10">
        <v>15288518045</v>
      </c>
      <c r="H20" s="10"/>
      <c r="I20" s="10">
        <f t="shared" si="0"/>
        <v>-4838999888</v>
      </c>
      <c r="J20" s="10"/>
      <c r="K20" s="11">
        <f t="shared" si="1"/>
        <v>3.0894520582456743E-3</v>
      </c>
      <c r="L20" s="10"/>
      <c r="M20" s="10">
        <v>0</v>
      </c>
      <c r="N20" s="10"/>
      <c r="O20" s="10">
        <v>45076191302</v>
      </c>
      <c r="P20" s="10"/>
      <c r="Q20" s="10">
        <v>28268985810</v>
      </c>
      <c r="R20" s="10"/>
      <c r="S20" s="10">
        <f t="shared" si="2"/>
        <v>73345177112</v>
      </c>
      <c r="T20" s="10"/>
      <c r="U20" s="11">
        <f t="shared" si="3"/>
        <v>4.8729148013501485E-2</v>
      </c>
      <c r="V20" s="10"/>
      <c r="W20" s="10"/>
      <c r="X20" s="10"/>
      <c r="Y20" s="11"/>
    </row>
    <row r="21" spans="1:25" x14ac:dyDescent="0.55000000000000004">
      <c r="A21" s="6" t="s">
        <v>18</v>
      </c>
      <c r="C21" s="10">
        <v>0</v>
      </c>
      <c r="D21" s="10"/>
      <c r="E21" s="10">
        <v>-28665618666</v>
      </c>
      <c r="F21" s="10"/>
      <c r="G21" s="10">
        <v>35942860503</v>
      </c>
      <c r="H21" s="10"/>
      <c r="I21" s="10">
        <f t="shared" si="0"/>
        <v>7277241837</v>
      </c>
      <c r="J21" s="10"/>
      <c r="K21" s="11">
        <f t="shared" si="1"/>
        <v>-4.6461438917212846E-3</v>
      </c>
      <c r="L21" s="10"/>
      <c r="M21" s="10">
        <v>0</v>
      </c>
      <c r="N21" s="10"/>
      <c r="O21" s="10">
        <v>21440465637</v>
      </c>
      <c r="P21" s="10"/>
      <c r="Q21" s="10">
        <v>36673088710</v>
      </c>
      <c r="R21" s="10"/>
      <c r="S21" s="10">
        <f t="shared" si="2"/>
        <v>58113554347</v>
      </c>
      <c r="T21" s="10"/>
      <c r="U21" s="11">
        <f t="shared" si="3"/>
        <v>3.8609546024292188E-2</v>
      </c>
      <c r="V21" s="10"/>
      <c r="W21" s="10"/>
      <c r="X21" s="10"/>
      <c r="Y21" s="11"/>
    </row>
    <row r="22" spans="1:25" x14ac:dyDescent="0.55000000000000004">
      <c r="A22" s="6" t="s">
        <v>45</v>
      </c>
      <c r="C22" s="10">
        <v>0</v>
      </c>
      <c r="D22" s="10"/>
      <c r="E22" s="10">
        <v>13643199066</v>
      </c>
      <c r="F22" s="10"/>
      <c r="G22" s="10">
        <v>-2445</v>
      </c>
      <c r="H22" s="10"/>
      <c r="I22" s="10">
        <f t="shared" si="0"/>
        <v>13643196621</v>
      </c>
      <c r="J22" s="10"/>
      <c r="K22" s="11">
        <f t="shared" si="1"/>
        <v>-8.7104779618459201E-3</v>
      </c>
      <c r="L22" s="10"/>
      <c r="M22" s="10">
        <v>76949573854</v>
      </c>
      <c r="N22" s="10"/>
      <c r="O22" s="10">
        <v>16873194757</v>
      </c>
      <c r="P22" s="10"/>
      <c r="Q22" s="10">
        <v>-2445</v>
      </c>
      <c r="R22" s="10"/>
      <c r="S22" s="10">
        <f t="shared" si="2"/>
        <v>93822766166</v>
      </c>
      <c r="T22" s="10"/>
      <c r="U22" s="11">
        <f t="shared" si="3"/>
        <v>6.2334070753660292E-2</v>
      </c>
      <c r="V22" s="10"/>
      <c r="W22" s="10"/>
      <c r="X22" s="10"/>
      <c r="Y22" s="11"/>
    </row>
    <row r="23" spans="1:25" x14ac:dyDescent="0.55000000000000004">
      <c r="A23" s="6" t="s">
        <v>80</v>
      </c>
      <c r="C23" s="10">
        <v>0</v>
      </c>
      <c r="D23" s="10"/>
      <c r="E23" s="10">
        <v>-204023156</v>
      </c>
      <c r="F23" s="10"/>
      <c r="G23" s="10">
        <v>3353792177</v>
      </c>
      <c r="H23" s="10"/>
      <c r="I23" s="10">
        <f t="shared" si="0"/>
        <v>3149769021</v>
      </c>
      <c r="J23" s="10"/>
      <c r="K23" s="11">
        <f t="shared" si="1"/>
        <v>-2.0109652015199452E-3</v>
      </c>
      <c r="L23" s="10"/>
      <c r="M23" s="10">
        <v>42582992381</v>
      </c>
      <c r="N23" s="10"/>
      <c r="O23" s="10">
        <v>24042093300</v>
      </c>
      <c r="P23" s="10"/>
      <c r="Q23" s="10">
        <v>3353792177</v>
      </c>
      <c r="R23" s="10"/>
      <c r="S23" s="10">
        <f t="shared" si="2"/>
        <v>69978877858</v>
      </c>
      <c r="T23" s="10"/>
      <c r="U23" s="11">
        <f t="shared" si="3"/>
        <v>4.6492642478101157E-2</v>
      </c>
      <c r="V23" s="10"/>
      <c r="W23" s="10"/>
      <c r="X23" s="10"/>
      <c r="Y23" s="11"/>
    </row>
    <row r="24" spans="1:25" x14ac:dyDescent="0.55000000000000004">
      <c r="A24" s="6" t="s">
        <v>99</v>
      </c>
      <c r="C24" s="10">
        <v>0</v>
      </c>
      <c r="D24" s="10"/>
      <c r="E24" s="10">
        <v>-34905071699</v>
      </c>
      <c r="F24" s="10"/>
      <c r="G24" s="10">
        <v>135190831</v>
      </c>
      <c r="H24" s="10"/>
      <c r="I24" s="10">
        <f t="shared" si="0"/>
        <v>-34769880868</v>
      </c>
      <c r="J24" s="10"/>
      <c r="K24" s="11">
        <f t="shared" si="1"/>
        <v>2.2198777123137534E-2</v>
      </c>
      <c r="L24" s="10"/>
      <c r="M24" s="10">
        <v>0</v>
      </c>
      <c r="N24" s="10"/>
      <c r="O24" s="10">
        <v>-17012171697</v>
      </c>
      <c r="P24" s="10"/>
      <c r="Q24" s="10">
        <v>439539060</v>
      </c>
      <c r="R24" s="10"/>
      <c r="S24" s="10">
        <f t="shared" si="2"/>
        <v>-16572632637</v>
      </c>
      <c r="T24" s="10"/>
      <c r="U24" s="11">
        <f t="shared" si="3"/>
        <v>-1.1010543576826839E-2</v>
      </c>
      <c r="V24" s="10"/>
      <c r="W24" s="10"/>
      <c r="X24" s="10"/>
      <c r="Y24" s="11"/>
    </row>
    <row r="25" spans="1:25" x14ac:dyDescent="0.55000000000000004">
      <c r="A25" s="6" t="s">
        <v>19</v>
      </c>
      <c r="C25" s="10">
        <v>0</v>
      </c>
      <c r="D25" s="10"/>
      <c r="E25" s="10">
        <v>-42966198433</v>
      </c>
      <c r="F25" s="10"/>
      <c r="G25" s="10">
        <v>9332750325</v>
      </c>
      <c r="H25" s="10"/>
      <c r="I25" s="10">
        <f t="shared" si="0"/>
        <v>-33633448108</v>
      </c>
      <c r="J25" s="10"/>
      <c r="K25" s="11">
        <f t="shared" si="1"/>
        <v>2.1473223370151E-2</v>
      </c>
      <c r="L25" s="10"/>
      <c r="M25" s="10">
        <v>0</v>
      </c>
      <c r="N25" s="10"/>
      <c r="O25" s="10">
        <v>183271010406</v>
      </c>
      <c r="P25" s="10"/>
      <c r="Q25" s="10">
        <v>16678187665</v>
      </c>
      <c r="R25" s="10"/>
      <c r="S25" s="10">
        <f t="shared" si="2"/>
        <v>199949198071</v>
      </c>
      <c r="T25" s="10"/>
      <c r="U25" s="11">
        <f t="shared" si="3"/>
        <v>0.13284246424416332</v>
      </c>
      <c r="V25" s="10"/>
      <c r="W25" s="10"/>
      <c r="X25" s="10"/>
      <c r="Y25" s="11"/>
    </row>
    <row r="26" spans="1:25" x14ac:dyDescent="0.55000000000000004">
      <c r="A26" s="6" t="s">
        <v>74</v>
      </c>
      <c r="C26" s="10">
        <v>14910727505</v>
      </c>
      <c r="D26" s="10"/>
      <c r="E26" s="10">
        <v>-30996665915</v>
      </c>
      <c r="F26" s="10"/>
      <c r="G26" s="10">
        <v>5998992361</v>
      </c>
      <c r="H26" s="10"/>
      <c r="I26" s="10">
        <f t="shared" si="0"/>
        <v>-10086946049</v>
      </c>
      <c r="J26" s="10"/>
      <c r="K26" s="11">
        <f t="shared" si="1"/>
        <v>6.4399952373993775E-3</v>
      </c>
      <c r="L26" s="10"/>
      <c r="M26" s="10">
        <v>14910727505</v>
      </c>
      <c r="N26" s="10"/>
      <c r="O26" s="10">
        <v>17893894049</v>
      </c>
      <c r="P26" s="10"/>
      <c r="Q26" s="10">
        <v>10433604885</v>
      </c>
      <c r="R26" s="10"/>
      <c r="S26" s="10">
        <f t="shared" si="2"/>
        <v>43238226439</v>
      </c>
      <c r="T26" s="10"/>
      <c r="U26" s="11">
        <f t="shared" si="3"/>
        <v>2.8726659597125771E-2</v>
      </c>
      <c r="V26" s="10"/>
      <c r="W26" s="10"/>
      <c r="X26" s="10"/>
      <c r="Y26" s="11"/>
    </row>
    <row r="27" spans="1:25" x14ac:dyDescent="0.55000000000000004">
      <c r="A27" s="6" t="s">
        <v>98</v>
      </c>
      <c r="C27" s="10">
        <v>0</v>
      </c>
      <c r="D27" s="10"/>
      <c r="E27" s="10">
        <v>6198006040</v>
      </c>
      <c r="F27" s="10"/>
      <c r="G27" s="10">
        <v>2432506407</v>
      </c>
      <c r="H27" s="10"/>
      <c r="I27" s="10">
        <f t="shared" si="0"/>
        <v>8630512447</v>
      </c>
      <c r="J27" s="10"/>
      <c r="K27" s="11">
        <f t="shared" si="1"/>
        <v>-5.5101374375355347E-3</v>
      </c>
      <c r="L27" s="10"/>
      <c r="M27" s="10">
        <v>0</v>
      </c>
      <c r="N27" s="10"/>
      <c r="O27" s="10">
        <v>18414776253</v>
      </c>
      <c r="P27" s="10"/>
      <c r="Q27" s="10">
        <v>2432506407</v>
      </c>
      <c r="R27" s="10"/>
      <c r="S27" s="10">
        <f t="shared" si="2"/>
        <v>20847282660</v>
      </c>
      <c r="T27" s="10"/>
      <c r="U27" s="11">
        <f t="shared" si="3"/>
        <v>1.3850540177538633E-2</v>
      </c>
      <c r="V27" s="10"/>
      <c r="W27" s="10"/>
      <c r="X27" s="10"/>
      <c r="Y27" s="11"/>
    </row>
    <row r="28" spans="1:25" x14ac:dyDescent="0.55000000000000004">
      <c r="A28" s="6" t="s">
        <v>23</v>
      </c>
      <c r="C28" s="10">
        <v>0</v>
      </c>
      <c r="D28" s="10"/>
      <c r="E28" s="10">
        <v>-26415288265</v>
      </c>
      <c r="F28" s="10"/>
      <c r="G28" s="10">
        <v>3756685764</v>
      </c>
      <c r="H28" s="10"/>
      <c r="I28" s="10">
        <f t="shared" si="0"/>
        <v>-22658602501</v>
      </c>
      <c r="J28" s="10"/>
      <c r="K28" s="11">
        <f t="shared" si="1"/>
        <v>1.4466350021474733E-2</v>
      </c>
      <c r="L28" s="10"/>
      <c r="M28" s="10">
        <v>0</v>
      </c>
      <c r="N28" s="10"/>
      <c r="O28" s="10">
        <v>50157377236</v>
      </c>
      <c r="P28" s="10"/>
      <c r="Q28" s="10">
        <v>9049366018</v>
      </c>
      <c r="R28" s="10"/>
      <c r="S28" s="10">
        <f t="shared" si="2"/>
        <v>59206743254</v>
      </c>
      <c r="T28" s="10"/>
      <c r="U28" s="11">
        <f t="shared" si="3"/>
        <v>3.9335840051431502E-2</v>
      </c>
      <c r="V28" s="10"/>
      <c r="W28" s="10"/>
      <c r="X28" s="10"/>
      <c r="Y28" s="11"/>
    </row>
    <row r="29" spans="1:25" x14ac:dyDescent="0.55000000000000004">
      <c r="A29" s="6" t="s">
        <v>58</v>
      </c>
      <c r="C29" s="10">
        <v>0</v>
      </c>
      <c r="D29" s="10"/>
      <c r="E29" s="10">
        <v>10235376882</v>
      </c>
      <c r="F29" s="10"/>
      <c r="G29" s="10">
        <v>4606956058</v>
      </c>
      <c r="H29" s="10"/>
      <c r="I29" s="10">
        <f t="shared" si="0"/>
        <v>14842332940</v>
      </c>
      <c r="J29" s="10"/>
      <c r="K29" s="11">
        <f t="shared" si="1"/>
        <v>-9.4760647059247399E-3</v>
      </c>
      <c r="L29" s="10"/>
      <c r="M29" s="10">
        <v>13570431043</v>
      </c>
      <c r="N29" s="10"/>
      <c r="O29" s="10">
        <v>30941122443</v>
      </c>
      <c r="P29" s="10"/>
      <c r="Q29" s="10">
        <v>4606956058</v>
      </c>
      <c r="R29" s="10"/>
      <c r="S29" s="10">
        <f t="shared" si="2"/>
        <v>49118509544</v>
      </c>
      <c r="T29" s="10"/>
      <c r="U29" s="11">
        <f t="shared" si="3"/>
        <v>3.2633408439619961E-2</v>
      </c>
      <c r="V29" s="10"/>
      <c r="W29" s="10"/>
      <c r="X29" s="10"/>
      <c r="Y29" s="11"/>
    </row>
    <row r="30" spans="1:25" x14ac:dyDescent="0.55000000000000004">
      <c r="A30" s="6" t="s">
        <v>59</v>
      </c>
      <c r="C30" s="10">
        <v>0</v>
      </c>
      <c r="D30" s="10"/>
      <c r="E30" s="10">
        <v>1682543459</v>
      </c>
      <c r="F30" s="10"/>
      <c r="G30" s="10">
        <v>8447178192</v>
      </c>
      <c r="H30" s="10"/>
      <c r="I30" s="10">
        <f t="shared" si="0"/>
        <v>10129721651</v>
      </c>
      <c r="J30" s="10"/>
      <c r="K30" s="11">
        <f t="shared" si="1"/>
        <v>-6.46730525490306E-3</v>
      </c>
      <c r="L30" s="10"/>
      <c r="M30" s="10">
        <v>105734045462</v>
      </c>
      <c r="N30" s="10"/>
      <c r="O30" s="10">
        <v>110260026015</v>
      </c>
      <c r="P30" s="10"/>
      <c r="Q30" s="10">
        <v>8447178192</v>
      </c>
      <c r="R30" s="10"/>
      <c r="S30" s="10">
        <f t="shared" si="2"/>
        <v>224441249669</v>
      </c>
      <c r="T30" s="10"/>
      <c r="U30" s="11">
        <f t="shared" si="3"/>
        <v>0.14911451994662331</v>
      </c>
      <c r="V30" s="10"/>
      <c r="W30" s="10"/>
      <c r="X30" s="10"/>
      <c r="Y30" s="11"/>
    </row>
    <row r="31" spans="1:25" x14ac:dyDescent="0.55000000000000004">
      <c r="A31" s="6" t="s">
        <v>73</v>
      </c>
      <c r="C31" s="10">
        <v>0</v>
      </c>
      <c r="D31" s="10"/>
      <c r="E31" s="10">
        <v>-259907088400</v>
      </c>
      <c r="F31" s="10"/>
      <c r="G31" s="10">
        <v>34062513</v>
      </c>
      <c r="H31" s="10"/>
      <c r="I31" s="10">
        <f t="shared" si="0"/>
        <v>-259873025887</v>
      </c>
      <c r="J31" s="10"/>
      <c r="K31" s="11">
        <f t="shared" si="1"/>
        <v>0.16591553488151756</v>
      </c>
      <c r="L31" s="10"/>
      <c r="M31" s="10">
        <v>0</v>
      </c>
      <c r="N31" s="10"/>
      <c r="O31" s="10">
        <v>-213325639384</v>
      </c>
      <c r="P31" s="10"/>
      <c r="Q31" s="10">
        <v>306138965</v>
      </c>
      <c r="R31" s="10"/>
      <c r="S31" s="10">
        <f t="shared" si="2"/>
        <v>-213019500419</v>
      </c>
      <c r="T31" s="10"/>
      <c r="U31" s="11">
        <f t="shared" si="3"/>
        <v>-0.14152612583958543</v>
      </c>
      <c r="V31" s="10"/>
      <c r="W31" s="10"/>
      <c r="X31" s="10"/>
      <c r="Y31" s="11"/>
    </row>
    <row r="32" spans="1:25" x14ac:dyDescent="0.55000000000000004">
      <c r="A32" s="6" t="s">
        <v>22</v>
      </c>
      <c r="C32" s="10">
        <v>0</v>
      </c>
      <c r="D32" s="10"/>
      <c r="E32" s="10">
        <v>65019107044</v>
      </c>
      <c r="F32" s="10"/>
      <c r="G32" s="10">
        <v>0</v>
      </c>
      <c r="H32" s="10"/>
      <c r="I32" s="10">
        <f t="shared" si="0"/>
        <v>65019107044</v>
      </c>
      <c r="J32" s="10"/>
      <c r="K32" s="11">
        <f t="shared" si="1"/>
        <v>-4.1511349190256813E-2</v>
      </c>
      <c r="L32" s="10"/>
      <c r="M32" s="10">
        <v>0</v>
      </c>
      <c r="N32" s="10"/>
      <c r="O32" s="10">
        <v>173849372053</v>
      </c>
      <c r="P32" s="10"/>
      <c r="Q32" s="10">
        <v>2171068824</v>
      </c>
      <c r="R32" s="10"/>
      <c r="S32" s="10">
        <f t="shared" si="2"/>
        <v>176020440877</v>
      </c>
      <c r="T32" s="10"/>
      <c r="U32" s="11">
        <f t="shared" si="3"/>
        <v>0.11694465068642917</v>
      </c>
      <c r="V32" s="10"/>
      <c r="W32" s="10"/>
      <c r="X32" s="10"/>
      <c r="Y32" s="11"/>
    </row>
    <row r="33" spans="1:25" x14ac:dyDescent="0.55000000000000004">
      <c r="A33" s="6" t="s">
        <v>105</v>
      </c>
      <c r="C33" s="10">
        <v>2227413588</v>
      </c>
      <c r="D33" s="10"/>
      <c r="E33" s="10">
        <v>-4453344000</v>
      </c>
      <c r="F33" s="10"/>
      <c r="G33" s="10">
        <v>0</v>
      </c>
      <c r="H33" s="10"/>
      <c r="I33" s="10">
        <f t="shared" si="0"/>
        <v>-2225930412</v>
      </c>
      <c r="J33" s="10"/>
      <c r="K33" s="11">
        <f t="shared" si="1"/>
        <v>1.4211418582419776E-3</v>
      </c>
      <c r="L33" s="10"/>
      <c r="M33" s="10">
        <v>2227413588</v>
      </c>
      <c r="N33" s="10"/>
      <c r="O33" s="10">
        <v>-5878200671</v>
      </c>
      <c r="P33" s="10"/>
      <c r="Q33" s="10">
        <v>427852502</v>
      </c>
      <c r="R33" s="10"/>
      <c r="S33" s="10">
        <f t="shared" si="2"/>
        <v>-3222934581</v>
      </c>
      <c r="T33" s="10"/>
      <c r="U33" s="11">
        <f t="shared" si="3"/>
        <v>-2.1412567590580718E-3</v>
      </c>
      <c r="V33" s="10"/>
      <c r="W33" s="10"/>
      <c r="X33" s="10"/>
      <c r="Y33" s="11"/>
    </row>
    <row r="34" spans="1:25" x14ac:dyDescent="0.55000000000000004">
      <c r="A34" s="6" t="s">
        <v>197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f t="shared" si="0"/>
        <v>0</v>
      </c>
      <c r="J34" s="10"/>
      <c r="K34" s="11">
        <f t="shared" si="1"/>
        <v>0</v>
      </c>
      <c r="L34" s="10"/>
      <c r="M34" s="10">
        <v>0</v>
      </c>
      <c r="N34" s="10"/>
      <c r="O34" s="10">
        <v>0</v>
      </c>
      <c r="P34" s="10"/>
      <c r="Q34" s="10">
        <v>35600714328</v>
      </c>
      <c r="R34" s="10"/>
      <c r="S34" s="10">
        <f t="shared" si="2"/>
        <v>35600714328</v>
      </c>
      <c r="T34" s="10"/>
      <c r="U34" s="11">
        <f t="shared" si="3"/>
        <v>2.3652441049074321E-2</v>
      </c>
      <c r="V34" s="10"/>
      <c r="W34" s="10"/>
      <c r="X34" s="10"/>
      <c r="Y34" s="11"/>
    </row>
    <row r="35" spans="1:25" x14ac:dyDescent="0.55000000000000004">
      <c r="A35" s="6" t="s">
        <v>49</v>
      </c>
      <c r="C35" s="10">
        <v>0</v>
      </c>
      <c r="D35" s="10"/>
      <c r="E35" s="10">
        <v>-35577017070</v>
      </c>
      <c r="F35" s="10"/>
      <c r="G35" s="10">
        <v>0</v>
      </c>
      <c r="H35" s="10"/>
      <c r="I35" s="10">
        <f t="shared" si="0"/>
        <v>-35577017070</v>
      </c>
      <c r="J35" s="10"/>
      <c r="K35" s="11">
        <f t="shared" si="1"/>
        <v>2.2714091993620848E-2</v>
      </c>
      <c r="L35" s="10"/>
      <c r="M35" s="10">
        <v>0</v>
      </c>
      <c r="N35" s="10"/>
      <c r="O35" s="10">
        <v>-75493838595</v>
      </c>
      <c r="P35" s="10"/>
      <c r="Q35" s="10">
        <v>-17723815</v>
      </c>
      <c r="R35" s="10"/>
      <c r="S35" s="10">
        <f t="shared" si="2"/>
        <v>-75511562410</v>
      </c>
      <c r="T35" s="10"/>
      <c r="U35" s="11">
        <f t="shared" si="3"/>
        <v>-5.0168453418399664E-2</v>
      </c>
      <c r="V35" s="10"/>
      <c r="W35" s="10"/>
      <c r="X35" s="10"/>
      <c r="Y35" s="11"/>
    </row>
    <row r="36" spans="1:25" x14ac:dyDescent="0.55000000000000004">
      <c r="A36" s="6" t="s">
        <v>75</v>
      </c>
      <c r="C36" s="10">
        <v>42303613143</v>
      </c>
      <c r="D36" s="10"/>
      <c r="E36" s="10">
        <v>-65938704689</v>
      </c>
      <c r="F36" s="10"/>
      <c r="G36" s="10">
        <v>0</v>
      </c>
      <c r="H36" s="10"/>
      <c r="I36" s="10">
        <f t="shared" si="0"/>
        <v>-23635091546</v>
      </c>
      <c r="J36" s="10"/>
      <c r="K36" s="11">
        <f t="shared" si="1"/>
        <v>1.5089787954881357E-2</v>
      </c>
      <c r="L36" s="10"/>
      <c r="M36" s="10">
        <v>42303613143</v>
      </c>
      <c r="N36" s="10"/>
      <c r="O36" s="10">
        <v>-5568152408</v>
      </c>
      <c r="P36" s="10"/>
      <c r="Q36" s="10">
        <v>2257222669</v>
      </c>
      <c r="R36" s="10"/>
      <c r="S36" s="10">
        <f t="shared" si="2"/>
        <v>38992683404</v>
      </c>
      <c r="T36" s="10"/>
      <c r="U36" s="11">
        <f t="shared" si="3"/>
        <v>2.5906001128549284E-2</v>
      </c>
      <c r="V36" s="10"/>
      <c r="W36" s="10"/>
      <c r="X36" s="10"/>
      <c r="Y36" s="11"/>
    </row>
    <row r="37" spans="1:25" x14ac:dyDescent="0.55000000000000004">
      <c r="A37" s="6" t="s">
        <v>113</v>
      </c>
      <c r="C37" s="10">
        <v>0</v>
      </c>
      <c r="D37" s="10"/>
      <c r="E37" s="10">
        <v>5529491399</v>
      </c>
      <c r="F37" s="10"/>
      <c r="G37" s="10">
        <v>0</v>
      </c>
      <c r="H37" s="10"/>
      <c r="I37" s="10">
        <f t="shared" si="0"/>
        <v>5529491399</v>
      </c>
      <c r="J37" s="10"/>
      <c r="K37" s="11">
        <f t="shared" si="1"/>
        <v>-3.5302953046260337E-3</v>
      </c>
      <c r="L37" s="10"/>
      <c r="M37" s="10">
        <v>0</v>
      </c>
      <c r="N37" s="10"/>
      <c r="O37" s="10">
        <v>8654784594</v>
      </c>
      <c r="P37" s="10"/>
      <c r="Q37" s="10">
        <v>639534749</v>
      </c>
      <c r="R37" s="10"/>
      <c r="S37" s="10">
        <f t="shared" si="2"/>
        <v>9294319343</v>
      </c>
      <c r="T37" s="10"/>
      <c r="U37" s="11">
        <f t="shared" si="3"/>
        <v>6.1749699269005821E-3</v>
      </c>
      <c r="V37" s="10"/>
      <c r="W37" s="10"/>
      <c r="X37" s="10"/>
      <c r="Y37" s="11"/>
    </row>
    <row r="38" spans="1:25" x14ac:dyDescent="0.55000000000000004">
      <c r="A38" s="6" t="s">
        <v>53</v>
      </c>
      <c r="C38" s="10">
        <v>0</v>
      </c>
      <c r="D38" s="10"/>
      <c r="E38" s="10">
        <v>-1008373216</v>
      </c>
      <c r="F38" s="10"/>
      <c r="G38" s="10">
        <v>0</v>
      </c>
      <c r="H38" s="10"/>
      <c r="I38" s="10">
        <f t="shared" si="0"/>
        <v>-1008373216</v>
      </c>
      <c r="J38" s="10"/>
      <c r="K38" s="11">
        <f t="shared" si="1"/>
        <v>6.4379433348955883E-4</v>
      </c>
      <c r="L38" s="10"/>
      <c r="M38" s="10">
        <v>0</v>
      </c>
      <c r="N38" s="10"/>
      <c r="O38" s="10">
        <v>-85214632</v>
      </c>
      <c r="P38" s="10"/>
      <c r="Q38" s="10">
        <v>477268807</v>
      </c>
      <c r="R38" s="10"/>
      <c r="S38" s="10">
        <f t="shared" si="2"/>
        <v>392054175</v>
      </c>
      <c r="T38" s="10"/>
      <c r="U38" s="11">
        <f t="shared" si="3"/>
        <v>2.6047337637092618E-4</v>
      </c>
      <c r="V38" s="10"/>
      <c r="W38" s="10"/>
      <c r="X38" s="10"/>
      <c r="Y38" s="11"/>
    </row>
    <row r="39" spans="1:25" x14ac:dyDescent="0.55000000000000004">
      <c r="A39" s="6" t="s">
        <v>78</v>
      </c>
      <c r="C39" s="10">
        <v>0</v>
      </c>
      <c r="D39" s="10"/>
      <c r="E39" s="10">
        <v>84651750860</v>
      </c>
      <c r="F39" s="10"/>
      <c r="G39" s="10">
        <v>0</v>
      </c>
      <c r="H39" s="10"/>
      <c r="I39" s="10">
        <f t="shared" si="0"/>
        <v>84651750860</v>
      </c>
      <c r="J39" s="10"/>
      <c r="K39" s="11">
        <f t="shared" si="1"/>
        <v>-5.4045780529376822E-2</v>
      </c>
      <c r="L39" s="10"/>
      <c r="M39" s="10">
        <v>146301025386</v>
      </c>
      <c r="N39" s="10"/>
      <c r="O39" s="10">
        <v>288018711609</v>
      </c>
      <c r="P39" s="10"/>
      <c r="Q39" s="10">
        <v>3408597468</v>
      </c>
      <c r="R39" s="10"/>
      <c r="S39" s="10">
        <f t="shared" si="2"/>
        <v>437728334463</v>
      </c>
      <c r="T39" s="10"/>
      <c r="U39" s="11">
        <f t="shared" si="3"/>
        <v>0.2908184237823756</v>
      </c>
      <c r="V39" s="10"/>
      <c r="W39" s="10"/>
      <c r="X39" s="10"/>
      <c r="Y39" s="11"/>
    </row>
    <row r="40" spans="1:25" x14ac:dyDescent="0.55000000000000004">
      <c r="A40" s="6" t="s">
        <v>48</v>
      </c>
      <c r="C40" s="10">
        <v>0</v>
      </c>
      <c r="D40" s="10"/>
      <c r="E40" s="10">
        <v>-32664483000</v>
      </c>
      <c r="F40" s="10"/>
      <c r="G40" s="10">
        <v>0</v>
      </c>
      <c r="H40" s="10"/>
      <c r="I40" s="10">
        <f t="shared" si="0"/>
        <v>-32664483000</v>
      </c>
      <c r="J40" s="10"/>
      <c r="K40" s="11">
        <f t="shared" si="1"/>
        <v>2.0854589082784626E-2</v>
      </c>
      <c r="L40" s="10"/>
      <c r="M40" s="10">
        <v>0</v>
      </c>
      <c r="N40" s="10"/>
      <c r="O40" s="10">
        <v>24036129008</v>
      </c>
      <c r="P40" s="10"/>
      <c r="Q40" s="10">
        <v>1776156163</v>
      </c>
      <c r="R40" s="10"/>
      <c r="S40" s="10">
        <f t="shared" si="2"/>
        <v>25812285171</v>
      </c>
      <c r="T40" s="10"/>
      <c r="U40" s="11">
        <f t="shared" si="3"/>
        <v>1.7149193910100714E-2</v>
      </c>
      <c r="V40" s="10"/>
      <c r="W40" s="10"/>
      <c r="X40" s="10"/>
      <c r="Y40" s="11"/>
    </row>
    <row r="41" spans="1:25" x14ac:dyDescent="0.55000000000000004">
      <c r="A41" s="6" t="s">
        <v>36</v>
      </c>
      <c r="C41" s="10">
        <v>0</v>
      </c>
      <c r="D41" s="10"/>
      <c r="E41" s="10">
        <v>2991692880</v>
      </c>
      <c r="F41" s="10"/>
      <c r="G41" s="10">
        <v>0</v>
      </c>
      <c r="H41" s="10"/>
      <c r="I41" s="10">
        <f t="shared" si="0"/>
        <v>2991692880</v>
      </c>
      <c r="J41" s="10"/>
      <c r="K41" s="11">
        <f t="shared" si="1"/>
        <v>-1.9100417316965494E-3</v>
      </c>
      <c r="L41" s="10"/>
      <c r="M41" s="10">
        <v>0</v>
      </c>
      <c r="N41" s="10"/>
      <c r="O41" s="10">
        <v>-22044052805</v>
      </c>
      <c r="P41" s="10"/>
      <c r="Q41" s="10">
        <v>-188471859</v>
      </c>
      <c r="R41" s="10"/>
      <c r="S41" s="10">
        <f t="shared" si="2"/>
        <v>-22232524664</v>
      </c>
      <c r="T41" s="10"/>
      <c r="U41" s="11">
        <f t="shared" si="3"/>
        <v>-1.4770868756803751E-2</v>
      </c>
      <c r="V41" s="10"/>
      <c r="W41" s="10"/>
      <c r="X41" s="10"/>
      <c r="Y41" s="11"/>
    </row>
    <row r="42" spans="1:25" x14ac:dyDescent="0.55000000000000004">
      <c r="A42" s="6" t="s">
        <v>79</v>
      </c>
      <c r="C42" s="10">
        <v>0</v>
      </c>
      <c r="D42" s="10"/>
      <c r="E42" s="10">
        <v>-302647667</v>
      </c>
      <c r="F42" s="10"/>
      <c r="G42" s="10">
        <v>0</v>
      </c>
      <c r="H42" s="10"/>
      <c r="I42" s="10">
        <f t="shared" si="0"/>
        <v>-302647667</v>
      </c>
      <c r="J42" s="10"/>
      <c r="K42" s="11">
        <f t="shared" si="1"/>
        <v>1.9322493890836838E-4</v>
      </c>
      <c r="L42" s="10"/>
      <c r="M42" s="10">
        <v>0</v>
      </c>
      <c r="N42" s="10"/>
      <c r="O42" s="10">
        <v>42612791620</v>
      </c>
      <c r="P42" s="10"/>
      <c r="Q42" s="10">
        <v>255027991</v>
      </c>
      <c r="R42" s="10"/>
      <c r="S42" s="10">
        <f t="shared" si="2"/>
        <v>42867819611</v>
      </c>
      <c r="T42" s="10"/>
      <c r="U42" s="11">
        <f t="shared" si="3"/>
        <v>2.8480568308543001E-2</v>
      </c>
      <c r="V42" s="10"/>
      <c r="W42" s="10"/>
      <c r="X42" s="10"/>
      <c r="Y42" s="11"/>
    </row>
    <row r="43" spans="1:25" x14ac:dyDescent="0.55000000000000004">
      <c r="A43" s="6" t="s">
        <v>29</v>
      </c>
      <c r="C43" s="10">
        <v>0</v>
      </c>
      <c r="D43" s="10"/>
      <c r="E43" s="10">
        <v>-97973302902</v>
      </c>
      <c r="F43" s="10"/>
      <c r="G43" s="10">
        <v>0</v>
      </c>
      <c r="H43" s="10"/>
      <c r="I43" s="10">
        <f t="shared" si="0"/>
        <v>-97973302902</v>
      </c>
      <c r="J43" s="10"/>
      <c r="K43" s="11">
        <f t="shared" si="1"/>
        <v>6.255090500297833E-2</v>
      </c>
      <c r="L43" s="10"/>
      <c r="M43" s="10">
        <v>0</v>
      </c>
      <c r="N43" s="10"/>
      <c r="O43" s="10">
        <v>216295724634</v>
      </c>
      <c r="P43" s="10"/>
      <c r="Q43" s="10">
        <v>417501010</v>
      </c>
      <c r="R43" s="10"/>
      <c r="S43" s="10">
        <f t="shared" si="2"/>
        <v>216713225644</v>
      </c>
      <c r="T43" s="10"/>
      <c r="U43" s="11">
        <f t="shared" si="3"/>
        <v>0.14398016699535734</v>
      </c>
      <c r="V43" s="10"/>
      <c r="W43" s="10"/>
      <c r="X43" s="10"/>
      <c r="Y43" s="11"/>
    </row>
    <row r="44" spans="1:25" x14ac:dyDescent="0.55000000000000004">
      <c r="A44" s="6" t="s">
        <v>81</v>
      </c>
      <c r="C44" s="10">
        <v>0</v>
      </c>
      <c r="D44" s="10"/>
      <c r="E44" s="10">
        <v>-17875007100</v>
      </c>
      <c r="F44" s="10"/>
      <c r="G44" s="10">
        <v>0</v>
      </c>
      <c r="H44" s="10"/>
      <c r="I44" s="10">
        <f t="shared" si="0"/>
        <v>-17875007100</v>
      </c>
      <c r="J44" s="10"/>
      <c r="K44" s="11">
        <f t="shared" si="1"/>
        <v>1.1412270872995532E-2</v>
      </c>
      <c r="L44" s="10"/>
      <c r="M44" s="10">
        <v>0</v>
      </c>
      <c r="N44" s="10"/>
      <c r="O44" s="10">
        <v>76134289494</v>
      </c>
      <c r="P44" s="10"/>
      <c r="Q44" s="10">
        <v>561612819</v>
      </c>
      <c r="R44" s="10"/>
      <c r="S44" s="10">
        <f t="shared" si="2"/>
        <v>76695902313</v>
      </c>
      <c r="T44" s="10"/>
      <c r="U44" s="11">
        <f t="shared" si="3"/>
        <v>5.0955306442743112E-2</v>
      </c>
      <c r="V44" s="10"/>
      <c r="W44" s="10"/>
      <c r="X44" s="10"/>
      <c r="Y44" s="11"/>
    </row>
    <row r="45" spans="1:25" x14ac:dyDescent="0.55000000000000004">
      <c r="A45" s="6" t="s">
        <v>107</v>
      </c>
      <c r="C45" s="10">
        <v>0</v>
      </c>
      <c r="D45" s="10"/>
      <c r="E45" s="10">
        <v>-4298765372</v>
      </c>
      <c r="F45" s="10"/>
      <c r="G45" s="10">
        <v>0</v>
      </c>
      <c r="H45" s="10"/>
      <c r="I45" s="10">
        <f t="shared" si="0"/>
        <v>-4298765372</v>
      </c>
      <c r="J45" s="10"/>
      <c r="K45" s="11">
        <f t="shared" si="1"/>
        <v>2.7445401599150918E-3</v>
      </c>
      <c r="L45" s="10"/>
      <c r="M45" s="10">
        <v>0</v>
      </c>
      <c r="N45" s="10"/>
      <c r="O45" s="10">
        <v>1770079877</v>
      </c>
      <c r="P45" s="10"/>
      <c r="Q45" s="10">
        <v>145672969</v>
      </c>
      <c r="R45" s="10"/>
      <c r="S45" s="10">
        <f t="shared" si="2"/>
        <v>1915752846</v>
      </c>
      <c r="T45" s="10"/>
      <c r="U45" s="11">
        <f t="shared" si="3"/>
        <v>1.2727899456492994E-3</v>
      </c>
      <c r="V45" s="10"/>
      <c r="W45" s="10"/>
      <c r="X45" s="10"/>
      <c r="Y45" s="11"/>
    </row>
    <row r="46" spans="1:25" x14ac:dyDescent="0.55000000000000004">
      <c r="A46" s="6" t="s">
        <v>39</v>
      </c>
      <c r="C46" s="10">
        <v>0</v>
      </c>
      <c r="D46" s="10"/>
      <c r="E46" s="10">
        <v>-7269442241</v>
      </c>
      <c r="F46" s="10"/>
      <c r="G46" s="10">
        <v>0</v>
      </c>
      <c r="H46" s="10"/>
      <c r="I46" s="10">
        <f t="shared" si="0"/>
        <v>-7269442241</v>
      </c>
      <c r="J46" s="10"/>
      <c r="K46" s="11">
        <f t="shared" si="1"/>
        <v>4.6411642516151876E-3</v>
      </c>
      <c r="L46" s="10"/>
      <c r="M46" s="10">
        <v>34453641600</v>
      </c>
      <c r="N46" s="10"/>
      <c r="O46" s="10">
        <v>-46957574942</v>
      </c>
      <c r="P46" s="10"/>
      <c r="Q46" s="10">
        <v>515273642</v>
      </c>
      <c r="R46" s="10"/>
      <c r="S46" s="10">
        <f t="shared" si="2"/>
        <v>-11988659700</v>
      </c>
      <c r="T46" s="10"/>
      <c r="U46" s="11">
        <f t="shared" si="3"/>
        <v>-7.9650386843120712E-3</v>
      </c>
      <c r="V46" s="10"/>
      <c r="W46" s="10"/>
      <c r="X46" s="10"/>
      <c r="Y46" s="11"/>
    </row>
    <row r="47" spans="1:25" x14ac:dyDescent="0.55000000000000004">
      <c r="A47" s="6" t="s">
        <v>26</v>
      </c>
      <c r="C47" s="10">
        <v>0</v>
      </c>
      <c r="D47" s="10"/>
      <c r="E47" s="10">
        <v>475446058</v>
      </c>
      <c r="F47" s="10"/>
      <c r="G47" s="10">
        <v>0</v>
      </c>
      <c r="H47" s="10"/>
      <c r="I47" s="10">
        <f t="shared" si="0"/>
        <v>475446058</v>
      </c>
      <c r="J47" s="10"/>
      <c r="K47" s="11">
        <f t="shared" si="1"/>
        <v>-3.0354780666878416E-4</v>
      </c>
      <c r="L47" s="10"/>
      <c r="M47" s="10">
        <v>0</v>
      </c>
      <c r="N47" s="10"/>
      <c r="O47" s="10">
        <v>-4187662511</v>
      </c>
      <c r="P47" s="10"/>
      <c r="Q47" s="10">
        <v>-60634062</v>
      </c>
      <c r="R47" s="10"/>
      <c r="S47" s="10">
        <f t="shared" si="2"/>
        <v>-4248296573</v>
      </c>
      <c r="T47" s="10"/>
      <c r="U47" s="11">
        <f t="shared" si="3"/>
        <v>-2.8224878671279162E-3</v>
      </c>
      <c r="V47" s="10"/>
      <c r="W47" s="10"/>
      <c r="X47" s="10"/>
      <c r="Y47" s="11"/>
    </row>
    <row r="48" spans="1:25" x14ac:dyDescent="0.55000000000000004">
      <c r="A48" s="6" t="s">
        <v>102</v>
      </c>
      <c r="C48" s="10">
        <v>0</v>
      </c>
      <c r="D48" s="10"/>
      <c r="E48" s="10">
        <v>-212577592500</v>
      </c>
      <c r="F48" s="10"/>
      <c r="G48" s="10">
        <v>0</v>
      </c>
      <c r="H48" s="10"/>
      <c r="I48" s="10">
        <f t="shared" si="0"/>
        <v>-212577592500</v>
      </c>
      <c r="J48" s="10"/>
      <c r="K48" s="11">
        <f t="shared" si="1"/>
        <v>0.13571983795963155</v>
      </c>
      <c r="L48" s="10"/>
      <c r="M48" s="10">
        <v>0</v>
      </c>
      <c r="N48" s="10"/>
      <c r="O48" s="10">
        <v>-657633658626</v>
      </c>
      <c r="P48" s="10"/>
      <c r="Q48" s="10">
        <v>-2357722909</v>
      </c>
      <c r="R48" s="10"/>
      <c r="S48" s="10">
        <f t="shared" si="2"/>
        <v>-659991381535</v>
      </c>
      <c r="T48" s="10"/>
      <c r="U48" s="11">
        <f t="shared" si="3"/>
        <v>-0.43848578713422343</v>
      </c>
      <c r="V48" s="10"/>
      <c r="W48" s="10"/>
      <c r="X48" s="10"/>
      <c r="Y48" s="11"/>
    </row>
    <row r="49" spans="1:25" x14ac:dyDescent="0.55000000000000004">
      <c r="A49" s="6" t="s">
        <v>198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f t="shared" si="0"/>
        <v>0</v>
      </c>
      <c r="J49" s="10"/>
      <c r="K49" s="11">
        <f t="shared" si="1"/>
        <v>0</v>
      </c>
      <c r="L49" s="10"/>
      <c r="M49" s="10">
        <v>0</v>
      </c>
      <c r="N49" s="10"/>
      <c r="O49" s="10">
        <v>0</v>
      </c>
      <c r="P49" s="10"/>
      <c r="Q49" s="10">
        <v>-17305067245</v>
      </c>
      <c r="R49" s="10"/>
      <c r="S49" s="10">
        <f t="shared" si="2"/>
        <v>-17305067245</v>
      </c>
      <c r="T49" s="10"/>
      <c r="U49" s="11">
        <f t="shared" si="3"/>
        <v>-1.1497159273029221E-2</v>
      </c>
      <c r="V49" s="10"/>
      <c r="W49" s="10"/>
      <c r="X49" s="10"/>
      <c r="Y49" s="11"/>
    </row>
    <row r="50" spans="1:25" x14ac:dyDescent="0.55000000000000004">
      <c r="A50" s="6" t="s">
        <v>35</v>
      </c>
      <c r="C50" s="10">
        <v>0</v>
      </c>
      <c r="D50" s="10"/>
      <c r="E50" s="10">
        <v>-21253221500</v>
      </c>
      <c r="F50" s="10"/>
      <c r="G50" s="10">
        <v>0</v>
      </c>
      <c r="H50" s="10"/>
      <c r="I50" s="10">
        <f t="shared" si="0"/>
        <v>-21253221500</v>
      </c>
      <c r="J50" s="10"/>
      <c r="K50" s="11">
        <f t="shared" si="1"/>
        <v>1.3569086676433958E-2</v>
      </c>
      <c r="L50" s="10"/>
      <c r="M50" s="10">
        <v>0</v>
      </c>
      <c r="N50" s="10"/>
      <c r="O50" s="10">
        <v>-111033940559</v>
      </c>
      <c r="P50" s="10"/>
      <c r="Q50" s="10">
        <v>-3290305169</v>
      </c>
      <c r="R50" s="10"/>
      <c r="S50" s="10">
        <f t="shared" si="2"/>
        <v>-114324245728</v>
      </c>
      <c r="T50" s="10"/>
      <c r="U50" s="11">
        <f t="shared" si="3"/>
        <v>-7.5954865895335996E-2</v>
      </c>
      <c r="V50" s="10"/>
      <c r="W50" s="10"/>
      <c r="X50" s="10"/>
      <c r="Y50" s="11"/>
    </row>
    <row r="51" spans="1:25" x14ac:dyDescent="0.55000000000000004">
      <c r="A51" s="6" t="s">
        <v>116</v>
      </c>
      <c r="C51" s="10">
        <v>0</v>
      </c>
      <c r="D51" s="10"/>
      <c r="E51" s="10">
        <v>-19643957146</v>
      </c>
      <c r="F51" s="10"/>
      <c r="G51" s="10">
        <v>0</v>
      </c>
      <c r="H51" s="10"/>
      <c r="I51" s="10">
        <f t="shared" si="0"/>
        <v>-19643957146</v>
      </c>
      <c r="J51" s="10"/>
      <c r="K51" s="11">
        <f t="shared" si="1"/>
        <v>1.2541654317310354E-2</v>
      </c>
      <c r="L51" s="10"/>
      <c r="M51" s="10">
        <v>0</v>
      </c>
      <c r="N51" s="10"/>
      <c r="O51" s="10">
        <v>-121904782735</v>
      </c>
      <c r="P51" s="10"/>
      <c r="Q51" s="10">
        <v>-14354</v>
      </c>
      <c r="R51" s="10"/>
      <c r="S51" s="10">
        <f t="shared" si="2"/>
        <v>-121904797089</v>
      </c>
      <c r="T51" s="10"/>
      <c r="U51" s="11">
        <f t="shared" si="3"/>
        <v>-8.099124079876073E-2</v>
      </c>
      <c r="V51" s="10"/>
      <c r="W51" s="10"/>
      <c r="X51" s="10"/>
      <c r="Y51" s="11"/>
    </row>
    <row r="52" spans="1:25" x14ac:dyDescent="0.55000000000000004">
      <c r="A52" s="6" t="s">
        <v>199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f t="shared" si="0"/>
        <v>0</v>
      </c>
      <c r="J52" s="10"/>
      <c r="K52" s="11">
        <f t="shared" si="1"/>
        <v>0</v>
      </c>
      <c r="L52" s="10"/>
      <c r="M52" s="10">
        <v>0</v>
      </c>
      <c r="N52" s="10"/>
      <c r="O52" s="10">
        <v>0</v>
      </c>
      <c r="P52" s="10"/>
      <c r="Q52" s="10">
        <v>5228694900</v>
      </c>
      <c r="R52" s="10"/>
      <c r="S52" s="10">
        <f t="shared" si="2"/>
        <v>5228694900</v>
      </c>
      <c r="T52" s="10"/>
      <c r="U52" s="11">
        <f t="shared" si="3"/>
        <v>3.4738459668652733E-3</v>
      </c>
      <c r="V52" s="10"/>
      <c r="W52" s="10"/>
      <c r="X52" s="10"/>
      <c r="Y52" s="11"/>
    </row>
    <row r="53" spans="1:25" x14ac:dyDescent="0.55000000000000004">
      <c r="A53" s="6" t="s">
        <v>101</v>
      </c>
      <c r="C53" s="10">
        <v>106890165131</v>
      </c>
      <c r="D53" s="10"/>
      <c r="E53" s="10">
        <v>-129201823381</v>
      </c>
      <c r="F53" s="10"/>
      <c r="G53" s="10">
        <v>0</v>
      </c>
      <c r="H53" s="10"/>
      <c r="I53" s="10">
        <f t="shared" si="0"/>
        <v>-22311658250</v>
      </c>
      <c r="J53" s="10"/>
      <c r="K53" s="11">
        <f t="shared" si="1"/>
        <v>1.4244843996437096E-2</v>
      </c>
      <c r="L53" s="10"/>
      <c r="M53" s="10">
        <v>106890165131</v>
      </c>
      <c r="N53" s="10"/>
      <c r="O53" s="10">
        <v>-161019934524</v>
      </c>
      <c r="P53" s="10"/>
      <c r="Q53" s="10">
        <v>0</v>
      </c>
      <c r="R53" s="10"/>
      <c r="S53" s="10">
        <f t="shared" si="2"/>
        <v>-54129769393</v>
      </c>
      <c r="T53" s="10"/>
      <c r="U53" s="11">
        <f t="shared" si="3"/>
        <v>-3.5962794672379977E-2</v>
      </c>
      <c r="V53" s="10"/>
      <c r="W53" s="10"/>
      <c r="X53" s="10"/>
      <c r="Y53" s="11"/>
    </row>
    <row r="54" spans="1:25" x14ac:dyDescent="0.55000000000000004">
      <c r="A54" s="6" t="s">
        <v>71</v>
      </c>
      <c r="C54" s="10">
        <v>34402184660</v>
      </c>
      <c r="D54" s="10"/>
      <c r="E54" s="10">
        <v>-567724706</v>
      </c>
      <c r="F54" s="10"/>
      <c r="G54" s="10">
        <v>0</v>
      </c>
      <c r="H54" s="10"/>
      <c r="I54" s="10">
        <f t="shared" si="0"/>
        <v>33834459954</v>
      </c>
      <c r="J54" s="10"/>
      <c r="K54" s="11">
        <f t="shared" si="1"/>
        <v>-2.1601559074992924E-2</v>
      </c>
      <c r="L54" s="10"/>
      <c r="M54" s="10">
        <v>34402184660</v>
      </c>
      <c r="N54" s="10"/>
      <c r="O54" s="10">
        <v>89474018679</v>
      </c>
      <c r="P54" s="10"/>
      <c r="Q54" s="10">
        <v>0</v>
      </c>
      <c r="R54" s="10"/>
      <c r="S54" s="10">
        <f t="shared" si="2"/>
        <v>123876203339</v>
      </c>
      <c r="T54" s="10"/>
      <c r="U54" s="11">
        <f t="shared" si="3"/>
        <v>8.2301005813088773E-2</v>
      </c>
      <c r="V54" s="10"/>
      <c r="W54" s="10"/>
      <c r="X54" s="10"/>
      <c r="Y54" s="11"/>
    </row>
    <row r="55" spans="1:25" x14ac:dyDescent="0.55000000000000004">
      <c r="A55" s="6" t="s">
        <v>120</v>
      </c>
      <c r="C55" s="10">
        <v>1342779273</v>
      </c>
      <c r="D55" s="10"/>
      <c r="E55" s="10">
        <v>-7594587904</v>
      </c>
      <c r="F55" s="10"/>
      <c r="G55" s="10">
        <v>0</v>
      </c>
      <c r="H55" s="10"/>
      <c r="I55" s="10">
        <f t="shared" si="0"/>
        <v>-6251808631</v>
      </c>
      <c r="J55" s="10"/>
      <c r="K55" s="11">
        <f t="shared" si="1"/>
        <v>3.991457633776457E-3</v>
      </c>
      <c r="L55" s="10"/>
      <c r="M55" s="10">
        <v>1342779273</v>
      </c>
      <c r="N55" s="10"/>
      <c r="O55" s="10">
        <v>-6296367749</v>
      </c>
      <c r="P55" s="10"/>
      <c r="Q55" s="10">
        <v>0</v>
      </c>
      <c r="R55" s="10"/>
      <c r="S55" s="10">
        <f t="shared" si="2"/>
        <v>-4953588476</v>
      </c>
      <c r="T55" s="10"/>
      <c r="U55" s="11">
        <f t="shared" si="3"/>
        <v>-3.2910704636567906E-3</v>
      </c>
      <c r="V55" s="10"/>
      <c r="W55" s="10"/>
      <c r="X55" s="10"/>
      <c r="Y55" s="11"/>
    </row>
    <row r="56" spans="1:25" x14ac:dyDescent="0.55000000000000004">
      <c r="A56" s="6" t="s">
        <v>64</v>
      </c>
      <c r="C56" s="10">
        <v>9189952409</v>
      </c>
      <c r="D56" s="10"/>
      <c r="E56" s="10">
        <v>-35250460707</v>
      </c>
      <c r="F56" s="10"/>
      <c r="G56" s="10">
        <v>0</v>
      </c>
      <c r="H56" s="10"/>
      <c r="I56" s="10">
        <f t="shared" si="0"/>
        <v>-26060508298</v>
      </c>
      <c r="J56" s="10"/>
      <c r="K56" s="11">
        <f t="shared" si="1"/>
        <v>1.6638291560998806E-2</v>
      </c>
      <c r="L56" s="10"/>
      <c r="M56" s="10">
        <v>9189952409</v>
      </c>
      <c r="N56" s="10"/>
      <c r="O56" s="10">
        <v>10618066954</v>
      </c>
      <c r="P56" s="10"/>
      <c r="Q56" s="10">
        <v>0</v>
      </c>
      <c r="R56" s="10"/>
      <c r="S56" s="10">
        <f t="shared" si="2"/>
        <v>19808019363</v>
      </c>
      <c r="T56" s="10"/>
      <c r="U56" s="11">
        <f t="shared" si="3"/>
        <v>1.3160073305433596E-2</v>
      </c>
      <c r="V56" s="10"/>
      <c r="W56" s="10"/>
      <c r="X56" s="10"/>
      <c r="Y56" s="11"/>
    </row>
    <row r="57" spans="1:25" x14ac:dyDescent="0.55000000000000004">
      <c r="A57" s="6" t="s">
        <v>66</v>
      </c>
      <c r="C57" s="10">
        <v>3938429708</v>
      </c>
      <c r="D57" s="10"/>
      <c r="E57" s="10">
        <v>-3420459649</v>
      </c>
      <c r="F57" s="10"/>
      <c r="G57" s="10">
        <v>0</v>
      </c>
      <c r="H57" s="10"/>
      <c r="I57" s="10">
        <f t="shared" si="0"/>
        <v>517970059</v>
      </c>
      <c r="J57" s="10"/>
      <c r="K57" s="11">
        <f t="shared" si="1"/>
        <v>-3.306971898998282E-4</v>
      </c>
      <c r="L57" s="10"/>
      <c r="M57" s="10">
        <v>3938429708</v>
      </c>
      <c r="N57" s="10"/>
      <c r="O57" s="10">
        <v>-2430783507</v>
      </c>
      <c r="P57" s="10"/>
      <c r="Q57" s="10">
        <v>0</v>
      </c>
      <c r="R57" s="10"/>
      <c r="S57" s="10">
        <f t="shared" si="2"/>
        <v>1507646201</v>
      </c>
      <c r="T57" s="10"/>
      <c r="U57" s="11">
        <f t="shared" si="3"/>
        <v>1.0016516119163122E-3</v>
      </c>
      <c r="V57" s="10"/>
      <c r="W57" s="10"/>
      <c r="X57" s="10"/>
      <c r="Y57" s="11"/>
    </row>
    <row r="58" spans="1:25" x14ac:dyDescent="0.55000000000000004">
      <c r="A58" s="6" t="s">
        <v>95</v>
      </c>
      <c r="C58" s="10">
        <v>0</v>
      </c>
      <c r="D58" s="10"/>
      <c r="E58" s="10">
        <v>13617583843</v>
      </c>
      <c r="F58" s="10"/>
      <c r="G58" s="10">
        <v>0</v>
      </c>
      <c r="H58" s="10"/>
      <c r="I58" s="10">
        <f t="shared" si="0"/>
        <v>13617583843</v>
      </c>
      <c r="J58" s="10"/>
      <c r="K58" s="11">
        <f t="shared" si="1"/>
        <v>-8.694125523007119E-3</v>
      </c>
      <c r="L58" s="10"/>
      <c r="M58" s="10">
        <v>9790128616</v>
      </c>
      <c r="N58" s="10"/>
      <c r="O58" s="10">
        <v>13758165500</v>
      </c>
      <c r="P58" s="10"/>
      <c r="Q58" s="10">
        <v>0</v>
      </c>
      <c r="R58" s="10"/>
      <c r="S58" s="10">
        <f t="shared" si="2"/>
        <v>23548294116</v>
      </c>
      <c r="T58" s="10"/>
      <c r="U58" s="11">
        <f t="shared" si="3"/>
        <v>1.5645041086911352E-2</v>
      </c>
      <c r="V58" s="10"/>
      <c r="W58" s="10"/>
      <c r="X58" s="10"/>
      <c r="Y58" s="11"/>
    </row>
    <row r="59" spans="1:25" x14ac:dyDescent="0.55000000000000004">
      <c r="A59" s="6" t="s">
        <v>123</v>
      </c>
      <c r="C59" s="10">
        <v>0</v>
      </c>
      <c r="D59" s="10"/>
      <c r="E59" s="10">
        <v>-2810901626</v>
      </c>
      <c r="F59" s="10"/>
      <c r="G59" s="10">
        <v>0</v>
      </c>
      <c r="H59" s="10"/>
      <c r="I59" s="10">
        <f t="shared" si="0"/>
        <v>-2810901626</v>
      </c>
      <c r="J59" s="10"/>
      <c r="K59" s="11">
        <f t="shared" si="1"/>
        <v>1.794615832810247E-3</v>
      </c>
      <c r="L59" s="10"/>
      <c r="M59" s="10">
        <v>8986621703</v>
      </c>
      <c r="N59" s="10"/>
      <c r="O59" s="10">
        <v>-1686540975</v>
      </c>
      <c r="P59" s="10"/>
      <c r="Q59" s="10">
        <v>0</v>
      </c>
      <c r="R59" s="10"/>
      <c r="S59" s="10">
        <f t="shared" si="2"/>
        <v>7300080728</v>
      </c>
      <c r="T59" s="10"/>
      <c r="U59" s="11">
        <f t="shared" si="3"/>
        <v>4.8500355212452171E-3</v>
      </c>
      <c r="V59" s="10"/>
      <c r="W59" s="10"/>
      <c r="X59" s="10"/>
      <c r="Y59" s="11"/>
    </row>
    <row r="60" spans="1:25" x14ac:dyDescent="0.55000000000000004">
      <c r="A60" s="6" t="s">
        <v>34</v>
      </c>
      <c r="C60" s="10">
        <v>33448540082</v>
      </c>
      <c r="D60" s="10"/>
      <c r="E60" s="10">
        <v>14849600577</v>
      </c>
      <c r="F60" s="10"/>
      <c r="G60" s="10">
        <v>0</v>
      </c>
      <c r="H60" s="10"/>
      <c r="I60" s="10">
        <f t="shared" si="0"/>
        <v>48298140659</v>
      </c>
      <c r="J60" s="10"/>
      <c r="K60" s="11">
        <f t="shared" si="1"/>
        <v>-3.083587384211707E-2</v>
      </c>
      <c r="L60" s="10"/>
      <c r="M60" s="10">
        <v>33448540082</v>
      </c>
      <c r="N60" s="10"/>
      <c r="O60" s="10">
        <v>22307695934</v>
      </c>
      <c r="P60" s="10"/>
      <c r="Q60" s="10">
        <v>0</v>
      </c>
      <c r="R60" s="10"/>
      <c r="S60" s="10">
        <f t="shared" si="2"/>
        <v>55756236016</v>
      </c>
      <c r="T60" s="10"/>
      <c r="U60" s="11">
        <f t="shared" si="3"/>
        <v>3.7043388324640991E-2</v>
      </c>
      <c r="V60" s="10"/>
      <c r="W60" s="10"/>
      <c r="X60" s="10"/>
      <c r="Y60" s="11"/>
    </row>
    <row r="61" spans="1:25" x14ac:dyDescent="0.55000000000000004">
      <c r="A61" s="6" t="s">
        <v>57</v>
      </c>
      <c r="C61" s="10">
        <v>2796868243</v>
      </c>
      <c r="D61" s="10"/>
      <c r="E61" s="10">
        <v>4018212818</v>
      </c>
      <c r="F61" s="10"/>
      <c r="G61" s="10">
        <v>0</v>
      </c>
      <c r="H61" s="10"/>
      <c r="I61" s="10">
        <f t="shared" si="0"/>
        <v>6815081061</v>
      </c>
      <c r="J61" s="10"/>
      <c r="K61" s="11">
        <f t="shared" si="1"/>
        <v>-4.3510780529734047E-3</v>
      </c>
      <c r="L61" s="10"/>
      <c r="M61" s="10">
        <v>2796868243</v>
      </c>
      <c r="N61" s="10"/>
      <c r="O61" s="10">
        <v>10074487707</v>
      </c>
      <c r="P61" s="10"/>
      <c r="Q61" s="10">
        <v>0</v>
      </c>
      <c r="R61" s="10"/>
      <c r="S61" s="10">
        <f t="shared" si="2"/>
        <v>12871355950</v>
      </c>
      <c r="T61" s="10"/>
      <c r="U61" s="11">
        <f t="shared" si="3"/>
        <v>8.551485372572578E-3</v>
      </c>
      <c r="V61" s="10"/>
      <c r="W61" s="10"/>
      <c r="X61" s="10"/>
      <c r="Y61" s="11"/>
    </row>
    <row r="62" spans="1:25" x14ac:dyDescent="0.55000000000000004">
      <c r="A62" s="6" t="s">
        <v>84</v>
      </c>
      <c r="C62" s="10">
        <v>34757440201</v>
      </c>
      <c r="D62" s="10"/>
      <c r="E62" s="10">
        <v>-40905802034</v>
      </c>
      <c r="F62" s="10"/>
      <c r="G62" s="10">
        <v>0</v>
      </c>
      <c r="H62" s="10"/>
      <c r="I62" s="10">
        <f t="shared" si="0"/>
        <v>-6148361833</v>
      </c>
      <c r="J62" s="10"/>
      <c r="K62" s="11">
        <f t="shared" si="1"/>
        <v>3.92541218422136E-3</v>
      </c>
      <c r="L62" s="10"/>
      <c r="M62" s="10">
        <v>34757440201</v>
      </c>
      <c r="N62" s="10"/>
      <c r="O62" s="10">
        <v>1234529469</v>
      </c>
      <c r="P62" s="10"/>
      <c r="Q62" s="10">
        <v>0</v>
      </c>
      <c r="R62" s="10"/>
      <c r="S62" s="10">
        <f t="shared" si="2"/>
        <v>35991969670</v>
      </c>
      <c r="T62" s="10"/>
      <c r="U62" s="11">
        <f t="shared" si="3"/>
        <v>2.3912383695913628E-2</v>
      </c>
      <c r="V62" s="10"/>
      <c r="W62" s="10"/>
      <c r="X62" s="10"/>
      <c r="Y62" s="11"/>
    </row>
    <row r="63" spans="1:25" x14ac:dyDescent="0.55000000000000004">
      <c r="A63" s="6" t="s">
        <v>83</v>
      </c>
      <c r="C63" s="10">
        <v>90711674337</v>
      </c>
      <c r="D63" s="10"/>
      <c r="E63" s="10">
        <v>-190190363619</v>
      </c>
      <c r="F63" s="10"/>
      <c r="G63" s="10">
        <v>0</v>
      </c>
      <c r="H63" s="10"/>
      <c r="I63" s="10">
        <f t="shared" si="0"/>
        <v>-99478689282</v>
      </c>
      <c r="J63" s="10"/>
      <c r="K63" s="11">
        <f t="shared" si="1"/>
        <v>6.3512016628890819E-2</v>
      </c>
      <c r="L63" s="10"/>
      <c r="M63" s="10">
        <v>90711674337</v>
      </c>
      <c r="N63" s="10"/>
      <c r="O63" s="10">
        <v>-168279031404</v>
      </c>
      <c r="P63" s="10"/>
      <c r="Q63" s="10">
        <v>0</v>
      </c>
      <c r="R63" s="10"/>
      <c r="S63" s="10">
        <f t="shared" si="2"/>
        <v>-77567357067</v>
      </c>
      <c r="T63" s="10"/>
      <c r="U63" s="11">
        <f t="shared" si="3"/>
        <v>-5.1534284493745565E-2</v>
      </c>
      <c r="V63" s="10"/>
      <c r="W63" s="10"/>
      <c r="X63" s="10"/>
      <c r="Y63" s="11"/>
    </row>
    <row r="64" spans="1:25" x14ac:dyDescent="0.55000000000000004">
      <c r="A64" s="6" t="s">
        <v>87</v>
      </c>
      <c r="C64" s="10">
        <v>2657631501</v>
      </c>
      <c r="D64" s="10"/>
      <c r="E64" s="10">
        <v>-6982594701</v>
      </c>
      <c r="F64" s="10"/>
      <c r="G64" s="10">
        <v>0</v>
      </c>
      <c r="H64" s="10"/>
      <c r="I64" s="10">
        <f t="shared" si="0"/>
        <v>-4324963200</v>
      </c>
      <c r="J64" s="10"/>
      <c r="K64" s="11">
        <f t="shared" si="1"/>
        <v>2.7612661230292631E-3</v>
      </c>
      <c r="L64" s="10"/>
      <c r="M64" s="10">
        <v>2657631501</v>
      </c>
      <c r="N64" s="10"/>
      <c r="O64" s="10">
        <v>-467821121</v>
      </c>
      <c r="P64" s="10"/>
      <c r="Q64" s="10">
        <v>0</v>
      </c>
      <c r="R64" s="10"/>
      <c r="S64" s="10">
        <f t="shared" si="2"/>
        <v>2189810380</v>
      </c>
      <c r="T64" s="10"/>
      <c r="U64" s="11">
        <f t="shared" si="3"/>
        <v>1.4548685861863371E-3</v>
      </c>
      <c r="V64" s="10"/>
      <c r="W64" s="10"/>
      <c r="X64" s="10"/>
      <c r="Y64" s="11"/>
    </row>
    <row r="65" spans="1:25" x14ac:dyDescent="0.55000000000000004">
      <c r="A65" s="6" t="s">
        <v>100</v>
      </c>
      <c r="C65" s="10">
        <v>6845506717</v>
      </c>
      <c r="D65" s="10"/>
      <c r="E65" s="10">
        <v>-14635744305</v>
      </c>
      <c r="F65" s="10"/>
      <c r="G65" s="10">
        <v>0</v>
      </c>
      <c r="H65" s="10"/>
      <c r="I65" s="10">
        <f t="shared" si="0"/>
        <v>-7790237588</v>
      </c>
      <c r="J65" s="10"/>
      <c r="K65" s="11">
        <f t="shared" si="1"/>
        <v>4.9736652423062458E-3</v>
      </c>
      <c r="L65" s="10"/>
      <c r="M65" s="10">
        <v>6845506717</v>
      </c>
      <c r="N65" s="10"/>
      <c r="O65" s="10">
        <v>-2205524841</v>
      </c>
      <c r="P65" s="10"/>
      <c r="Q65" s="10">
        <v>0</v>
      </c>
      <c r="R65" s="10"/>
      <c r="S65" s="10">
        <f t="shared" si="2"/>
        <v>4639981876</v>
      </c>
      <c r="T65" s="10"/>
      <c r="U65" s="11">
        <f t="shared" si="3"/>
        <v>3.0827161719209442E-3</v>
      </c>
      <c r="V65" s="10"/>
      <c r="W65" s="10"/>
      <c r="X65" s="10"/>
      <c r="Y65" s="11"/>
    </row>
    <row r="66" spans="1:25" x14ac:dyDescent="0.55000000000000004">
      <c r="A66" s="6" t="s">
        <v>25</v>
      </c>
      <c r="C66" s="10">
        <v>9593661300</v>
      </c>
      <c r="D66" s="10"/>
      <c r="E66" s="10">
        <v>-18649665158</v>
      </c>
      <c r="F66" s="10"/>
      <c r="G66" s="10">
        <v>0</v>
      </c>
      <c r="H66" s="10"/>
      <c r="I66" s="10">
        <f t="shared" si="0"/>
        <v>-9056003858</v>
      </c>
      <c r="J66" s="10"/>
      <c r="K66" s="11">
        <f t="shared" si="1"/>
        <v>5.78179177642892E-3</v>
      </c>
      <c r="L66" s="10"/>
      <c r="M66" s="10">
        <v>9593661300</v>
      </c>
      <c r="N66" s="10"/>
      <c r="O66" s="10">
        <v>-21851544783</v>
      </c>
      <c r="P66" s="10"/>
      <c r="Q66" s="10">
        <v>0</v>
      </c>
      <c r="R66" s="10"/>
      <c r="S66" s="10">
        <f t="shared" si="2"/>
        <v>-12257883483</v>
      </c>
      <c r="T66" s="10"/>
      <c r="U66" s="11">
        <f t="shared" si="3"/>
        <v>-8.1439058721372321E-3</v>
      </c>
      <c r="V66" s="10"/>
      <c r="W66" s="10"/>
      <c r="X66" s="10"/>
      <c r="Y66" s="11"/>
    </row>
    <row r="67" spans="1:25" x14ac:dyDescent="0.55000000000000004">
      <c r="A67" s="6" t="s">
        <v>82</v>
      </c>
      <c r="C67" s="10">
        <v>0</v>
      </c>
      <c r="D67" s="10"/>
      <c r="E67" s="10">
        <v>-951452285</v>
      </c>
      <c r="F67" s="10"/>
      <c r="G67" s="10">
        <v>0</v>
      </c>
      <c r="H67" s="10"/>
      <c r="I67" s="10">
        <f t="shared" si="0"/>
        <v>-951452285</v>
      </c>
      <c r="J67" s="10"/>
      <c r="K67" s="11">
        <f t="shared" si="1"/>
        <v>6.0745325237664062E-4</v>
      </c>
      <c r="L67" s="10"/>
      <c r="M67" s="10">
        <v>21263467369</v>
      </c>
      <c r="N67" s="10"/>
      <c r="O67" s="10">
        <v>-4876192962</v>
      </c>
      <c r="P67" s="10"/>
      <c r="Q67" s="10">
        <v>0</v>
      </c>
      <c r="R67" s="10"/>
      <c r="S67" s="10">
        <f t="shared" si="2"/>
        <v>16387274407</v>
      </c>
      <c r="T67" s="10"/>
      <c r="U67" s="11">
        <f t="shared" si="3"/>
        <v>1.0887395075714106E-2</v>
      </c>
      <c r="V67" s="10"/>
      <c r="W67" s="10"/>
      <c r="X67" s="10"/>
      <c r="Y67" s="11"/>
    </row>
    <row r="68" spans="1:25" x14ac:dyDescent="0.55000000000000004">
      <c r="A68" s="6" t="s">
        <v>46</v>
      </c>
      <c r="C68" s="10">
        <v>520000000</v>
      </c>
      <c r="D68" s="10"/>
      <c r="E68" s="10">
        <v>-854883000</v>
      </c>
      <c r="F68" s="10"/>
      <c r="G68" s="10">
        <v>0</v>
      </c>
      <c r="H68" s="10"/>
      <c r="I68" s="10">
        <f t="shared" si="0"/>
        <v>-334883000</v>
      </c>
      <c r="J68" s="10"/>
      <c r="K68" s="11">
        <f t="shared" si="1"/>
        <v>2.1380553783172275E-4</v>
      </c>
      <c r="L68" s="10"/>
      <c r="M68" s="10">
        <v>520000000</v>
      </c>
      <c r="N68" s="10"/>
      <c r="O68" s="10">
        <v>-79395873</v>
      </c>
      <c r="P68" s="10"/>
      <c r="Q68" s="10">
        <v>0</v>
      </c>
      <c r="R68" s="10"/>
      <c r="S68" s="10">
        <f t="shared" si="2"/>
        <v>440604127</v>
      </c>
      <c r="T68" s="10"/>
      <c r="U68" s="11">
        <f t="shared" si="3"/>
        <v>2.9272904593518061E-4</v>
      </c>
      <c r="V68" s="10"/>
      <c r="W68" s="10"/>
      <c r="X68" s="10"/>
      <c r="Y68" s="11"/>
    </row>
    <row r="69" spans="1:25" x14ac:dyDescent="0.55000000000000004">
      <c r="A69" s="6" t="s">
        <v>92</v>
      </c>
      <c r="C69" s="10">
        <v>11249049080</v>
      </c>
      <c r="D69" s="10"/>
      <c r="E69" s="10">
        <v>-10960606473</v>
      </c>
      <c r="F69" s="10"/>
      <c r="G69" s="10">
        <v>0</v>
      </c>
      <c r="H69" s="10"/>
      <c r="I69" s="10">
        <f t="shared" si="0"/>
        <v>288442607</v>
      </c>
      <c r="J69" s="10"/>
      <c r="K69" s="11">
        <f t="shared" si="1"/>
        <v>-1.8415574013377577E-4</v>
      </c>
      <c r="L69" s="10"/>
      <c r="M69" s="10">
        <v>11249049080</v>
      </c>
      <c r="N69" s="10"/>
      <c r="O69" s="10">
        <v>-16295692237</v>
      </c>
      <c r="P69" s="10"/>
      <c r="Q69" s="10">
        <v>0</v>
      </c>
      <c r="R69" s="10"/>
      <c r="S69" s="10">
        <f t="shared" si="2"/>
        <v>-5046643157</v>
      </c>
      <c r="T69" s="10"/>
      <c r="U69" s="11">
        <f t="shared" si="3"/>
        <v>-3.3528942331580067E-3</v>
      </c>
      <c r="V69" s="10"/>
      <c r="W69" s="10"/>
      <c r="X69" s="10"/>
      <c r="Y69" s="11"/>
    </row>
    <row r="70" spans="1:25" x14ac:dyDescent="0.55000000000000004">
      <c r="A70" s="6" t="s">
        <v>62</v>
      </c>
      <c r="C70" s="10">
        <v>253805811</v>
      </c>
      <c r="D70" s="10"/>
      <c r="E70" s="10">
        <v>-9163257642</v>
      </c>
      <c r="F70" s="10"/>
      <c r="G70" s="10">
        <v>0</v>
      </c>
      <c r="H70" s="10"/>
      <c r="I70" s="10">
        <f t="shared" si="0"/>
        <v>-8909451831</v>
      </c>
      <c r="J70" s="10"/>
      <c r="K70" s="11">
        <f t="shared" si="1"/>
        <v>5.6882258595174493E-3</v>
      </c>
      <c r="L70" s="10"/>
      <c r="M70" s="10">
        <v>253805811</v>
      </c>
      <c r="N70" s="10"/>
      <c r="O70" s="10">
        <v>3585622556</v>
      </c>
      <c r="P70" s="10"/>
      <c r="Q70" s="10">
        <v>0</v>
      </c>
      <c r="R70" s="10"/>
      <c r="S70" s="10">
        <f t="shared" si="2"/>
        <v>3839428367</v>
      </c>
      <c r="T70" s="10"/>
      <c r="U70" s="11">
        <f t="shared" si="3"/>
        <v>2.5508435666749406E-3</v>
      </c>
      <c r="V70" s="10"/>
      <c r="W70" s="10"/>
      <c r="X70" s="10"/>
      <c r="Y70" s="11"/>
    </row>
    <row r="71" spans="1:25" x14ac:dyDescent="0.55000000000000004">
      <c r="A71" s="6" t="s">
        <v>55</v>
      </c>
      <c r="C71" s="10">
        <v>2699476247</v>
      </c>
      <c r="D71" s="10"/>
      <c r="E71" s="10">
        <v>-15879931572</v>
      </c>
      <c r="F71" s="10"/>
      <c r="G71" s="10">
        <v>0</v>
      </c>
      <c r="H71" s="10"/>
      <c r="I71" s="10">
        <f t="shared" si="0"/>
        <v>-13180455325</v>
      </c>
      <c r="J71" s="10"/>
      <c r="K71" s="11">
        <f t="shared" si="1"/>
        <v>8.4150414909942243E-3</v>
      </c>
      <c r="L71" s="10"/>
      <c r="M71" s="10">
        <v>2699476247</v>
      </c>
      <c r="N71" s="10"/>
      <c r="O71" s="10">
        <v>-21173242096</v>
      </c>
      <c r="P71" s="10"/>
      <c r="Q71" s="10">
        <v>0</v>
      </c>
      <c r="R71" s="10"/>
      <c r="S71" s="10">
        <f t="shared" si="2"/>
        <v>-18473765849</v>
      </c>
      <c r="T71" s="10"/>
      <c r="U71" s="11">
        <f t="shared" si="3"/>
        <v>-1.2273620514243827E-2</v>
      </c>
      <c r="V71" s="10"/>
      <c r="W71" s="10"/>
      <c r="X71" s="10"/>
      <c r="Y71" s="11"/>
    </row>
    <row r="72" spans="1:25" x14ac:dyDescent="0.55000000000000004">
      <c r="A72" s="6" t="s">
        <v>16</v>
      </c>
      <c r="C72" s="10">
        <v>3053763455</v>
      </c>
      <c r="D72" s="10"/>
      <c r="E72" s="10">
        <v>-5594345056</v>
      </c>
      <c r="F72" s="10"/>
      <c r="G72" s="10">
        <v>0</v>
      </c>
      <c r="H72" s="10"/>
      <c r="I72" s="10">
        <f t="shared" si="0"/>
        <v>-2540581601</v>
      </c>
      <c r="J72" s="10"/>
      <c r="K72" s="11">
        <f t="shared" si="1"/>
        <v>1.6220304273647341E-3</v>
      </c>
      <c r="L72" s="10"/>
      <c r="M72" s="10">
        <v>3053763455</v>
      </c>
      <c r="N72" s="10"/>
      <c r="O72" s="10">
        <v>0</v>
      </c>
      <c r="P72" s="10"/>
      <c r="Q72" s="10">
        <v>0</v>
      </c>
      <c r="R72" s="10"/>
      <c r="S72" s="10">
        <f t="shared" si="2"/>
        <v>3053763455</v>
      </c>
      <c r="T72" s="10"/>
      <c r="U72" s="11">
        <f t="shared" si="3"/>
        <v>2.0288626635897827E-3</v>
      </c>
      <c r="V72" s="10"/>
      <c r="W72" s="10"/>
      <c r="X72" s="10"/>
      <c r="Y72" s="11"/>
    </row>
    <row r="73" spans="1:25" x14ac:dyDescent="0.55000000000000004">
      <c r="A73" s="6" t="s">
        <v>89</v>
      </c>
      <c r="C73" s="10">
        <v>0</v>
      </c>
      <c r="D73" s="10"/>
      <c r="E73" s="10">
        <v>-3466202461</v>
      </c>
      <c r="F73" s="10"/>
      <c r="G73" s="10">
        <v>0</v>
      </c>
      <c r="H73" s="10"/>
      <c r="I73" s="10">
        <f t="shared" ref="I73:I127" si="4">C73+E73+G73</f>
        <v>-3466202461</v>
      </c>
      <c r="J73" s="10"/>
      <c r="K73" s="11">
        <f t="shared" ref="K73:K127" si="5">I73/$I$128</f>
        <v>2.2129916460607016E-3</v>
      </c>
      <c r="L73" s="10"/>
      <c r="M73" s="10">
        <v>11692765840</v>
      </c>
      <c r="N73" s="10"/>
      <c r="O73" s="10">
        <v>-25695560763</v>
      </c>
      <c r="P73" s="10"/>
      <c r="Q73" s="10">
        <v>0</v>
      </c>
      <c r="R73" s="10"/>
      <c r="S73" s="10">
        <f t="shared" ref="S73:S127" si="6">M73+O73+Q73</f>
        <v>-14002794923</v>
      </c>
      <c r="T73" s="10"/>
      <c r="U73" s="11">
        <f t="shared" ref="U73:U127" si="7">S73/$S$128</f>
        <v>-9.3031920198872343E-3</v>
      </c>
      <c r="V73" s="10"/>
      <c r="W73" s="10"/>
      <c r="X73" s="10"/>
      <c r="Y73" s="11"/>
    </row>
    <row r="74" spans="1:25" x14ac:dyDescent="0.55000000000000004">
      <c r="A74" s="6" t="s">
        <v>70</v>
      </c>
      <c r="C74" s="10">
        <v>0</v>
      </c>
      <c r="D74" s="10"/>
      <c r="E74" s="10">
        <v>-20070938749</v>
      </c>
      <c r="F74" s="10"/>
      <c r="G74" s="10">
        <v>0</v>
      </c>
      <c r="H74" s="10"/>
      <c r="I74" s="10">
        <f t="shared" si="4"/>
        <v>-20070938749</v>
      </c>
      <c r="J74" s="10"/>
      <c r="K74" s="11">
        <f t="shared" si="5"/>
        <v>1.2814260067001041E-2</v>
      </c>
      <c r="L74" s="10"/>
      <c r="M74" s="10">
        <v>0</v>
      </c>
      <c r="N74" s="10"/>
      <c r="O74" s="10">
        <v>-52184440749</v>
      </c>
      <c r="P74" s="10"/>
      <c r="Q74" s="10">
        <v>0</v>
      </c>
      <c r="R74" s="10"/>
      <c r="S74" s="10">
        <f t="shared" si="6"/>
        <v>-52184440749</v>
      </c>
      <c r="T74" s="10"/>
      <c r="U74" s="11">
        <f t="shared" si="7"/>
        <v>-3.467035512610106E-2</v>
      </c>
      <c r="V74" s="10"/>
      <c r="W74" s="10"/>
      <c r="X74" s="10"/>
      <c r="Y74" s="11"/>
    </row>
    <row r="75" spans="1:25" x14ac:dyDescent="0.55000000000000004">
      <c r="A75" s="6" t="s">
        <v>106</v>
      </c>
      <c r="C75" s="10">
        <v>0</v>
      </c>
      <c r="D75" s="10"/>
      <c r="E75" s="10">
        <v>-45517369404</v>
      </c>
      <c r="F75" s="10"/>
      <c r="G75" s="10">
        <v>0</v>
      </c>
      <c r="H75" s="10"/>
      <c r="I75" s="10">
        <f t="shared" si="4"/>
        <v>-45517369404</v>
      </c>
      <c r="J75" s="10"/>
      <c r="K75" s="11">
        <f t="shared" si="5"/>
        <v>2.906049469846908E-2</v>
      </c>
      <c r="L75" s="10"/>
      <c r="M75" s="10">
        <v>0</v>
      </c>
      <c r="N75" s="10"/>
      <c r="O75" s="10">
        <v>6391083396</v>
      </c>
      <c r="P75" s="10"/>
      <c r="Q75" s="10">
        <v>0</v>
      </c>
      <c r="R75" s="10"/>
      <c r="S75" s="10">
        <f t="shared" si="6"/>
        <v>6391083396</v>
      </c>
      <c r="T75" s="10"/>
      <c r="U75" s="11">
        <f t="shared" si="7"/>
        <v>4.2461148917092512E-3</v>
      </c>
      <c r="V75" s="10"/>
      <c r="W75" s="10"/>
      <c r="X75" s="10"/>
      <c r="Y75" s="11"/>
    </row>
    <row r="76" spans="1:25" x14ac:dyDescent="0.55000000000000004">
      <c r="A76" s="6" t="s">
        <v>56</v>
      </c>
      <c r="C76" s="10">
        <v>0</v>
      </c>
      <c r="D76" s="10"/>
      <c r="E76" s="10">
        <v>25903809141</v>
      </c>
      <c r="F76" s="10"/>
      <c r="G76" s="10">
        <v>0</v>
      </c>
      <c r="H76" s="10"/>
      <c r="I76" s="10">
        <f t="shared" si="4"/>
        <v>25903809141</v>
      </c>
      <c r="J76" s="10"/>
      <c r="K76" s="11">
        <f t="shared" si="5"/>
        <v>-1.6538247224498707E-2</v>
      </c>
      <c r="L76" s="10"/>
      <c r="M76" s="10">
        <v>0</v>
      </c>
      <c r="N76" s="10"/>
      <c r="O76" s="10">
        <v>109888296026</v>
      </c>
      <c r="P76" s="10"/>
      <c r="Q76" s="10">
        <v>0</v>
      </c>
      <c r="R76" s="10"/>
      <c r="S76" s="10">
        <f t="shared" si="6"/>
        <v>109888296026</v>
      </c>
      <c r="T76" s="10"/>
      <c r="U76" s="11">
        <f t="shared" si="7"/>
        <v>7.300770483961827E-2</v>
      </c>
      <c r="V76" s="10"/>
      <c r="W76" s="10"/>
      <c r="X76" s="10"/>
      <c r="Y76" s="11"/>
    </row>
    <row r="77" spans="1:25" x14ac:dyDescent="0.55000000000000004">
      <c r="A77" s="6" t="s">
        <v>111</v>
      </c>
      <c r="C77" s="10">
        <v>0</v>
      </c>
      <c r="D77" s="10"/>
      <c r="E77" s="10">
        <v>-10534423957</v>
      </c>
      <c r="F77" s="10"/>
      <c r="G77" s="10">
        <v>0</v>
      </c>
      <c r="H77" s="10"/>
      <c r="I77" s="10">
        <f t="shared" si="4"/>
        <v>-10534423957</v>
      </c>
      <c r="J77" s="10"/>
      <c r="K77" s="11">
        <f t="shared" si="5"/>
        <v>6.7256868215877482E-3</v>
      </c>
      <c r="L77" s="10"/>
      <c r="M77" s="10">
        <v>0</v>
      </c>
      <c r="N77" s="10"/>
      <c r="O77" s="10">
        <v>83129067743</v>
      </c>
      <c r="P77" s="10"/>
      <c r="Q77" s="10">
        <v>0</v>
      </c>
      <c r="R77" s="10"/>
      <c r="S77" s="10">
        <f t="shared" si="6"/>
        <v>83129067743</v>
      </c>
      <c r="T77" s="10"/>
      <c r="U77" s="11">
        <f t="shared" si="7"/>
        <v>5.5229379841667689E-2</v>
      </c>
      <c r="V77" s="10"/>
      <c r="W77" s="10"/>
      <c r="X77" s="10"/>
      <c r="Y77" s="11"/>
    </row>
    <row r="78" spans="1:25" x14ac:dyDescent="0.55000000000000004">
      <c r="A78" s="6" t="s">
        <v>33</v>
      </c>
      <c r="C78" s="10">
        <v>0</v>
      </c>
      <c r="D78" s="10"/>
      <c r="E78" s="10">
        <v>-35220947945</v>
      </c>
      <c r="F78" s="10"/>
      <c r="G78" s="10">
        <v>0</v>
      </c>
      <c r="H78" s="10"/>
      <c r="I78" s="10">
        <f t="shared" si="4"/>
        <v>-35220947945</v>
      </c>
      <c r="J78" s="10"/>
      <c r="K78" s="11">
        <f t="shared" si="5"/>
        <v>2.2486760206770231E-2</v>
      </c>
      <c r="L78" s="10"/>
      <c r="M78" s="10">
        <v>0</v>
      </c>
      <c r="N78" s="10"/>
      <c r="O78" s="10">
        <v>34525797658</v>
      </c>
      <c r="P78" s="10"/>
      <c r="Q78" s="10">
        <v>0</v>
      </c>
      <c r="R78" s="10"/>
      <c r="S78" s="10">
        <f t="shared" si="6"/>
        <v>34525797658</v>
      </c>
      <c r="T78" s="10"/>
      <c r="U78" s="11">
        <f t="shared" si="7"/>
        <v>2.2938286750494814E-2</v>
      </c>
      <c r="V78" s="10"/>
      <c r="W78" s="10"/>
      <c r="X78" s="10"/>
      <c r="Y78" s="11"/>
    </row>
    <row r="79" spans="1:25" x14ac:dyDescent="0.55000000000000004">
      <c r="A79" s="6" t="s">
        <v>121</v>
      </c>
      <c r="C79" s="10">
        <v>0</v>
      </c>
      <c r="D79" s="10"/>
      <c r="E79" s="10">
        <v>-731120008</v>
      </c>
      <c r="F79" s="10"/>
      <c r="G79" s="10">
        <v>0</v>
      </c>
      <c r="H79" s="10"/>
      <c r="I79" s="10">
        <f t="shared" si="4"/>
        <v>-731120008</v>
      </c>
      <c r="J79" s="10"/>
      <c r="K79" s="11">
        <f t="shared" si="5"/>
        <v>4.6678244798921843E-4</v>
      </c>
      <c r="L79" s="10"/>
      <c r="M79" s="10">
        <v>0</v>
      </c>
      <c r="N79" s="10"/>
      <c r="O79" s="10">
        <v>321672932</v>
      </c>
      <c r="P79" s="10"/>
      <c r="Q79" s="10">
        <v>0</v>
      </c>
      <c r="R79" s="10"/>
      <c r="S79" s="10">
        <f t="shared" si="6"/>
        <v>321672932</v>
      </c>
      <c r="T79" s="10"/>
      <c r="U79" s="11">
        <f t="shared" si="7"/>
        <v>2.137134101050584E-4</v>
      </c>
      <c r="V79" s="10"/>
      <c r="W79" s="10"/>
      <c r="X79" s="10"/>
      <c r="Y79" s="11"/>
    </row>
    <row r="80" spans="1:25" x14ac:dyDescent="0.55000000000000004">
      <c r="A80" s="6" t="s">
        <v>112</v>
      </c>
      <c r="C80" s="10">
        <v>0</v>
      </c>
      <c r="D80" s="10"/>
      <c r="E80" s="10">
        <v>-2684711924</v>
      </c>
      <c r="F80" s="10"/>
      <c r="G80" s="10">
        <v>0</v>
      </c>
      <c r="H80" s="10"/>
      <c r="I80" s="10">
        <f t="shared" si="4"/>
        <v>-2684711924</v>
      </c>
      <c r="J80" s="10"/>
      <c r="K80" s="11">
        <f t="shared" si="5"/>
        <v>1.7140502110709087E-3</v>
      </c>
      <c r="L80" s="10"/>
      <c r="M80" s="10">
        <v>0</v>
      </c>
      <c r="N80" s="10"/>
      <c r="O80" s="10">
        <v>6395488690</v>
      </c>
      <c r="P80" s="10"/>
      <c r="Q80" s="10">
        <v>0</v>
      </c>
      <c r="R80" s="10"/>
      <c r="S80" s="10">
        <f t="shared" si="6"/>
        <v>6395488690</v>
      </c>
      <c r="T80" s="10"/>
      <c r="U80" s="11">
        <f t="shared" si="7"/>
        <v>4.2490416856965528E-3</v>
      </c>
      <c r="V80" s="10"/>
      <c r="W80" s="10"/>
      <c r="X80" s="10"/>
      <c r="Y80" s="11"/>
    </row>
    <row r="81" spans="1:25" x14ac:dyDescent="0.55000000000000004">
      <c r="A81" s="6" t="s">
        <v>118</v>
      </c>
      <c r="C81" s="10">
        <v>0</v>
      </c>
      <c r="D81" s="10"/>
      <c r="E81" s="10">
        <v>142412080798</v>
      </c>
      <c r="F81" s="10"/>
      <c r="G81" s="10">
        <v>0</v>
      </c>
      <c r="H81" s="10"/>
      <c r="I81" s="10">
        <f t="shared" si="4"/>
        <v>142412080798</v>
      </c>
      <c r="J81" s="10"/>
      <c r="K81" s="11">
        <f t="shared" si="5"/>
        <v>-9.0922774607105003E-2</v>
      </c>
      <c r="L81" s="10"/>
      <c r="M81" s="10">
        <v>0</v>
      </c>
      <c r="N81" s="10"/>
      <c r="O81" s="10">
        <v>305168744567</v>
      </c>
      <c r="P81" s="10"/>
      <c r="Q81" s="10">
        <v>0</v>
      </c>
      <c r="R81" s="10"/>
      <c r="S81" s="10">
        <f t="shared" si="6"/>
        <v>305168744567</v>
      </c>
      <c r="T81" s="10"/>
      <c r="U81" s="11">
        <f t="shared" si="7"/>
        <v>0.20274834022681487</v>
      </c>
      <c r="V81" s="10"/>
      <c r="W81" s="10"/>
      <c r="X81" s="10"/>
      <c r="Y81" s="11"/>
    </row>
    <row r="82" spans="1:25" x14ac:dyDescent="0.55000000000000004">
      <c r="A82" s="6" t="s">
        <v>128</v>
      </c>
      <c r="C82" s="10">
        <v>0</v>
      </c>
      <c r="D82" s="10"/>
      <c r="E82" s="10">
        <v>41828692</v>
      </c>
      <c r="F82" s="10"/>
      <c r="G82" s="10">
        <v>0</v>
      </c>
      <c r="H82" s="10"/>
      <c r="I82" s="10">
        <f t="shared" si="4"/>
        <v>41828692</v>
      </c>
      <c r="J82" s="10"/>
      <c r="K82" s="11">
        <f t="shared" si="5"/>
        <v>-2.6705464266198876E-5</v>
      </c>
      <c r="L82" s="10"/>
      <c r="M82" s="10">
        <v>0</v>
      </c>
      <c r="N82" s="10"/>
      <c r="O82" s="10">
        <v>41828692</v>
      </c>
      <c r="P82" s="10"/>
      <c r="Q82" s="10">
        <v>0</v>
      </c>
      <c r="R82" s="10"/>
      <c r="S82" s="10">
        <f t="shared" si="6"/>
        <v>41828692</v>
      </c>
      <c r="T82" s="10"/>
      <c r="U82" s="11">
        <f t="shared" si="7"/>
        <v>2.7790191583649244E-5</v>
      </c>
      <c r="V82" s="10"/>
      <c r="W82" s="10"/>
      <c r="X82" s="10"/>
      <c r="Y82" s="11"/>
    </row>
    <row r="83" spans="1:25" x14ac:dyDescent="0.55000000000000004">
      <c r="A83" s="6" t="s">
        <v>31</v>
      </c>
      <c r="C83" s="10">
        <v>0</v>
      </c>
      <c r="D83" s="10"/>
      <c r="E83" s="10">
        <v>-63064587439</v>
      </c>
      <c r="F83" s="10"/>
      <c r="G83" s="10">
        <v>0</v>
      </c>
      <c r="H83" s="10"/>
      <c r="I83" s="10">
        <f t="shared" si="4"/>
        <v>-63064587439</v>
      </c>
      <c r="J83" s="10"/>
      <c r="K83" s="11">
        <f t="shared" si="5"/>
        <v>4.0263489145555616E-2</v>
      </c>
      <c r="L83" s="10"/>
      <c r="M83" s="10">
        <v>0</v>
      </c>
      <c r="N83" s="10"/>
      <c r="O83" s="10">
        <v>45353395770</v>
      </c>
      <c r="P83" s="10"/>
      <c r="Q83" s="10">
        <v>0</v>
      </c>
      <c r="R83" s="10"/>
      <c r="S83" s="10">
        <f t="shared" si="6"/>
        <v>45353395770</v>
      </c>
      <c r="T83" s="10"/>
      <c r="U83" s="11">
        <f t="shared" si="7"/>
        <v>3.0131938082533567E-2</v>
      </c>
      <c r="V83" s="10"/>
      <c r="W83" s="10"/>
      <c r="X83" s="10"/>
      <c r="Y83" s="11"/>
    </row>
    <row r="84" spans="1:25" x14ac:dyDescent="0.55000000000000004">
      <c r="A84" s="6" t="s">
        <v>65</v>
      </c>
      <c r="C84" s="10">
        <v>0</v>
      </c>
      <c r="D84" s="10"/>
      <c r="E84" s="10">
        <v>520072229</v>
      </c>
      <c r="F84" s="10"/>
      <c r="G84" s="10">
        <v>0</v>
      </c>
      <c r="H84" s="10"/>
      <c r="I84" s="10">
        <f t="shared" si="4"/>
        <v>520072229</v>
      </c>
      <c r="J84" s="10"/>
      <c r="K84" s="11">
        <f t="shared" si="5"/>
        <v>-3.3203931711280619E-4</v>
      </c>
      <c r="L84" s="10"/>
      <c r="M84" s="10">
        <v>0</v>
      </c>
      <c r="N84" s="10"/>
      <c r="O84" s="10">
        <v>6240866739</v>
      </c>
      <c r="P84" s="10"/>
      <c r="Q84" s="10">
        <v>0</v>
      </c>
      <c r="R84" s="10"/>
      <c r="S84" s="10">
        <f t="shared" si="6"/>
        <v>6240866739</v>
      </c>
      <c r="T84" s="10"/>
      <c r="U84" s="11">
        <f t="shared" si="7"/>
        <v>4.1463137868340298E-3</v>
      </c>
      <c r="V84" s="10"/>
      <c r="W84" s="10"/>
      <c r="X84" s="10"/>
      <c r="Y84" s="11"/>
    </row>
    <row r="85" spans="1:25" x14ac:dyDescent="0.55000000000000004">
      <c r="A85" s="6" t="s">
        <v>132</v>
      </c>
      <c r="C85" s="10">
        <v>0</v>
      </c>
      <c r="D85" s="10"/>
      <c r="E85" s="10">
        <v>721470037</v>
      </c>
      <c r="F85" s="10"/>
      <c r="G85" s="10">
        <v>0</v>
      </c>
      <c r="H85" s="10"/>
      <c r="I85" s="10">
        <f t="shared" si="4"/>
        <v>721470037</v>
      </c>
      <c r="J85" s="10"/>
      <c r="K85" s="11">
        <f t="shared" si="5"/>
        <v>-4.6062143880178422E-4</v>
      </c>
      <c r="L85" s="10"/>
      <c r="M85" s="10">
        <v>0</v>
      </c>
      <c r="N85" s="10"/>
      <c r="O85" s="10">
        <v>721470037</v>
      </c>
      <c r="P85" s="10"/>
      <c r="Q85" s="10">
        <v>0</v>
      </c>
      <c r="R85" s="10"/>
      <c r="S85" s="10">
        <f t="shared" si="6"/>
        <v>721470037</v>
      </c>
      <c r="T85" s="10"/>
      <c r="U85" s="11">
        <f t="shared" si="7"/>
        <v>4.7933104267502578E-4</v>
      </c>
      <c r="V85" s="10"/>
      <c r="W85" s="10"/>
      <c r="X85" s="10"/>
      <c r="Y85" s="11"/>
    </row>
    <row r="86" spans="1:25" x14ac:dyDescent="0.55000000000000004">
      <c r="A86" s="6" t="s">
        <v>125</v>
      </c>
      <c r="C86" s="10">
        <v>0</v>
      </c>
      <c r="D86" s="10"/>
      <c r="E86" s="10">
        <v>-9548080</v>
      </c>
      <c r="F86" s="10"/>
      <c r="G86" s="10">
        <v>0</v>
      </c>
      <c r="H86" s="10"/>
      <c r="I86" s="10">
        <f t="shared" si="4"/>
        <v>-9548080</v>
      </c>
      <c r="J86" s="10"/>
      <c r="K86" s="11">
        <f t="shared" si="5"/>
        <v>6.0959570347265022E-6</v>
      </c>
      <c r="L86" s="10"/>
      <c r="M86" s="10">
        <v>0</v>
      </c>
      <c r="N86" s="10"/>
      <c r="O86" s="10">
        <v>-9548080</v>
      </c>
      <c r="P86" s="10"/>
      <c r="Q86" s="10">
        <v>0</v>
      </c>
      <c r="R86" s="10"/>
      <c r="S86" s="10">
        <f t="shared" si="6"/>
        <v>-9548080</v>
      </c>
      <c r="T86" s="10"/>
      <c r="U86" s="11">
        <f t="shared" si="7"/>
        <v>-6.343563706367143E-6</v>
      </c>
      <c r="V86" s="10"/>
      <c r="W86" s="10"/>
      <c r="X86" s="10"/>
      <c r="Y86" s="11"/>
    </row>
    <row r="87" spans="1:25" x14ac:dyDescent="0.55000000000000004">
      <c r="A87" s="6" t="s">
        <v>27</v>
      </c>
      <c r="C87" s="10">
        <v>0</v>
      </c>
      <c r="D87" s="10"/>
      <c r="E87" s="10">
        <v>1006391947</v>
      </c>
      <c r="F87" s="10"/>
      <c r="G87" s="10">
        <v>0</v>
      </c>
      <c r="H87" s="10"/>
      <c r="I87" s="10">
        <f t="shared" si="4"/>
        <v>1006391947</v>
      </c>
      <c r="J87" s="10"/>
      <c r="K87" s="11">
        <f t="shared" si="5"/>
        <v>-6.4252939533463805E-4</v>
      </c>
      <c r="L87" s="10"/>
      <c r="M87" s="10">
        <v>0</v>
      </c>
      <c r="N87" s="10"/>
      <c r="O87" s="10">
        <v>2119727947</v>
      </c>
      <c r="P87" s="10"/>
      <c r="Q87" s="10">
        <v>0</v>
      </c>
      <c r="R87" s="10"/>
      <c r="S87" s="10">
        <f t="shared" si="6"/>
        <v>2119727947</v>
      </c>
      <c r="T87" s="10"/>
      <c r="U87" s="11">
        <f t="shared" si="7"/>
        <v>1.4083071436311106E-3</v>
      </c>
      <c r="V87" s="10"/>
      <c r="W87" s="10"/>
      <c r="X87" s="10"/>
      <c r="Y87" s="11"/>
    </row>
    <row r="88" spans="1:25" x14ac:dyDescent="0.55000000000000004">
      <c r="A88" s="6" t="s">
        <v>42</v>
      </c>
      <c r="C88" s="10">
        <v>0</v>
      </c>
      <c r="D88" s="10"/>
      <c r="E88" s="10">
        <v>-10580773218</v>
      </c>
      <c r="F88" s="10"/>
      <c r="G88" s="10">
        <v>0</v>
      </c>
      <c r="H88" s="10"/>
      <c r="I88" s="10">
        <f t="shared" si="4"/>
        <v>-10580773218</v>
      </c>
      <c r="J88" s="10"/>
      <c r="K88" s="11">
        <f t="shared" si="5"/>
        <v>6.7552784362000396E-3</v>
      </c>
      <c r="L88" s="10"/>
      <c r="M88" s="10">
        <v>0</v>
      </c>
      <c r="N88" s="10"/>
      <c r="O88" s="10">
        <v>164519840</v>
      </c>
      <c r="P88" s="10"/>
      <c r="Q88" s="10">
        <v>0</v>
      </c>
      <c r="R88" s="10"/>
      <c r="S88" s="10">
        <f t="shared" si="6"/>
        <v>164519840</v>
      </c>
      <c r="T88" s="10"/>
      <c r="U88" s="11">
        <f t="shared" si="7"/>
        <v>1.0930386905025192E-4</v>
      </c>
      <c r="V88" s="10"/>
      <c r="W88" s="10"/>
      <c r="X88" s="10"/>
      <c r="Y88" s="11"/>
    </row>
    <row r="89" spans="1:25" x14ac:dyDescent="0.55000000000000004">
      <c r="A89" s="6" t="s">
        <v>41</v>
      </c>
      <c r="C89" s="10">
        <v>0</v>
      </c>
      <c r="D89" s="10"/>
      <c r="E89" s="10">
        <v>-7155656995</v>
      </c>
      <c r="F89" s="10"/>
      <c r="G89" s="10">
        <v>0</v>
      </c>
      <c r="H89" s="10"/>
      <c r="I89" s="10">
        <f t="shared" si="4"/>
        <v>-7155656995</v>
      </c>
      <c r="J89" s="10"/>
      <c r="K89" s="11">
        <f t="shared" si="5"/>
        <v>4.5685182357877345E-3</v>
      </c>
      <c r="L89" s="10"/>
      <c r="M89" s="10">
        <v>0</v>
      </c>
      <c r="N89" s="10"/>
      <c r="O89" s="10">
        <v>-6857504621</v>
      </c>
      <c r="P89" s="10"/>
      <c r="Q89" s="10">
        <v>0</v>
      </c>
      <c r="R89" s="10"/>
      <c r="S89" s="10">
        <f t="shared" si="6"/>
        <v>-6857504621</v>
      </c>
      <c r="T89" s="10"/>
      <c r="U89" s="11">
        <f t="shared" si="7"/>
        <v>-4.5559963291070633E-3</v>
      </c>
      <c r="V89" s="10"/>
      <c r="W89" s="10"/>
      <c r="X89" s="10"/>
      <c r="Y89" s="11"/>
    </row>
    <row r="90" spans="1:25" x14ac:dyDescent="0.55000000000000004">
      <c r="A90" s="6" t="s">
        <v>124</v>
      </c>
      <c r="C90" s="10">
        <v>0</v>
      </c>
      <c r="D90" s="10"/>
      <c r="E90" s="10">
        <v>-371774700</v>
      </c>
      <c r="F90" s="10"/>
      <c r="G90" s="10">
        <v>0</v>
      </c>
      <c r="H90" s="10"/>
      <c r="I90" s="10">
        <f t="shared" si="4"/>
        <v>-371774700</v>
      </c>
      <c r="J90" s="10"/>
      <c r="K90" s="11">
        <f t="shared" si="5"/>
        <v>2.3735898712603319E-4</v>
      </c>
      <c r="L90" s="10"/>
      <c r="M90" s="10">
        <v>0</v>
      </c>
      <c r="N90" s="10"/>
      <c r="O90" s="10">
        <v>-2394666450</v>
      </c>
      <c r="P90" s="10"/>
      <c r="Q90" s="10">
        <v>0</v>
      </c>
      <c r="R90" s="10"/>
      <c r="S90" s="10">
        <f t="shared" si="6"/>
        <v>-2394666450</v>
      </c>
      <c r="T90" s="10"/>
      <c r="U90" s="11">
        <f t="shared" si="7"/>
        <v>-1.5909710833041878E-3</v>
      </c>
      <c r="V90" s="10"/>
      <c r="W90" s="10"/>
      <c r="X90" s="10"/>
      <c r="Y90" s="11"/>
    </row>
    <row r="91" spans="1:25" x14ac:dyDescent="0.55000000000000004">
      <c r="A91" s="6" t="s">
        <v>85</v>
      </c>
      <c r="C91" s="10">
        <v>0</v>
      </c>
      <c r="D91" s="10"/>
      <c r="E91" s="10">
        <v>23858658527</v>
      </c>
      <c r="F91" s="10"/>
      <c r="G91" s="10">
        <v>0</v>
      </c>
      <c r="H91" s="10"/>
      <c r="I91" s="10">
        <f t="shared" si="4"/>
        <v>23858658527</v>
      </c>
      <c r="J91" s="10"/>
      <c r="K91" s="11">
        <f t="shared" si="5"/>
        <v>-1.52325239510774E-2</v>
      </c>
      <c r="L91" s="10"/>
      <c r="M91" s="10">
        <v>0</v>
      </c>
      <c r="N91" s="10"/>
      <c r="O91" s="10">
        <v>29066471630</v>
      </c>
      <c r="P91" s="10"/>
      <c r="Q91" s="10">
        <v>0</v>
      </c>
      <c r="R91" s="10"/>
      <c r="S91" s="10">
        <f t="shared" si="6"/>
        <v>29066471630</v>
      </c>
      <c r="T91" s="10"/>
      <c r="U91" s="11">
        <f t="shared" si="7"/>
        <v>1.931121382562968E-2</v>
      </c>
      <c r="V91" s="10"/>
      <c r="W91" s="10"/>
      <c r="X91" s="10"/>
      <c r="Y91" s="11"/>
    </row>
    <row r="92" spans="1:25" x14ac:dyDescent="0.55000000000000004">
      <c r="A92" s="6" t="s">
        <v>15</v>
      </c>
      <c r="C92" s="10">
        <v>0</v>
      </c>
      <c r="D92" s="10"/>
      <c r="E92" s="10">
        <v>62589830639</v>
      </c>
      <c r="F92" s="10"/>
      <c r="G92" s="10">
        <v>0</v>
      </c>
      <c r="H92" s="10"/>
      <c r="I92" s="10">
        <f t="shared" si="4"/>
        <v>62589830639</v>
      </c>
      <c r="J92" s="10"/>
      <c r="K92" s="11">
        <f t="shared" si="5"/>
        <v>-3.9960381394600009E-2</v>
      </c>
      <c r="L92" s="10"/>
      <c r="M92" s="10">
        <v>0</v>
      </c>
      <c r="N92" s="10"/>
      <c r="O92" s="10">
        <v>16968377339</v>
      </c>
      <c r="P92" s="10"/>
      <c r="Q92" s="10">
        <v>0</v>
      </c>
      <c r="R92" s="10"/>
      <c r="S92" s="10">
        <f t="shared" si="6"/>
        <v>16968377339</v>
      </c>
      <c r="T92" s="10"/>
      <c r="U92" s="11">
        <f t="shared" si="7"/>
        <v>1.1273468869513355E-2</v>
      </c>
      <c r="V92" s="10"/>
      <c r="W92" s="10"/>
      <c r="X92" s="10"/>
      <c r="Y92" s="11"/>
    </row>
    <row r="93" spans="1:25" x14ac:dyDescent="0.55000000000000004">
      <c r="A93" s="6" t="s">
        <v>32</v>
      </c>
      <c r="C93" s="10">
        <v>0</v>
      </c>
      <c r="D93" s="10"/>
      <c r="E93" s="10">
        <v>-20353557199</v>
      </c>
      <c r="F93" s="10"/>
      <c r="G93" s="10">
        <v>0</v>
      </c>
      <c r="H93" s="10"/>
      <c r="I93" s="10">
        <f t="shared" si="4"/>
        <v>-20353557199</v>
      </c>
      <c r="J93" s="10"/>
      <c r="K93" s="11">
        <f t="shared" si="5"/>
        <v>1.299469738302908E-2</v>
      </c>
      <c r="L93" s="10"/>
      <c r="M93" s="10">
        <v>0</v>
      </c>
      <c r="N93" s="10"/>
      <c r="O93" s="10">
        <v>6560509841</v>
      </c>
      <c r="P93" s="10"/>
      <c r="Q93" s="10">
        <v>0</v>
      </c>
      <c r="R93" s="10"/>
      <c r="S93" s="10">
        <f t="shared" si="6"/>
        <v>6560509841</v>
      </c>
      <c r="T93" s="10"/>
      <c r="U93" s="11">
        <f t="shared" si="7"/>
        <v>4.3586786162906135E-3</v>
      </c>
      <c r="V93" s="10"/>
      <c r="W93" s="10"/>
      <c r="X93" s="10"/>
      <c r="Y93" s="11"/>
    </row>
    <row r="94" spans="1:25" x14ac:dyDescent="0.55000000000000004">
      <c r="A94" s="6" t="s">
        <v>86</v>
      </c>
      <c r="C94" s="10">
        <v>0</v>
      </c>
      <c r="D94" s="10"/>
      <c r="E94" s="10">
        <v>-1391078359</v>
      </c>
      <c r="F94" s="10"/>
      <c r="G94" s="10">
        <v>0</v>
      </c>
      <c r="H94" s="10"/>
      <c r="I94" s="10">
        <f t="shared" si="4"/>
        <v>-1391078359</v>
      </c>
      <c r="J94" s="10"/>
      <c r="K94" s="11">
        <f t="shared" si="5"/>
        <v>8.8813184518791728E-4</v>
      </c>
      <c r="L94" s="10"/>
      <c r="M94" s="10">
        <v>0</v>
      </c>
      <c r="N94" s="10"/>
      <c r="O94" s="10">
        <v>-1300562143</v>
      </c>
      <c r="P94" s="10"/>
      <c r="Q94" s="10">
        <v>0</v>
      </c>
      <c r="R94" s="10"/>
      <c r="S94" s="10">
        <f t="shared" si="6"/>
        <v>-1300562143</v>
      </c>
      <c r="T94" s="10"/>
      <c r="U94" s="11">
        <f t="shared" si="7"/>
        <v>-8.6406888172385176E-4</v>
      </c>
      <c r="V94" s="10"/>
      <c r="W94" s="10"/>
      <c r="X94" s="10"/>
      <c r="Y94" s="11"/>
    </row>
    <row r="95" spans="1:25" x14ac:dyDescent="0.55000000000000004">
      <c r="A95" s="6" t="s">
        <v>91</v>
      </c>
      <c r="C95" s="10">
        <v>0</v>
      </c>
      <c r="D95" s="10"/>
      <c r="E95" s="10">
        <v>-6283598915</v>
      </c>
      <c r="F95" s="10"/>
      <c r="G95" s="10">
        <v>0</v>
      </c>
      <c r="H95" s="10"/>
      <c r="I95" s="10">
        <f t="shared" si="4"/>
        <v>-6283598915</v>
      </c>
      <c r="J95" s="10"/>
      <c r="K95" s="11">
        <f t="shared" si="5"/>
        <v>4.0117540918482115E-3</v>
      </c>
      <c r="L95" s="10"/>
      <c r="M95" s="10">
        <v>0</v>
      </c>
      <c r="N95" s="10"/>
      <c r="O95" s="10">
        <v>-4514430288</v>
      </c>
      <c r="P95" s="10"/>
      <c r="Q95" s="10">
        <v>0</v>
      </c>
      <c r="R95" s="10"/>
      <c r="S95" s="10">
        <f t="shared" si="6"/>
        <v>-4514430288</v>
      </c>
      <c r="T95" s="10"/>
      <c r="U95" s="11">
        <f t="shared" si="7"/>
        <v>-2.999302072236656E-3</v>
      </c>
      <c r="V95" s="10"/>
      <c r="W95" s="10"/>
      <c r="X95" s="10"/>
      <c r="Y95" s="11"/>
    </row>
    <row r="96" spans="1:25" x14ac:dyDescent="0.55000000000000004">
      <c r="A96" s="6" t="s">
        <v>96</v>
      </c>
      <c r="C96" s="10">
        <v>0</v>
      </c>
      <c r="D96" s="10"/>
      <c r="E96" s="10">
        <v>2065298073</v>
      </c>
      <c r="F96" s="10"/>
      <c r="G96" s="10">
        <v>0</v>
      </c>
      <c r="H96" s="10"/>
      <c r="I96" s="10">
        <f t="shared" si="4"/>
        <v>2065298073</v>
      </c>
      <c r="J96" s="10"/>
      <c r="K96" s="11">
        <f t="shared" si="5"/>
        <v>-1.3185863877252222E-3</v>
      </c>
      <c r="L96" s="10"/>
      <c r="M96" s="10">
        <v>0</v>
      </c>
      <c r="N96" s="10"/>
      <c r="O96" s="10">
        <v>9159147972</v>
      </c>
      <c r="P96" s="10"/>
      <c r="Q96" s="10">
        <v>0</v>
      </c>
      <c r="R96" s="10"/>
      <c r="S96" s="10">
        <f t="shared" si="6"/>
        <v>9159147972</v>
      </c>
      <c r="T96" s="10"/>
      <c r="U96" s="11">
        <f t="shared" si="7"/>
        <v>6.0851646253933167E-3</v>
      </c>
      <c r="V96" s="10"/>
      <c r="W96" s="10"/>
      <c r="X96" s="10"/>
      <c r="Y96" s="11"/>
    </row>
    <row r="97" spans="1:25" x14ac:dyDescent="0.55000000000000004">
      <c r="A97" s="6" t="s">
        <v>28</v>
      </c>
      <c r="C97" s="10">
        <v>0</v>
      </c>
      <c r="D97" s="10"/>
      <c r="E97" s="10">
        <v>-3245556988</v>
      </c>
      <c r="F97" s="10"/>
      <c r="G97" s="10">
        <v>0</v>
      </c>
      <c r="H97" s="10"/>
      <c r="I97" s="10">
        <f t="shared" si="4"/>
        <v>-3245556988</v>
      </c>
      <c r="J97" s="10"/>
      <c r="K97" s="11">
        <f t="shared" si="5"/>
        <v>2.0721208821673424E-3</v>
      </c>
      <c r="L97" s="10"/>
      <c r="M97" s="10">
        <v>0</v>
      </c>
      <c r="N97" s="10"/>
      <c r="O97" s="10">
        <v>11386052389</v>
      </c>
      <c r="P97" s="10"/>
      <c r="Q97" s="10">
        <v>0</v>
      </c>
      <c r="R97" s="10"/>
      <c r="S97" s="10">
        <f t="shared" si="6"/>
        <v>11386052389</v>
      </c>
      <c r="T97" s="10"/>
      <c r="U97" s="11">
        <f t="shared" si="7"/>
        <v>7.5646777879589721E-3</v>
      </c>
      <c r="V97" s="10"/>
      <c r="W97" s="10"/>
      <c r="X97" s="10"/>
      <c r="Y97" s="11"/>
    </row>
    <row r="98" spans="1:25" x14ac:dyDescent="0.55000000000000004">
      <c r="A98" s="6" t="s">
        <v>68</v>
      </c>
      <c r="C98" s="10">
        <v>0</v>
      </c>
      <c r="D98" s="10"/>
      <c r="E98" s="10">
        <v>3961145530</v>
      </c>
      <c r="F98" s="10"/>
      <c r="G98" s="10">
        <v>0</v>
      </c>
      <c r="H98" s="10"/>
      <c r="I98" s="10">
        <f t="shared" si="4"/>
        <v>3961145530</v>
      </c>
      <c r="J98" s="10"/>
      <c r="K98" s="11">
        <f t="shared" si="5"/>
        <v>-2.5289872895052135E-3</v>
      </c>
      <c r="L98" s="10"/>
      <c r="M98" s="10">
        <v>0</v>
      </c>
      <c r="N98" s="10"/>
      <c r="O98" s="10">
        <v>103367035742</v>
      </c>
      <c r="P98" s="10"/>
      <c r="Q98" s="10">
        <v>0</v>
      </c>
      <c r="R98" s="10"/>
      <c r="S98" s="10">
        <f t="shared" si="6"/>
        <v>103367035742</v>
      </c>
      <c r="T98" s="10"/>
      <c r="U98" s="11">
        <f t="shared" si="7"/>
        <v>6.8675102886413444E-2</v>
      </c>
      <c r="V98" s="10"/>
      <c r="W98" s="10"/>
      <c r="X98" s="10"/>
      <c r="Y98" s="11"/>
    </row>
    <row r="99" spans="1:25" x14ac:dyDescent="0.55000000000000004">
      <c r="A99" s="6" t="s">
        <v>17</v>
      </c>
      <c r="C99" s="10">
        <v>0</v>
      </c>
      <c r="D99" s="10"/>
      <c r="E99" s="10">
        <v>72464064</v>
      </c>
      <c r="F99" s="10"/>
      <c r="G99" s="10">
        <v>0</v>
      </c>
      <c r="H99" s="10"/>
      <c r="I99" s="10">
        <f t="shared" si="4"/>
        <v>72464064</v>
      </c>
      <c r="J99" s="10"/>
      <c r="K99" s="11">
        <f t="shared" si="5"/>
        <v>-4.6264570542524937E-5</v>
      </c>
      <c r="L99" s="10"/>
      <c r="M99" s="10">
        <v>0</v>
      </c>
      <c r="N99" s="10"/>
      <c r="O99" s="10">
        <v>-392081461</v>
      </c>
      <c r="P99" s="10"/>
      <c r="Q99" s="10">
        <v>0</v>
      </c>
      <c r="R99" s="10"/>
      <c r="S99" s="10">
        <f t="shared" si="6"/>
        <v>-392081461</v>
      </c>
      <c r="T99" s="10"/>
      <c r="U99" s="11">
        <f t="shared" si="7"/>
        <v>-2.6049150467308659E-4</v>
      </c>
      <c r="V99" s="10"/>
      <c r="W99" s="10"/>
      <c r="X99" s="10"/>
      <c r="Y99" s="11"/>
    </row>
    <row r="100" spans="1:25" x14ac:dyDescent="0.55000000000000004">
      <c r="A100" s="6" t="s">
        <v>108</v>
      </c>
      <c r="C100" s="10">
        <v>0</v>
      </c>
      <c r="D100" s="10"/>
      <c r="E100" s="10">
        <v>-94913897586</v>
      </c>
      <c r="F100" s="10"/>
      <c r="G100" s="10">
        <v>0</v>
      </c>
      <c r="H100" s="10"/>
      <c r="I100" s="10">
        <f t="shared" si="4"/>
        <v>-94913897586</v>
      </c>
      <c r="J100" s="10"/>
      <c r="K100" s="11">
        <f t="shared" si="5"/>
        <v>6.059763237034959E-2</v>
      </c>
      <c r="L100" s="10"/>
      <c r="M100" s="10">
        <v>0</v>
      </c>
      <c r="N100" s="10"/>
      <c r="O100" s="10">
        <v>-175083888752</v>
      </c>
      <c r="P100" s="10"/>
      <c r="Q100" s="10">
        <v>0</v>
      </c>
      <c r="R100" s="10"/>
      <c r="S100" s="10">
        <f t="shared" si="6"/>
        <v>-175083888752</v>
      </c>
      <c r="T100" s="10"/>
      <c r="U100" s="11">
        <f t="shared" si="7"/>
        <v>-0.11632242317374904</v>
      </c>
      <c r="V100" s="10"/>
      <c r="W100" s="10"/>
      <c r="X100" s="10"/>
      <c r="Y100" s="11"/>
    </row>
    <row r="101" spans="1:25" x14ac:dyDescent="0.55000000000000004">
      <c r="A101" s="6" t="s">
        <v>133</v>
      </c>
      <c r="C101" s="10">
        <v>0</v>
      </c>
      <c r="D101" s="10"/>
      <c r="E101" s="10">
        <v>-1635888310</v>
      </c>
      <c r="F101" s="10"/>
      <c r="G101" s="10">
        <v>0</v>
      </c>
      <c r="H101" s="10"/>
      <c r="I101" s="10">
        <f t="shared" si="4"/>
        <v>-1635888310</v>
      </c>
      <c r="J101" s="10"/>
      <c r="K101" s="11">
        <f t="shared" si="5"/>
        <v>1.0444303830059393E-3</v>
      </c>
      <c r="L101" s="10"/>
      <c r="M101" s="10">
        <v>0</v>
      </c>
      <c r="N101" s="10"/>
      <c r="O101" s="10">
        <v>-1635888310</v>
      </c>
      <c r="P101" s="10"/>
      <c r="Q101" s="10">
        <v>0</v>
      </c>
      <c r="R101" s="10"/>
      <c r="S101" s="10">
        <f t="shared" si="6"/>
        <v>-1635888310</v>
      </c>
      <c r="T101" s="10"/>
      <c r="U101" s="11">
        <f t="shared" si="7"/>
        <v>-1.0868532428494821E-3</v>
      </c>
      <c r="V101" s="10"/>
      <c r="W101" s="10"/>
      <c r="X101" s="10"/>
      <c r="Y101" s="11"/>
    </row>
    <row r="102" spans="1:25" x14ac:dyDescent="0.55000000000000004">
      <c r="A102" s="6" t="s">
        <v>30</v>
      </c>
      <c r="C102" s="10">
        <v>0</v>
      </c>
      <c r="D102" s="10"/>
      <c r="E102" s="10">
        <v>12201410567</v>
      </c>
      <c r="F102" s="10"/>
      <c r="G102" s="10">
        <v>0</v>
      </c>
      <c r="H102" s="10"/>
      <c r="I102" s="10">
        <f t="shared" si="4"/>
        <v>12201410567</v>
      </c>
      <c r="J102" s="10"/>
      <c r="K102" s="11">
        <f t="shared" si="5"/>
        <v>-7.7899718665417478E-3</v>
      </c>
      <c r="L102" s="10"/>
      <c r="M102" s="10">
        <v>0</v>
      </c>
      <c r="N102" s="10"/>
      <c r="O102" s="10">
        <v>74876328882</v>
      </c>
      <c r="P102" s="10"/>
      <c r="Q102" s="10">
        <v>0</v>
      </c>
      <c r="R102" s="10"/>
      <c r="S102" s="10">
        <f t="shared" si="6"/>
        <v>74876328882</v>
      </c>
      <c r="T102" s="10"/>
      <c r="U102" s="11">
        <f t="shared" si="7"/>
        <v>4.9746416280745984E-2</v>
      </c>
      <c r="V102" s="10"/>
      <c r="W102" s="10"/>
      <c r="X102" s="10"/>
      <c r="Y102" s="11"/>
    </row>
    <row r="103" spans="1:25" x14ac:dyDescent="0.55000000000000004">
      <c r="A103" s="6" t="s">
        <v>103</v>
      </c>
      <c r="C103" s="10">
        <v>0</v>
      </c>
      <c r="D103" s="10"/>
      <c r="E103" s="10">
        <v>11893872421</v>
      </c>
      <c r="F103" s="10"/>
      <c r="G103" s="10">
        <v>0</v>
      </c>
      <c r="H103" s="10"/>
      <c r="I103" s="10">
        <f t="shared" si="4"/>
        <v>11893872421</v>
      </c>
      <c r="J103" s="10"/>
      <c r="K103" s="11">
        <f t="shared" si="5"/>
        <v>-7.5936246088150168E-3</v>
      </c>
      <c r="L103" s="10"/>
      <c r="M103" s="10">
        <v>0</v>
      </c>
      <c r="N103" s="10"/>
      <c r="O103" s="10">
        <v>-5341021954</v>
      </c>
      <c r="P103" s="10"/>
      <c r="Q103" s="10">
        <v>0</v>
      </c>
      <c r="R103" s="10"/>
      <c r="S103" s="10">
        <f t="shared" si="6"/>
        <v>-5341021954</v>
      </c>
      <c r="T103" s="10"/>
      <c r="U103" s="11">
        <f t="shared" si="7"/>
        <v>-3.5484739363625486E-3</v>
      </c>
      <c r="V103" s="10"/>
      <c r="W103" s="10"/>
      <c r="X103" s="10"/>
      <c r="Y103" s="11"/>
    </row>
    <row r="104" spans="1:25" x14ac:dyDescent="0.55000000000000004">
      <c r="A104" s="6" t="s">
        <v>60</v>
      </c>
      <c r="C104" s="10">
        <v>0</v>
      </c>
      <c r="D104" s="10"/>
      <c r="E104" s="10">
        <v>-5406211894</v>
      </c>
      <c r="F104" s="10"/>
      <c r="G104" s="10">
        <v>0</v>
      </c>
      <c r="H104" s="10"/>
      <c r="I104" s="10">
        <f t="shared" si="4"/>
        <v>-5406211894</v>
      </c>
      <c r="J104" s="10"/>
      <c r="K104" s="11">
        <f t="shared" si="5"/>
        <v>3.4515876936987737E-3</v>
      </c>
      <c r="L104" s="10"/>
      <c r="M104" s="10">
        <v>0</v>
      </c>
      <c r="N104" s="10"/>
      <c r="O104" s="10">
        <v>-31734060568</v>
      </c>
      <c r="P104" s="10"/>
      <c r="Q104" s="10">
        <v>0</v>
      </c>
      <c r="R104" s="10"/>
      <c r="S104" s="10">
        <f t="shared" si="6"/>
        <v>-31734060568</v>
      </c>
      <c r="T104" s="10"/>
      <c r="U104" s="11">
        <f t="shared" si="7"/>
        <v>-2.1083509446383094E-2</v>
      </c>
      <c r="V104" s="10"/>
      <c r="W104" s="10"/>
      <c r="X104" s="10"/>
      <c r="Y104" s="11"/>
    </row>
    <row r="105" spans="1:25" x14ac:dyDescent="0.55000000000000004">
      <c r="A105" s="6" t="s">
        <v>126</v>
      </c>
      <c r="C105" s="10">
        <v>0</v>
      </c>
      <c r="D105" s="10"/>
      <c r="E105" s="10">
        <v>-1085901260</v>
      </c>
      <c r="F105" s="10"/>
      <c r="G105" s="10">
        <v>0</v>
      </c>
      <c r="H105" s="10"/>
      <c r="I105" s="10">
        <f t="shared" si="4"/>
        <v>-1085901260</v>
      </c>
      <c r="J105" s="10"/>
      <c r="K105" s="11">
        <f t="shared" si="5"/>
        <v>6.9329199429784551E-4</v>
      </c>
      <c r="L105" s="10"/>
      <c r="M105" s="10">
        <v>0</v>
      </c>
      <c r="N105" s="10"/>
      <c r="O105" s="10">
        <v>-1085901260</v>
      </c>
      <c r="P105" s="10"/>
      <c r="Q105" s="10">
        <v>0</v>
      </c>
      <c r="R105" s="10"/>
      <c r="S105" s="10">
        <f t="shared" si="6"/>
        <v>-1085901260</v>
      </c>
      <c r="T105" s="10"/>
      <c r="U105" s="11">
        <f t="shared" si="7"/>
        <v>-7.2145225235171377E-4</v>
      </c>
      <c r="V105" s="10"/>
      <c r="W105" s="10"/>
      <c r="X105" s="10"/>
      <c r="Y105" s="11"/>
    </row>
    <row r="106" spans="1:25" x14ac:dyDescent="0.55000000000000004">
      <c r="A106" s="6" t="s">
        <v>104</v>
      </c>
      <c r="C106" s="10">
        <v>0</v>
      </c>
      <c r="D106" s="10"/>
      <c r="E106" s="10">
        <v>-3101217426</v>
      </c>
      <c r="F106" s="10"/>
      <c r="G106" s="10">
        <v>0</v>
      </c>
      <c r="H106" s="10"/>
      <c r="I106" s="10">
        <f t="shared" si="4"/>
        <v>-3101217426</v>
      </c>
      <c r="J106" s="10"/>
      <c r="K106" s="11">
        <f t="shared" si="5"/>
        <v>1.9799675101424699E-3</v>
      </c>
      <c r="L106" s="10"/>
      <c r="M106" s="10">
        <v>0</v>
      </c>
      <c r="N106" s="10"/>
      <c r="O106" s="10">
        <v>-5417907889</v>
      </c>
      <c r="P106" s="10"/>
      <c r="Q106" s="10">
        <v>0</v>
      </c>
      <c r="R106" s="10"/>
      <c r="S106" s="10">
        <f t="shared" si="6"/>
        <v>-5417907889</v>
      </c>
      <c r="T106" s="10"/>
      <c r="U106" s="11">
        <f t="shared" si="7"/>
        <v>-3.5995554969271964E-3</v>
      </c>
      <c r="V106" s="10"/>
      <c r="W106" s="10"/>
      <c r="X106" s="10"/>
      <c r="Y106" s="11"/>
    </row>
    <row r="107" spans="1:25" x14ac:dyDescent="0.55000000000000004">
      <c r="A107" s="6" t="s">
        <v>24</v>
      </c>
      <c r="C107" s="10">
        <v>0</v>
      </c>
      <c r="D107" s="10"/>
      <c r="E107" s="10">
        <v>-8824645840</v>
      </c>
      <c r="F107" s="10"/>
      <c r="G107" s="10">
        <v>0</v>
      </c>
      <c r="H107" s="10"/>
      <c r="I107" s="10">
        <f t="shared" si="4"/>
        <v>-8824645840</v>
      </c>
      <c r="J107" s="10"/>
      <c r="K107" s="11">
        <f t="shared" si="5"/>
        <v>5.6340816046072054E-3</v>
      </c>
      <c r="L107" s="10"/>
      <c r="M107" s="10">
        <v>0</v>
      </c>
      <c r="N107" s="10"/>
      <c r="O107" s="10">
        <v>-1547322449</v>
      </c>
      <c r="P107" s="10"/>
      <c r="Q107" s="10">
        <v>0</v>
      </c>
      <c r="R107" s="10"/>
      <c r="S107" s="10">
        <f t="shared" si="6"/>
        <v>-1547322449</v>
      </c>
      <c r="T107" s="10"/>
      <c r="U107" s="11">
        <f t="shared" si="7"/>
        <v>-1.0280117604296911E-3</v>
      </c>
      <c r="V107" s="10"/>
      <c r="W107" s="10"/>
      <c r="X107" s="10"/>
      <c r="Y107" s="11"/>
    </row>
    <row r="108" spans="1:25" x14ac:dyDescent="0.55000000000000004">
      <c r="A108" s="6" t="s">
        <v>97</v>
      </c>
      <c r="C108" s="10">
        <v>0</v>
      </c>
      <c r="D108" s="10"/>
      <c r="E108" s="10">
        <v>-572969395</v>
      </c>
      <c r="F108" s="10"/>
      <c r="G108" s="10">
        <v>0</v>
      </c>
      <c r="H108" s="10"/>
      <c r="I108" s="10">
        <f t="shared" si="4"/>
        <v>-572969395</v>
      </c>
      <c r="J108" s="10"/>
      <c r="K108" s="11">
        <f t="shared" si="5"/>
        <v>3.6581143163162E-4</v>
      </c>
      <c r="L108" s="10"/>
      <c r="M108" s="10">
        <v>0</v>
      </c>
      <c r="N108" s="10"/>
      <c r="O108" s="10">
        <v>1173223049</v>
      </c>
      <c r="P108" s="10"/>
      <c r="Q108" s="10">
        <v>0</v>
      </c>
      <c r="R108" s="10"/>
      <c r="S108" s="10">
        <f t="shared" si="6"/>
        <v>1173223049</v>
      </c>
      <c r="T108" s="10"/>
      <c r="U108" s="11">
        <f t="shared" si="7"/>
        <v>7.7946719687202036E-4</v>
      </c>
      <c r="V108" s="10"/>
      <c r="W108" s="10"/>
      <c r="X108" s="10"/>
      <c r="Y108" s="11"/>
    </row>
    <row r="109" spans="1:25" x14ac:dyDescent="0.55000000000000004">
      <c r="A109" s="6" t="s">
        <v>130</v>
      </c>
      <c r="C109" s="10">
        <v>0</v>
      </c>
      <c r="D109" s="10"/>
      <c r="E109" s="10">
        <v>-586830998</v>
      </c>
      <c r="F109" s="10"/>
      <c r="G109" s="10">
        <v>0</v>
      </c>
      <c r="H109" s="10"/>
      <c r="I109" s="10">
        <f t="shared" si="4"/>
        <v>-586830998</v>
      </c>
      <c r="J109" s="10"/>
      <c r="K109" s="11">
        <f t="shared" si="5"/>
        <v>3.7466135081122841E-4</v>
      </c>
      <c r="L109" s="10"/>
      <c r="M109" s="10">
        <v>0</v>
      </c>
      <c r="N109" s="10"/>
      <c r="O109" s="10">
        <v>-586830998</v>
      </c>
      <c r="P109" s="10"/>
      <c r="Q109" s="10">
        <v>0</v>
      </c>
      <c r="R109" s="10"/>
      <c r="S109" s="10">
        <f t="shared" si="6"/>
        <v>-586830998</v>
      </c>
      <c r="T109" s="10"/>
      <c r="U109" s="11">
        <f t="shared" si="7"/>
        <v>-3.8987941247706448E-4</v>
      </c>
      <c r="V109" s="10"/>
      <c r="W109" s="10"/>
      <c r="X109" s="10"/>
      <c r="Y109" s="11"/>
    </row>
    <row r="110" spans="1:25" x14ac:dyDescent="0.55000000000000004">
      <c r="A110" s="6" t="s">
        <v>51</v>
      </c>
      <c r="C110" s="10">
        <v>0</v>
      </c>
      <c r="D110" s="10"/>
      <c r="E110" s="10">
        <v>-845063348</v>
      </c>
      <c r="F110" s="10"/>
      <c r="G110" s="10">
        <v>0</v>
      </c>
      <c r="H110" s="10"/>
      <c r="I110" s="10">
        <f t="shared" si="4"/>
        <v>-845063348</v>
      </c>
      <c r="J110" s="10"/>
      <c r="K110" s="11">
        <f t="shared" si="5"/>
        <v>5.3952939868854579E-4</v>
      </c>
      <c r="L110" s="10"/>
      <c r="M110" s="10">
        <v>0</v>
      </c>
      <c r="N110" s="10"/>
      <c r="O110" s="10">
        <v>-4322583008</v>
      </c>
      <c r="P110" s="10"/>
      <c r="Q110" s="10">
        <v>0</v>
      </c>
      <c r="R110" s="10"/>
      <c r="S110" s="10">
        <f t="shared" si="6"/>
        <v>-4322583008</v>
      </c>
      <c r="T110" s="10"/>
      <c r="U110" s="11">
        <f t="shared" si="7"/>
        <v>-2.8718423690740039E-3</v>
      </c>
      <c r="V110" s="10"/>
      <c r="W110" s="10"/>
      <c r="X110" s="10"/>
      <c r="Y110" s="11"/>
    </row>
    <row r="111" spans="1:25" x14ac:dyDescent="0.55000000000000004">
      <c r="A111" s="6" t="s">
        <v>127</v>
      </c>
      <c r="C111" s="10">
        <v>0</v>
      </c>
      <c r="D111" s="10"/>
      <c r="E111" s="10">
        <v>3622886378</v>
      </c>
      <c r="F111" s="10"/>
      <c r="G111" s="10">
        <v>0</v>
      </c>
      <c r="H111" s="10"/>
      <c r="I111" s="10">
        <f t="shared" si="4"/>
        <v>3622886378</v>
      </c>
      <c r="J111" s="10"/>
      <c r="K111" s="11">
        <f t="shared" si="5"/>
        <v>-2.3130262526061701E-3</v>
      </c>
      <c r="L111" s="10"/>
      <c r="M111" s="10">
        <v>0</v>
      </c>
      <c r="N111" s="10"/>
      <c r="O111" s="10">
        <v>3622886378</v>
      </c>
      <c r="P111" s="10"/>
      <c r="Q111" s="10">
        <v>0</v>
      </c>
      <c r="R111" s="10"/>
      <c r="S111" s="10">
        <f t="shared" si="6"/>
        <v>3622886378</v>
      </c>
      <c r="T111" s="10"/>
      <c r="U111" s="11">
        <f t="shared" si="7"/>
        <v>2.406977166066132E-3</v>
      </c>
      <c r="V111" s="10"/>
      <c r="W111" s="10"/>
      <c r="X111" s="10"/>
      <c r="Y111" s="11"/>
    </row>
    <row r="112" spans="1:25" x14ac:dyDescent="0.55000000000000004">
      <c r="A112" s="6" t="s">
        <v>119</v>
      </c>
      <c r="C112" s="10">
        <v>0</v>
      </c>
      <c r="D112" s="10"/>
      <c r="E112" s="10">
        <v>2837268628</v>
      </c>
      <c r="F112" s="10"/>
      <c r="G112" s="10">
        <v>0</v>
      </c>
      <c r="H112" s="10"/>
      <c r="I112" s="10">
        <f t="shared" si="4"/>
        <v>2837268628</v>
      </c>
      <c r="J112" s="10"/>
      <c r="K112" s="11">
        <f t="shared" si="5"/>
        <v>-1.8114498048053024E-3</v>
      </c>
      <c r="L112" s="10"/>
      <c r="M112" s="10">
        <v>0</v>
      </c>
      <c r="N112" s="10"/>
      <c r="O112" s="10">
        <v>7275243365</v>
      </c>
      <c r="P112" s="10"/>
      <c r="Q112" s="10">
        <v>0</v>
      </c>
      <c r="R112" s="10"/>
      <c r="S112" s="10">
        <f t="shared" si="6"/>
        <v>7275243365</v>
      </c>
      <c r="T112" s="10"/>
      <c r="U112" s="11">
        <f t="shared" si="7"/>
        <v>4.8335340471804137E-3</v>
      </c>
      <c r="V112" s="10"/>
      <c r="W112" s="10"/>
      <c r="X112" s="10"/>
      <c r="Y112" s="11"/>
    </row>
    <row r="113" spans="1:25" x14ac:dyDescent="0.55000000000000004">
      <c r="A113" s="6" t="s">
        <v>115</v>
      </c>
      <c r="C113" s="10">
        <v>0</v>
      </c>
      <c r="D113" s="10"/>
      <c r="E113" s="10">
        <v>-10324135749</v>
      </c>
      <c r="F113" s="10"/>
      <c r="G113" s="10">
        <v>0</v>
      </c>
      <c r="H113" s="10"/>
      <c r="I113" s="10">
        <f t="shared" si="4"/>
        <v>-10324135749</v>
      </c>
      <c r="J113" s="10"/>
      <c r="K113" s="11">
        <f t="shared" si="5"/>
        <v>6.5914286376515399E-3</v>
      </c>
      <c r="L113" s="10"/>
      <c r="M113" s="10">
        <v>0</v>
      </c>
      <c r="N113" s="10"/>
      <c r="O113" s="10">
        <v>17011713581</v>
      </c>
      <c r="P113" s="10"/>
      <c r="Q113" s="10">
        <v>0</v>
      </c>
      <c r="R113" s="10"/>
      <c r="S113" s="10">
        <f t="shared" si="6"/>
        <v>17011713581</v>
      </c>
      <c r="T113" s="10"/>
      <c r="U113" s="11">
        <f t="shared" si="7"/>
        <v>1.1302260648794797E-2</v>
      </c>
      <c r="V113" s="10"/>
      <c r="W113" s="10"/>
      <c r="X113" s="10"/>
      <c r="Y113" s="11"/>
    </row>
    <row r="114" spans="1:25" x14ac:dyDescent="0.55000000000000004">
      <c r="A114" s="6" t="s">
        <v>88</v>
      </c>
      <c r="C114" s="10">
        <v>0</v>
      </c>
      <c r="D114" s="10"/>
      <c r="E114" s="10">
        <v>-23289311019</v>
      </c>
      <c r="F114" s="10"/>
      <c r="G114" s="10">
        <v>0</v>
      </c>
      <c r="H114" s="10"/>
      <c r="I114" s="10">
        <f t="shared" si="4"/>
        <v>-23289311019</v>
      </c>
      <c r="J114" s="10"/>
      <c r="K114" s="11">
        <f t="shared" si="5"/>
        <v>1.4869024907647034E-2</v>
      </c>
      <c r="L114" s="10"/>
      <c r="M114" s="10">
        <v>0</v>
      </c>
      <c r="N114" s="10"/>
      <c r="O114" s="10">
        <v>-5668616997</v>
      </c>
      <c r="P114" s="10"/>
      <c r="Q114" s="10">
        <v>0</v>
      </c>
      <c r="R114" s="10"/>
      <c r="S114" s="10">
        <f t="shared" si="6"/>
        <v>-5668616997</v>
      </c>
      <c r="T114" s="10"/>
      <c r="U114" s="11">
        <f t="shared" si="7"/>
        <v>-3.7661218849721731E-3</v>
      </c>
      <c r="V114" s="10"/>
      <c r="W114" s="10"/>
      <c r="X114" s="10"/>
      <c r="Y114" s="11"/>
    </row>
    <row r="115" spans="1:25" x14ac:dyDescent="0.55000000000000004">
      <c r="A115" s="6" t="s">
        <v>94</v>
      </c>
      <c r="C115" s="10">
        <v>0</v>
      </c>
      <c r="D115" s="10"/>
      <c r="E115" s="10">
        <v>4060784390</v>
      </c>
      <c r="F115" s="10"/>
      <c r="G115" s="10">
        <v>0</v>
      </c>
      <c r="H115" s="10"/>
      <c r="I115" s="10">
        <f t="shared" si="4"/>
        <v>4060784390</v>
      </c>
      <c r="J115" s="10"/>
      <c r="K115" s="11">
        <f t="shared" si="5"/>
        <v>-2.5926015668834017E-3</v>
      </c>
      <c r="L115" s="10"/>
      <c r="M115" s="10">
        <v>0</v>
      </c>
      <c r="N115" s="10"/>
      <c r="O115" s="10">
        <v>11046900180</v>
      </c>
      <c r="P115" s="10"/>
      <c r="Q115" s="10">
        <v>0</v>
      </c>
      <c r="R115" s="10"/>
      <c r="S115" s="10">
        <f t="shared" si="6"/>
        <v>11046900180</v>
      </c>
      <c r="T115" s="10"/>
      <c r="U115" s="11">
        <f t="shared" si="7"/>
        <v>7.3393514769156372E-3</v>
      </c>
      <c r="V115" s="10"/>
      <c r="W115" s="10"/>
      <c r="X115" s="10"/>
      <c r="Y115" s="11"/>
    </row>
    <row r="116" spans="1:25" x14ac:dyDescent="0.55000000000000004">
      <c r="A116" s="6" t="s">
        <v>52</v>
      </c>
      <c r="C116" s="10">
        <v>0</v>
      </c>
      <c r="D116" s="10"/>
      <c r="E116" s="10">
        <v>-30603435081</v>
      </c>
      <c r="F116" s="10"/>
      <c r="G116" s="10">
        <v>0</v>
      </c>
      <c r="H116" s="10"/>
      <c r="I116" s="10">
        <f t="shared" si="4"/>
        <v>-30603435081</v>
      </c>
      <c r="J116" s="10"/>
      <c r="K116" s="11">
        <f t="shared" si="5"/>
        <v>1.9538716199363409E-2</v>
      </c>
      <c r="L116" s="10"/>
      <c r="M116" s="10">
        <v>0</v>
      </c>
      <c r="N116" s="10"/>
      <c r="O116" s="10">
        <v>-53988944216</v>
      </c>
      <c r="P116" s="10"/>
      <c r="Q116" s="10">
        <v>0</v>
      </c>
      <c r="R116" s="10"/>
      <c r="S116" s="10">
        <f t="shared" si="6"/>
        <v>-53988944216</v>
      </c>
      <c r="T116" s="10"/>
      <c r="U116" s="11">
        <f t="shared" si="7"/>
        <v>-3.586923308913393E-2</v>
      </c>
      <c r="V116" s="10"/>
      <c r="W116" s="10"/>
      <c r="X116" s="10"/>
      <c r="Y116" s="11"/>
    </row>
    <row r="117" spans="1:25" x14ac:dyDescent="0.55000000000000004">
      <c r="A117" s="6" t="s">
        <v>93</v>
      </c>
      <c r="C117" s="10">
        <v>0</v>
      </c>
      <c r="D117" s="10"/>
      <c r="E117" s="10">
        <v>58835759431</v>
      </c>
      <c r="F117" s="10"/>
      <c r="G117" s="10">
        <v>0</v>
      </c>
      <c r="H117" s="10"/>
      <c r="I117" s="10">
        <f t="shared" si="4"/>
        <v>58835759431</v>
      </c>
      <c r="J117" s="10"/>
      <c r="K117" s="11">
        <f t="shared" si="5"/>
        <v>-3.7563600388442558E-2</v>
      </c>
      <c r="L117" s="10"/>
      <c r="M117" s="10">
        <v>0</v>
      </c>
      <c r="N117" s="10"/>
      <c r="O117" s="10">
        <v>90330195361</v>
      </c>
      <c r="P117" s="10"/>
      <c r="Q117" s="10">
        <v>0</v>
      </c>
      <c r="R117" s="10"/>
      <c r="S117" s="10">
        <f t="shared" si="6"/>
        <v>90330195361</v>
      </c>
      <c r="T117" s="10"/>
      <c r="U117" s="11">
        <f t="shared" si="7"/>
        <v>6.0013672788779865E-2</v>
      </c>
      <c r="V117" s="10"/>
      <c r="W117" s="10"/>
      <c r="X117" s="10"/>
      <c r="Y117" s="11"/>
    </row>
    <row r="118" spans="1:25" x14ac:dyDescent="0.55000000000000004">
      <c r="A118" s="6" t="s">
        <v>131</v>
      </c>
      <c r="C118" s="10">
        <v>0</v>
      </c>
      <c r="D118" s="10"/>
      <c r="E118" s="10">
        <v>-1564558483</v>
      </c>
      <c r="F118" s="10"/>
      <c r="G118" s="10">
        <v>0</v>
      </c>
      <c r="H118" s="10"/>
      <c r="I118" s="10">
        <f t="shared" si="4"/>
        <v>-1564558483</v>
      </c>
      <c r="J118" s="10"/>
      <c r="K118" s="11">
        <f t="shared" si="5"/>
        <v>9.9888996433679595E-4</v>
      </c>
      <c r="L118" s="10"/>
      <c r="M118" s="10">
        <v>0</v>
      </c>
      <c r="N118" s="10"/>
      <c r="O118" s="10">
        <v>-1564558483</v>
      </c>
      <c r="P118" s="10"/>
      <c r="Q118" s="10">
        <v>0</v>
      </c>
      <c r="R118" s="10"/>
      <c r="S118" s="10">
        <f t="shared" si="6"/>
        <v>-1564558483</v>
      </c>
      <c r="T118" s="10"/>
      <c r="U118" s="11">
        <f t="shared" si="7"/>
        <v>-1.0394630553208222E-3</v>
      </c>
      <c r="V118" s="10"/>
      <c r="W118" s="10"/>
      <c r="X118" s="10"/>
      <c r="Y118" s="11"/>
    </row>
    <row r="119" spans="1:25" x14ac:dyDescent="0.55000000000000004">
      <c r="A119" s="6" t="s">
        <v>61</v>
      </c>
      <c r="C119" s="10">
        <v>0</v>
      </c>
      <c r="D119" s="10"/>
      <c r="E119" s="10">
        <v>12706211392</v>
      </c>
      <c r="F119" s="10"/>
      <c r="G119" s="10">
        <v>0</v>
      </c>
      <c r="H119" s="10"/>
      <c r="I119" s="10">
        <f t="shared" si="4"/>
        <v>12706211392</v>
      </c>
      <c r="J119" s="10"/>
      <c r="K119" s="11">
        <f t="shared" si="5"/>
        <v>-8.1122611791883213E-3</v>
      </c>
      <c r="L119" s="10"/>
      <c r="M119" s="10">
        <v>0</v>
      </c>
      <c r="N119" s="10"/>
      <c r="O119" s="10">
        <v>37521408023</v>
      </c>
      <c r="P119" s="10"/>
      <c r="Q119" s="10">
        <v>0</v>
      </c>
      <c r="R119" s="10"/>
      <c r="S119" s="10">
        <f t="shared" si="6"/>
        <v>37521408023</v>
      </c>
      <c r="T119" s="10"/>
      <c r="U119" s="11">
        <f t="shared" si="7"/>
        <v>2.4928513601320448E-2</v>
      </c>
      <c r="V119" s="10"/>
      <c r="W119" s="10"/>
      <c r="X119" s="10"/>
      <c r="Y119" s="11"/>
    </row>
    <row r="120" spans="1:25" x14ac:dyDescent="0.55000000000000004">
      <c r="A120" s="6" t="s">
        <v>37</v>
      </c>
      <c r="C120" s="10">
        <v>0</v>
      </c>
      <c r="D120" s="10"/>
      <c r="E120" s="10">
        <v>-189840939149</v>
      </c>
      <c r="F120" s="10"/>
      <c r="G120" s="10">
        <v>0</v>
      </c>
      <c r="H120" s="10"/>
      <c r="I120" s="10">
        <f t="shared" si="4"/>
        <v>-189840939149</v>
      </c>
      <c r="J120" s="10"/>
      <c r="K120" s="11">
        <f t="shared" si="5"/>
        <v>0.1212036564926595</v>
      </c>
      <c r="L120" s="10"/>
      <c r="M120" s="10">
        <v>0</v>
      </c>
      <c r="N120" s="10"/>
      <c r="O120" s="10">
        <v>-329559326676</v>
      </c>
      <c r="P120" s="10"/>
      <c r="Q120" s="10">
        <v>0</v>
      </c>
      <c r="R120" s="10"/>
      <c r="S120" s="10">
        <f t="shared" si="6"/>
        <v>-329559326676</v>
      </c>
      <c r="T120" s="10"/>
      <c r="U120" s="11">
        <f t="shared" si="7"/>
        <v>-0.21895298152054304</v>
      </c>
      <c r="V120" s="10"/>
      <c r="W120" s="10"/>
      <c r="X120" s="10"/>
      <c r="Y120" s="11"/>
    </row>
    <row r="121" spans="1:25" x14ac:dyDescent="0.55000000000000004">
      <c r="A121" s="6" t="s">
        <v>63</v>
      </c>
      <c r="C121" s="10">
        <v>0</v>
      </c>
      <c r="D121" s="10"/>
      <c r="E121" s="10">
        <v>1140512325</v>
      </c>
      <c r="F121" s="10"/>
      <c r="G121" s="10">
        <v>0</v>
      </c>
      <c r="H121" s="10"/>
      <c r="I121" s="10">
        <f t="shared" si="4"/>
        <v>1140512325</v>
      </c>
      <c r="J121" s="10"/>
      <c r="K121" s="11">
        <f t="shared" si="5"/>
        <v>-7.2815834500507216E-4</v>
      </c>
      <c r="L121" s="10"/>
      <c r="M121" s="10">
        <v>0</v>
      </c>
      <c r="N121" s="10"/>
      <c r="O121" s="10">
        <v>-700116476</v>
      </c>
      <c r="P121" s="10"/>
      <c r="Q121" s="10">
        <v>0</v>
      </c>
      <c r="R121" s="10"/>
      <c r="S121" s="10">
        <f t="shared" si="6"/>
        <v>-700116476</v>
      </c>
      <c r="T121" s="10"/>
      <c r="U121" s="11">
        <f t="shared" si="7"/>
        <v>-4.6514414074696304E-4</v>
      </c>
      <c r="V121" s="10"/>
      <c r="W121" s="10"/>
      <c r="X121" s="10"/>
      <c r="Y121" s="11"/>
    </row>
    <row r="122" spans="1:25" x14ac:dyDescent="0.55000000000000004">
      <c r="A122" s="6" t="s">
        <v>69</v>
      </c>
      <c r="C122" s="10">
        <v>0</v>
      </c>
      <c r="D122" s="10"/>
      <c r="E122" s="10">
        <v>-39859969102</v>
      </c>
      <c r="F122" s="10"/>
      <c r="G122" s="10">
        <v>0</v>
      </c>
      <c r="H122" s="10"/>
      <c r="I122" s="10">
        <f t="shared" si="4"/>
        <v>-39859969102</v>
      </c>
      <c r="J122" s="10"/>
      <c r="K122" s="11">
        <f t="shared" si="5"/>
        <v>2.5448536150861525E-2</v>
      </c>
      <c r="L122" s="10"/>
      <c r="M122" s="10">
        <v>0</v>
      </c>
      <c r="N122" s="10"/>
      <c r="O122" s="10">
        <v>5499734412</v>
      </c>
      <c r="P122" s="10"/>
      <c r="Q122" s="10">
        <v>0</v>
      </c>
      <c r="R122" s="10"/>
      <c r="S122" s="10">
        <f t="shared" si="6"/>
        <v>5499734412</v>
      </c>
      <c r="T122" s="10"/>
      <c r="U122" s="11">
        <f t="shared" si="7"/>
        <v>3.6539194906852102E-3</v>
      </c>
      <c r="V122" s="10"/>
      <c r="W122" s="10"/>
      <c r="X122" s="10"/>
      <c r="Y122" s="11"/>
    </row>
    <row r="123" spans="1:25" x14ac:dyDescent="0.55000000000000004">
      <c r="A123" s="6" t="s">
        <v>117</v>
      </c>
      <c r="C123" s="10">
        <v>0</v>
      </c>
      <c r="D123" s="10"/>
      <c r="E123" s="10">
        <v>640032880</v>
      </c>
      <c r="F123" s="10"/>
      <c r="G123" s="10">
        <v>0</v>
      </c>
      <c r="H123" s="10"/>
      <c r="I123" s="10">
        <f t="shared" si="4"/>
        <v>640032880</v>
      </c>
      <c r="J123" s="10"/>
      <c r="K123" s="11">
        <f t="shared" si="5"/>
        <v>-4.0862801079298279E-4</v>
      </c>
      <c r="L123" s="10"/>
      <c r="M123" s="10">
        <v>0</v>
      </c>
      <c r="N123" s="10"/>
      <c r="O123" s="10">
        <v>7056772779</v>
      </c>
      <c r="P123" s="10"/>
      <c r="Q123" s="10">
        <v>0</v>
      </c>
      <c r="R123" s="10"/>
      <c r="S123" s="10">
        <f t="shared" si="6"/>
        <v>7056772779</v>
      </c>
      <c r="T123" s="10"/>
      <c r="U123" s="11">
        <f t="shared" si="7"/>
        <v>4.6883863232130441E-3</v>
      </c>
      <c r="V123" s="10"/>
      <c r="W123" s="10"/>
      <c r="X123" s="10"/>
      <c r="Y123" s="11"/>
    </row>
    <row r="124" spans="1:25" x14ac:dyDescent="0.55000000000000004">
      <c r="A124" s="6" t="s">
        <v>20</v>
      </c>
      <c r="C124" s="10">
        <v>0</v>
      </c>
      <c r="D124" s="10"/>
      <c r="E124" s="10">
        <v>-40363806874</v>
      </c>
      <c r="F124" s="10"/>
      <c r="G124" s="10">
        <v>0</v>
      </c>
      <c r="H124" s="10"/>
      <c r="I124" s="10">
        <f t="shared" si="4"/>
        <v>-40363806874</v>
      </c>
      <c r="J124" s="10"/>
      <c r="K124" s="11">
        <f t="shared" si="5"/>
        <v>2.5770210603797021E-2</v>
      </c>
      <c r="L124" s="10"/>
      <c r="M124" s="10">
        <v>0</v>
      </c>
      <c r="N124" s="10"/>
      <c r="O124" s="10">
        <v>-63762343528</v>
      </c>
      <c r="P124" s="10"/>
      <c r="Q124" s="10">
        <v>0</v>
      </c>
      <c r="R124" s="10"/>
      <c r="S124" s="10">
        <f t="shared" si="6"/>
        <v>-63762343528</v>
      </c>
      <c r="T124" s="10"/>
      <c r="U124" s="11">
        <f t="shared" si="7"/>
        <v>-4.2362494683447847E-2</v>
      </c>
      <c r="V124" s="10"/>
      <c r="W124" s="10"/>
      <c r="X124" s="10"/>
      <c r="Y124" s="11"/>
    </row>
    <row r="125" spans="1:25" x14ac:dyDescent="0.55000000000000004">
      <c r="A125" s="6" t="s">
        <v>114</v>
      </c>
      <c r="C125" s="10">
        <v>0</v>
      </c>
      <c r="D125" s="10"/>
      <c r="E125" s="10">
        <v>-735987174</v>
      </c>
      <c r="F125" s="10"/>
      <c r="G125" s="10">
        <v>0</v>
      </c>
      <c r="H125" s="10"/>
      <c r="I125" s="10">
        <f t="shared" si="4"/>
        <v>-735987174</v>
      </c>
      <c r="J125" s="10"/>
      <c r="K125" s="11">
        <f t="shared" si="5"/>
        <v>4.6988988265847986E-4</v>
      </c>
      <c r="L125" s="10"/>
      <c r="M125" s="10">
        <v>0</v>
      </c>
      <c r="N125" s="10"/>
      <c r="O125" s="10">
        <v>2746355026</v>
      </c>
      <c r="P125" s="10"/>
      <c r="Q125" s="10">
        <v>0</v>
      </c>
      <c r="R125" s="10"/>
      <c r="S125" s="10">
        <f t="shared" si="6"/>
        <v>2746355026</v>
      </c>
      <c r="T125" s="10"/>
      <c r="U125" s="11">
        <f t="shared" si="7"/>
        <v>1.8246263193995643E-3</v>
      </c>
      <c r="V125" s="10"/>
      <c r="W125" s="10"/>
      <c r="X125" s="10"/>
      <c r="Y125" s="11"/>
    </row>
    <row r="126" spans="1:25" x14ac:dyDescent="0.55000000000000004">
      <c r="A126" s="6" t="s">
        <v>50</v>
      </c>
      <c r="C126" s="10">
        <v>0</v>
      </c>
      <c r="D126" s="10"/>
      <c r="E126" s="10">
        <v>-300580803</v>
      </c>
      <c r="F126" s="10"/>
      <c r="G126" s="10">
        <v>0</v>
      </c>
      <c r="H126" s="10"/>
      <c r="I126" s="10">
        <f t="shared" si="4"/>
        <v>-300580803</v>
      </c>
      <c r="J126" s="10"/>
      <c r="K126" s="11">
        <f t="shared" si="5"/>
        <v>1.9190535275695123E-4</v>
      </c>
      <c r="L126" s="10"/>
      <c r="M126" s="10">
        <v>0</v>
      </c>
      <c r="N126" s="10"/>
      <c r="O126" s="10">
        <v>-857507773</v>
      </c>
      <c r="P126" s="10"/>
      <c r="Q126" s="10">
        <v>0</v>
      </c>
      <c r="R126" s="10"/>
      <c r="S126" s="10">
        <f t="shared" si="6"/>
        <v>-857507773</v>
      </c>
      <c r="T126" s="10"/>
      <c r="U126" s="11">
        <f t="shared" si="7"/>
        <v>-5.6971194069703175E-4</v>
      </c>
      <c r="V126" s="10"/>
      <c r="W126" s="10"/>
      <c r="X126" s="10"/>
      <c r="Y126" s="11"/>
    </row>
    <row r="127" spans="1:25" x14ac:dyDescent="0.55000000000000004">
      <c r="A127" s="6" t="s">
        <v>38</v>
      </c>
      <c r="C127" s="10">
        <v>0</v>
      </c>
      <c r="D127" s="10"/>
      <c r="E127" s="10">
        <v>-5984181000</v>
      </c>
      <c r="F127" s="10"/>
      <c r="G127" s="10">
        <v>0</v>
      </c>
      <c r="H127" s="10"/>
      <c r="I127" s="10">
        <f t="shared" si="4"/>
        <v>-5984181000</v>
      </c>
      <c r="J127" s="10"/>
      <c r="K127" s="11">
        <f t="shared" si="5"/>
        <v>3.8205911831516574E-3</v>
      </c>
      <c r="L127" s="10"/>
      <c r="M127" s="10">
        <v>0</v>
      </c>
      <c r="N127" s="10"/>
      <c r="O127" s="10">
        <v>8628354000</v>
      </c>
      <c r="P127" s="10"/>
      <c r="Q127" s="10">
        <v>0</v>
      </c>
      <c r="R127" s="10"/>
      <c r="S127" s="10">
        <f t="shared" si="6"/>
        <v>8628354000</v>
      </c>
      <c r="T127" s="10"/>
      <c r="U127" s="11">
        <f t="shared" si="7"/>
        <v>5.7325151527938354E-3</v>
      </c>
      <c r="V127" s="10"/>
      <c r="W127" s="10"/>
      <c r="X127" s="10"/>
      <c r="Y127" s="11"/>
    </row>
    <row r="128" spans="1:25" ht="24.75" thickBot="1" x14ac:dyDescent="0.6">
      <c r="A128" s="6" t="s">
        <v>134</v>
      </c>
      <c r="C128" s="15">
        <f>SUM(C8:C127)</f>
        <v>454697419472</v>
      </c>
      <c r="D128" s="10"/>
      <c r="E128" s="15">
        <f>SUM(E8:E127)</f>
        <v>-2104333042507</v>
      </c>
      <c r="F128" s="10"/>
      <c r="G128" s="15">
        <f>SUM(G8:G127)</f>
        <v>83338494363</v>
      </c>
      <c r="H128" s="10"/>
      <c r="I128" s="15">
        <f>SUM(I8:I127)</f>
        <v>-1566297128672</v>
      </c>
      <c r="J128" s="10"/>
      <c r="K128" s="16">
        <f>SUM(K8:K127)</f>
        <v>1.0000000000000007</v>
      </c>
      <c r="L128" s="10"/>
      <c r="M128" s="15">
        <f>SUM(M8:M127)</f>
        <v>1037325627200</v>
      </c>
      <c r="N128" s="10"/>
      <c r="O128" s="15">
        <f>SUM(O8:O127)</f>
        <v>305853695199</v>
      </c>
      <c r="P128" s="10"/>
      <c r="Q128" s="15">
        <f>SUM(Q8:Q127)</f>
        <v>161980937979</v>
      </c>
      <c r="R128" s="10"/>
      <c r="S128" s="15">
        <f>SUM(S8:S127)</f>
        <v>1505160260378</v>
      </c>
      <c r="T128" s="10"/>
      <c r="U128" s="17">
        <f>SUM(U8:U127)</f>
        <v>0.999999999999999</v>
      </c>
      <c r="V128" s="10"/>
      <c r="W128" s="10"/>
      <c r="X128" s="10"/>
      <c r="Y128" s="11"/>
    </row>
    <row r="129" ht="24.75" thickTop="1" x14ac:dyDescent="0.55000000000000004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I12" sqref="I12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pans="1:11" ht="24.75" x14ac:dyDescent="0.55000000000000004">
      <c r="A3" s="24" t="s">
        <v>156</v>
      </c>
      <c r="B3" s="24" t="s">
        <v>156</v>
      </c>
      <c r="C3" s="24" t="s">
        <v>156</v>
      </c>
      <c r="D3" s="24" t="s">
        <v>156</v>
      </c>
      <c r="E3" s="24" t="s">
        <v>156</v>
      </c>
      <c r="F3" s="24" t="s">
        <v>156</v>
      </c>
      <c r="G3" s="24" t="s">
        <v>156</v>
      </c>
      <c r="H3" s="24" t="s">
        <v>156</v>
      </c>
      <c r="I3" s="24" t="s">
        <v>156</v>
      </c>
      <c r="J3" s="24" t="s">
        <v>156</v>
      </c>
      <c r="K3" s="24" t="s">
        <v>156</v>
      </c>
    </row>
    <row r="4" spans="1:11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</row>
    <row r="6" spans="1:11" ht="24.75" x14ac:dyDescent="0.55000000000000004">
      <c r="A6" s="23" t="s">
        <v>204</v>
      </c>
      <c r="B6" s="23" t="s">
        <v>204</v>
      </c>
      <c r="C6" s="23" t="s">
        <v>204</v>
      </c>
      <c r="E6" s="23" t="s">
        <v>158</v>
      </c>
      <c r="F6" s="23" t="s">
        <v>158</v>
      </c>
      <c r="G6" s="23" t="s">
        <v>158</v>
      </c>
      <c r="I6" s="23" t="s">
        <v>159</v>
      </c>
      <c r="J6" s="23" t="s">
        <v>159</v>
      </c>
      <c r="K6" s="23" t="s">
        <v>159</v>
      </c>
    </row>
    <row r="7" spans="1:11" ht="25.5" thickBot="1" x14ac:dyDescent="0.6">
      <c r="A7" s="23" t="s">
        <v>205</v>
      </c>
      <c r="C7" s="23" t="s">
        <v>137</v>
      </c>
      <c r="E7" s="23" t="s">
        <v>206</v>
      </c>
      <c r="G7" s="23" t="s">
        <v>207</v>
      </c>
      <c r="I7" s="23" t="s">
        <v>206</v>
      </c>
      <c r="K7" s="23" t="s">
        <v>207</v>
      </c>
    </row>
    <row r="8" spans="1:11" x14ac:dyDescent="0.55000000000000004">
      <c r="A8" s="1" t="s">
        <v>141</v>
      </c>
      <c r="C8" s="8" t="s">
        <v>142</v>
      </c>
      <c r="D8" s="8"/>
      <c r="E8" s="7">
        <v>186324</v>
      </c>
      <c r="F8" s="8"/>
      <c r="G8" s="20">
        <f>E8/$E$16</f>
        <v>1.4854526698193533E-6</v>
      </c>
      <c r="H8" s="8"/>
      <c r="I8" s="7">
        <v>330182</v>
      </c>
      <c r="K8" s="22">
        <f>I8/$I$16</f>
        <v>1.5024907876107147E-6</v>
      </c>
    </row>
    <row r="9" spans="1:11" x14ac:dyDescent="0.55000000000000004">
      <c r="A9" s="1" t="s">
        <v>143</v>
      </c>
      <c r="C9" s="8" t="s">
        <v>144</v>
      </c>
      <c r="D9" s="8"/>
      <c r="E9" s="7">
        <v>7795</v>
      </c>
      <c r="F9" s="8"/>
      <c r="G9" s="20">
        <f t="shared" ref="G9:G15" si="0">E9/$E$16</f>
        <v>6.2144992385531972E-8</v>
      </c>
      <c r="H9" s="8"/>
      <c r="I9" s="7">
        <v>22259</v>
      </c>
      <c r="K9" s="22">
        <f t="shared" ref="K9:K15" si="1">I9/$I$16</f>
        <v>1.012894174771093E-7</v>
      </c>
    </row>
    <row r="10" spans="1:11" x14ac:dyDescent="0.55000000000000004">
      <c r="A10" s="1" t="s">
        <v>145</v>
      </c>
      <c r="C10" s="8" t="s">
        <v>146</v>
      </c>
      <c r="D10" s="8"/>
      <c r="E10" s="7">
        <v>2763773493</v>
      </c>
      <c r="F10" s="8"/>
      <c r="G10" s="20">
        <f t="shared" si="0"/>
        <v>2.2033955442953189E-2</v>
      </c>
      <c r="H10" s="8"/>
      <c r="I10" s="7">
        <v>9271116461</v>
      </c>
      <c r="K10" s="22">
        <f t="shared" si="1"/>
        <v>4.2188147971478011E-2</v>
      </c>
    </row>
    <row r="11" spans="1:11" x14ac:dyDescent="0.55000000000000004">
      <c r="A11" s="1" t="s">
        <v>147</v>
      </c>
      <c r="C11" s="8" t="s">
        <v>148</v>
      </c>
      <c r="D11" s="8"/>
      <c r="E11" s="7">
        <v>10988</v>
      </c>
      <c r="F11" s="8"/>
      <c r="G11" s="20">
        <f t="shared" si="0"/>
        <v>8.7600920632742193E-8</v>
      </c>
      <c r="H11" s="8"/>
      <c r="I11" s="7">
        <v>21930</v>
      </c>
      <c r="K11" s="22">
        <f t="shared" si="1"/>
        <v>9.9792305371894824E-8</v>
      </c>
    </row>
    <row r="12" spans="1:11" x14ac:dyDescent="0.55000000000000004">
      <c r="A12" s="1" t="s">
        <v>147</v>
      </c>
      <c r="C12" s="8" t="s">
        <v>208</v>
      </c>
      <c r="D12" s="8"/>
      <c r="E12" s="7">
        <v>0</v>
      </c>
      <c r="F12" s="8"/>
      <c r="G12" s="20">
        <f t="shared" si="0"/>
        <v>0</v>
      </c>
      <c r="H12" s="8"/>
      <c r="I12" s="7">
        <v>2424657520</v>
      </c>
      <c r="K12" s="22">
        <f t="shared" si="1"/>
        <v>1.1033386395718247E-2</v>
      </c>
    </row>
    <row r="13" spans="1:11" x14ac:dyDescent="0.55000000000000004">
      <c r="A13" s="1" t="s">
        <v>143</v>
      </c>
      <c r="C13" s="8" t="s">
        <v>149</v>
      </c>
      <c r="D13" s="8"/>
      <c r="E13" s="7">
        <v>52657534244</v>
      </c>
      <c r="F13" s="8"/>
      <c r="G13" s="20">
        <f t="shared" si="0"/>
        <v>0.41980783382094539</v>
      </c>
      <c r="H13" s="8"/>
      <c r="I13" s="7">
        <v>113643835608</v>
      </c>
      <c r="K13" s="22">
        <f t="shared" si="1"/>
        <v>0.51713544672261513</v>
      </c>
    </row>
    <row r="14" spans="1:11" x14ac:dyDescent="0.55000000000000004">
      <c r="A14" s="1" t="s">
        <v>143</v>
      </c>
      <c r="C14" s="8" t="s">
        <v>151</v>
      </c>
      <c r="D14" s="8"/>
      <c r="E14" s="7">
        <v>18613698616</v>
      </c>
      <c r="F14" s="8"/>
      <c r="G14" s="20">
        <f t="shared" si="0"/>
        <v>0.14839617174572253</v>
      </c>
      <c r="H14" s="8"/>
      <c r="I14" s="7">
        <v>43019178063</v>
      </c>
      <c r="K14" s="22">
        <f t="shared" si="1"/>
        <v>0.19575845663980004</v>
      </c>
    </row>
    <row r="15" spans="1:11" ht="24.75" thickBot="1" x14ac:dyDescent="0.6">
      <c r="A15" s="1" t="s">
        <v>143</v>
      </c>
      <c r="C15" s="8" t="s">
        <v>153</v>
      </c>
      <c r="D15" s="8"/>
      <c r="E15" s="7">
        <v>51397260261</v>
      </c>
      <c r="F15" s="8"/>
      <c r="G15" s="20">
        <f t="shared" si="0"/>
        <v>0.40976040379179607</v>
      </c>
      <c r="H15" s="8"/>
      <c r="I15" s="7">
        <v>51397260261</v>
      </c>
      <c r="K15" s="22">
        <f t="shared" si="1"/>
        <v>0.23388285869787809</v>
      </c>
    </row>
    <row r="16" spans="1:11" ht="25.5" thickBot="1" x14ac:dyDescent="0.65">
      <c r="A16" s="2" t="s">
        <v>134</v>
      </c>
      <c r="C16" s="8" t="s">
        <v>134</v>
      </c>
      <c r="D16" s="8"/>
      <c r="E16" s="9">
        <f>SUM(E8:E15)</f>
        <v>125432471721</v>
      </c>
      <c r="F16" s="8"/>
      <c r="G16" s="21">
        <f>SUM(G8:G15)</f>
        <v>1</v>
      </c>
      <c r="H16" s="8"/>
      <c r="I16" s="9">
        <f>SUM(I8:I15)</f>
        <v>219756422284</v>
      </c>
      <c r="K16" s="21">
        <f>SUM(K8:K15)</f>
        <v>1</v>
      </c>
    </row>
    <row r="17" spans="3:9" ht="24.75" thickTop="1" x14ac:dyDescent="0.55000000000000004">
      <c r="C17" s="8"/>
      <c r="D17" s="8"/>
      <c r="E17" s="8"/>
      <c r="F17" s="8"/>
      <c r="G17" s="18"/>
      <c r="H17" s="8"/>
      <c r="I17" s="8"/>
    </row>
    <row r="18" spans="3:9" x14ac:dyDescent="0.55000000000000004">
      <c r="G18" s="19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M24" sqref="M24"/>
    </sheetView>
  </sheetViews>
  <sheetFormatPr defaultRowHeight="24" x14ac:dyDescent="0.55000000000000004"/>
  <cols>
    <col min="1" max="1" width="19.5703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</row>
    <row r="3" spans="1:5" ht="24.75" x14ac:dyDescent="0.55000000000000004">
      <c r="A3" s="24" t="s">
        <v>156</v>
      </c>
      <c r="B3" s="24" t="s">
        <v>156</v>
      </c>
      <c r="C3" s="24" t="s">
        <v>156</v>
      </c>
      <c r="D3" s="24" t="s">
        <v>156</v>
      </c>
      <c r="E3" s="24" t="s">
        <v>156</v>
      </c>
    </row>
    <row r="4" spans="1:5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</row>
    <row r="6" spans="1:5" ht="24.75" x14ac:dyDescent="0.55000000000000004">
      <c r="A6" s="23" t="s">
        <v>209</v>
      </c>
      <c r="C6" s="23" t="s">
        <v>158</v>
      </c>
      <c r="E6" s="23" t="s">
        <v>6</v>
      </c>
    </row>
    <row r="7" spans="1:5" ht="24.75" x14ac:dyDescent="0.55000000000000004">
      <c r="A7" s="23" t="s">
        <v>209</v>
      </c>
      <c r="C7" s="23" t="s">
        <v>138</v>
      </c>
      <c r="E7" s="23" t="s">
        <v>138</v>
      </c>
    </row>
    <row r="8" spans="1:5" ht="24.75" x14ac:dyDescent="0.6">
      <c r="A8" s="2" t="s">
        <v>214</v>
      </c>
      <c r="C8" s="7">
        <v>828624621</v>
      </c>
      <c r="D8" s="8"/>
      <c r="E8" s="7">
        <v>7636424989</v>
      </c>
    </row>
    <row r="9" spans="1:5" ht="24.75" x14ac:dyDescent="0.6">
      <c r="A9" s="2" t="s">
        <v>215</v>
      </c>
      <c r="C9" s="7">
        <v>0</v>
      </c>
      <c r="D9" s="8"/>
      <c r="E9" s="7">
        <v>26440120</v>
      </c>
    </row>
    <row r="10" spans="1:5" ht="24.75" x14ac:dyDescent="0.6">
      <c r="A10" s="2" t="s">
        <v>134</v>
      </c>
      <c r="C10" s="9">
        <f>SUM(C8:C9)</f>
        <v>828624621</v>
      </c>
      <c r="D10" s="8"/>
      <c r="E10" s="9">
        <f>SUM(E8:E9)</f>
        <v>7662865109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2"/>
  <sheetViews>
    <sheetView rightToLeft="1" topLeftCell="A37" workbookViewId="0">
      <selection activeCell="S8" sqref="S8:S40"/>
    </sheetView>
  </sheetViews>
  <sheetFormatPr defaultRowHeight="24" x14ac:dyDescent="0.55000000000000004"/>
  <cols>
    <col min="1" max="1" width="27.425781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</row>
    <row r="3" spans="1:19" ht="24.75" x14ac:dyDescent="0.55000000000000004">
      <c r="A3" s="24" t="s">
        <v>156</v>
      </c>
      <c r="B3" s="24" t="s">
        <v>156</v>
      </c>
      <c r="C3" s="24" t="s">
        <v>156</v>
      </c>
      <c r="D3" s="24" t="s">
        <v>156</v>
      </c>
      <c r="E3" s="24" t="s">
        <v>156</v>
      </c>
      <c r="F3" s="24" t="s">
        <v>156</v>
      </c>
      <c r="G3" s="24" t="s">
        <v>156</v>
      </c>
      <c r="H3" s="24" t="s">
        <v>156</v>
      </c>
      <c r="I3" s="24" t="s">
        <v>156</v>
      </c>
      <c r="J3" s="24" t="s">
        <v>156</v>
      </c>
      <c r="K3" s="24" t="s">
        <v>156</v>
      </c>
      <c r="L3" s="24" t="s">
        <v>156</v>
      </c>
      <c r="M3" s="24" t="s">
        <v>156</v>
      </c>
      <c r="N3" s="24" t="s">
        <v>156</v>
      </c>
      <c r="O3" s="24" t="s">
        <v>156</v>
      </c>
      <c r="P3" s="24" t="s">
        <v>156</v>
      </c>
      <c r="Q3" s="24" t="s">
        <v>156</v>
      </c>
      <c r="R3" s="24" t="s">
        <v>156</v>
      </c>
      <c r="S3" s="24" t="s">
        <v>156</v>
      </c>
    </row>
    <row r="4" spans="1:19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</row>
    <row r="6" spans="1:19" ht="24.75" x14ac:dyDescent="0.55000000000000004">
      <c r="A6" s="23" t="s">
        <v>3</v>
      </c>
      <c r="C6" s="23" t="s">
        <v>164</v>
      </c>
      <c r="D6" s="23" t="s">
        <v>164</v>
      </c>
      <c r="E6" s="23" t="s">
        <v>164</v>
      </c>
      <c r="F6" s="23" t="s">
        <v>164</v>
      </c>
      <c r="G6" s="23" t="s">
        <v>164</v>
      </c>
      <c r="I6" s="23" t="s">
        <v>158</v>
      </c>
      <c r="J6" s="23" t="s">
        <v>158</v>
      </c>
      <c r="K6" s="23" t="s">
        <v>158</v>
      </c>
      <c r="L6" s="23" t="s">
        <v>158</v>
      </c>
      <c r="M6" s="23" t="s">
        <v>158</v>
      </c>
      <c r="O6" s="23" t="s">
        <v>159</v>
      </c>
      <c r="P6" s="23" t="s">
        <v>159</v>
      </c>
      <c r="Q6" s="23" t="s">
        <v>159</v>
      </c>
      <c r="R6" s="23" t="s">
        <v>159</v>
      </c>
      <c r="S6" s="23" t="s">
        <v>159</v>
      </c>
    </row>
    <row r="7" spans="1:19" ht="24.75" x14ac:dyDescent="0.55000000000000004">
      <c r="A7" s="23" t="s">
        <v>3</v>
      </c>
      <c r="C7" s="23" t="s">
        <v>165</v>
      </c>
      <c r="E7" s="23" t="s">
        <v>166</v>
      </c>
      <c r="G7" s="23" t="s">
        <v>167</v>
      </c>
      <c r="I7" s="23" t="s">
        <v>168</v>
      </c>
      <c r="K7" s="23" t="s">
        <v>162</v>
      </c>
      <c r="M7" s="23" t="s">
        <v>169</v>
      </c>
      <c r="O7" s="23" t="s">
        <v>168</v>
      </c>
      <c r="Q7" s="23" t="s">
        <v>162</v>
      </c>
      <c r="S7" s="23" t="s">
        <v>169</v>
      </c>
    </row>
    <row r="8" spans="1:19" x14ac:dyDescent="0.55000000000000004">
      <c r="A8" s="1" t="s">
        <v>101</v>
      </c>
      <c r="C8" s="8" t="s">
        <v>170</v>
      </c>
      <c r="D8" s="8"/>
      <c r="E8" s="7">
        <v>246156499</v>
      </c>
      <c r="F8" s="8"/>
      <c r="G8" s="7">
        <v>450</v>
      </c>
      <c r="H8" s="8"/>
      <c r="I8" s="7">
        <v>110770424550</v>
      </c>
      <c r="J8" s="8"/>
      <c r="K8" s="7">
        <v>3880259419</v>
      </c>
      <c r="L8" s="8"/>
      <c r="M8" s="7">
        <f>I8-K8</f>
        <v>106890165131</v>
      </c>
      <c r="N8" s="8"/>
      <c r="O8" s="7">
        <v>110770424550</v>
      </c>
      <c r="P8" s="8"/>
      <c r="Q8" s="7">
        <v>3880259419</v>
      </c>
      <c r="R8" s="8"/>
      <c r="S8" s="7">
        <f>O8-Q8</f>
        <v>106890165131</v>
      </c>
    </row>
    <row r="9" spans="1:19" x14ac:dyDescent="0.55000000000000004">
      <c r="A9" s="1" t="s">
        <v>71</v>
      </c>
      <c r="C9" s="8" t="s">
        <v>171</v>
      </c>
      <c r="D9" s="8"/>
      <c r="E9" s="7">
        <v>74129639</v>
      </c>
      <c r="F9" s="8"/>
      <c r="G9" s="7">
        <v>500</v>
      </c>
      <c r="H9" s="8"/>
      <c r="I9" s="7">
        <v>37064819500</v>
      </c>
      <c r="J9" s="8"/>
      <c r="K9" s="7">
        <v>2662634840</v>
      </c>
      <c r="L9" s="8"/>
      <c r="M9" s="7">
        <f t="shared" ref="M9:M40" si="0">I9-K9</f>
        <v>34402184660</v>
      </c>
      <c r="N9" s="8"/>
      <c r="O9" s="7">
        <v>37064819500</v>
      </c>
      <c r="P9" s="8"/>
      <c r="Q9" s="7">
        <v>2662634840</v>
      </c>
      <c r="R9" s="8"/>
      <c r="S9" s="7">
        <f t="shared" ref="S9:S40" si="1">O9-Q9</f>
        <v>34402184660</v>
      </c>
    </row>
    <row r="10" spans="1:19" x14ac:dyDescent="0.55000000000000004">
      <c r="A10" s="1" t="s">
        <v>120</v>
      </c>
      <c r="C10" s="8" t="s">
        <v>172</v>
      </c>
      <c r="D10" s="8"/>
      <c r="E10" s="7">
        <v>6529954</v>
      </c>
      <c r="F10" s="8"/>
      <c r="G10" s="7">
        <v>220</v>
      </c>
      <c r="H10" s="8"/>
      <c r="I10" s="7">
        <v>1436589880</v>
      </c>
      <c r="J10" s="8"/>
      <c r="K10" s="7">
        <v>93810607</v>
      </c>
      <c r="L10" s="8"/>
      <c r="M10" s="7">
        <f t="shared" si="0"/>
        <v>1342779273</v>
      </c>
      <c r="N10" s="8"/>
      <c r="O10" s="7">
        <v>1436589880</v>
      </c>
      <c r="P10" s="8"/>
      <c r="Q10" s="7">
        <v>93810607</v>
      </c>
      <c r="R10" s="8"/>
      <c r="S10" s="7">
        <f t="shared" si="1"/>
        <v>1342779273</v>
      </c>
    </row>
    <row r="11" spans="1:19" x14ac:dyDescent="0.55000000000000004">
      <c r="A11" s="1" t="s">
        <v>64</v>
      </c>
      <c r="C11" s="8" t="s">
        <v>173</v>
      </c>
      <c r="D11" s="8"/>
      <c r="E11" s="7">
        <v>129037003</v>
      </c>
      <c r="F11" s="8"/>
      <c r="G11" s="7">
        <v>82</v>
      </c>
      <c r="H11" s="8"/>
      <c r="I11" s="7">
        <v>10581034246</v>
      </c>
      <c r="J11" s="8"/>
      <c r="K11" s="7">
        <v>1391081837</v>
      </c>
      <c r="L11" s="8"/>
      <c r="M11" s="7">
        <f t="shared" si="0"/>
        <v>9189952409</v>
      </c>
      <c r="N11" s="8"/>
      <c r="O11" s="7">
        <v>10581034246</v>
      </c>
      <c r="P11" s="8"/>
      <c r="Q11" s="7">
        <v>1391081837</v>
      </c>
      <c r="R11" s="8"/>
      <c r="S11" s="7">
        <f t="shared" si="1"/>
        <v>9189952409</v>
      </c>
    </row>
    <row r="12" spans="1:19" x14ac:dyDescent="0.55000000000000004">
      <c r="A12" s="1" t="s">
        <v>66</v>
      </c>
      <c r="C12" s="8" t="s">
        <v>174</v>
      </c>
      <c r="D12" s="8"/>
      <c r="E12" s="7">
        <v>17466666</v>
      </c>
      <c r="F12" s="8"/>
      <c r="G12" s="7">
        <v>240</v>
      </c>
      <c r="H12" s="8"/>
      <c r="I12" s="7">
        <v>4191999840</v>
      </c>
      <c r="J12" s="8"/>
      <c r="K12" s="7">
        <v>253570132</v>
      </c>
      <c r="L12" s="8"/>
      <c r="M12" s="7">
        <f t="shared" si="0"/>
        <v>3938429708</v>
      </c>
      <c r="N12" s="8"/>
      <c r="O12" s="7">
        <v>4191999840</v>
      </c>
      <c r="P12" s="8"/>
      <c r="Q12" s="7">
        <v>253570132</v>
      </c>
      <c r="R12" s="8"/>
      <c r="S12" s="7">
        <f t="shared" si="1"/>
        <v>3938429708</v>
      </c>
    </row>
    <row r="13" spans="1:19" x14ac:dyDescent="0.55000000000000004">
      <c r="A13" s="1" t="s">
        <v>122</v>
      </c>
      <c r="C13" s="8" t="s">
        <v>175</v>
      </c>
      <c r="D13" s="8"/>
      <c r="E13" s="7">
        <v>2639418</v>
      </c>
      <c r="F13" s="8"/>
      <c r="G13" s="7">
        <v>1070</v>
      </c>
      <c r="H13" s="8"/>
      <c r="I13" s="7">
        <v>2824177260</v>
      </c>
      <c r="J13" s="8"/>
      <c r="K13" s="7">
        <v>219440179</v>
      </c>
      <c r="L13" s="8"/>
      <c r="M13" s="7">
        <f t="shared" si="0"/>
        <v>2604737081</v>
      </c>
      <c r="N13" s="8"/>
      <c r="O13" s="7">
        <v>2824177260</v>
      </c>
      <c r="P13" s="8"/>
      <c r="Q13" s="7">
        <v>219440179</v>
      </c>
      <c r="R13" s="8"/>
      <c r="S13" s="7">
        <f t="shared" si="1"/>
        <v>2604737081</v>
      </c>
    </row>
    <row r="14" spans="1:19" x14ac:dyDescent="0.55000000000000004">
      <c r="A14" s="1" t="s">
        <v>78</v>
      </c>
      <c r="C14" s="8" t="s">
        <v>4</v>
      </c>
      <c r="D14" s="8"/>
      <c r="E14" s="7">
        <v>10198616</v>
      </c>
      <c r="F14" s="8"/>
      <c r="G14" s="7">
        <v>15200</v>
      </c>
      <c r="H14" s="8"/>
      <c r="I14" s="7">
        <v>0</v>
      </c>
      <c r="J14" s="8"/>
      <c r="K14" s="7">
        <v>0</v>
      </c>
      <c r="L14" s="8"/>
      <c r="M14" s="7">
        <f t="shared" si="0"/>
        <v>0</v>
      </c>
      <c r="N14" s="8"/>
      <c r="O14" s="7">
        <v>155018963200</v>
      </c>
      <c r="P14" s="8"/>
      <c r="Q14" s="7">
        <v>8717937814</v>
      </c>
      <c r="R14" s="8"/>
      <c r="S14" s="7">
        <f t="shared" si="1"/>
        <v>146301025386</v>
      </c>
    </row>
    <row r="15" spans="1:19" x14ac:dyDescent="0.55000000000000004">
      <c r="A15" s="1" t="s">
        <v>95</v>
      </c>
      <c r="C15" s="8" t="s">
        <v>176</v>
      </c>
      <c r="D15" s="8"/>
      <c r="E15" s="7">
        <v>38614820</v>
      </c>
      <c r="F15" s="8"/>
      <c r="G15" s="7">
        <v>290</v>
      </c>
      <c r="H15" s="8"/>
      <c r="I15" s="7">
        <v>0</v>
      </c>
      <c r="J15" s="8"/>
      <c r="K15" s="7">
        <v>0</v>
      </c>
      <c r="L15" s="8"/>
      <c r="M15" s="7">
        <f t="shared" si="0"/>
        <v>0</v>
      </c>
      <c r="N15" s="8"/>
      <c r="O15" s="7">
        <v>11198297800</v>
      </c>
      <c r="P15" s="8"/>
      <c r="Q15" s="7">
        <v>1408169184</v>
      </c>
      <c r="R15" s="8"/>
      <c r="S15" s="7">
        <f t="shared" si="1"/>
        <v>9790128616</v>
      </c>
    </row>
    <row r="16" spans="1:19" x14ac:dyDescent="0.55000000000000004">
      <c r="A16" s="1" t="s">
        <v>80</v>
      </c>
      <c r="C16" s="8" t="s">
        <v>177</v>
      </c>
      <c r="D16" s="8"/>
      <c r="E16" s="7">
        <v>3083596</v>
      </c>
      <c r="F16" s="8"/>
      <c r="G16" s="7">
        <v>14500</v>
      </c>
      <c r="H16" s="8"/>
      <c r="I16" s="7">
        <v>0</v>
      </c>
      <c r="J16" s="8"/>
      <c r="K16" s="7">
        <v>0</v>
      </c>
      <c r="L16" s="8"/>
      <c r="M16" s="7">
        <f t="shared" si="0"/>
        <v>0</v>
      </c>
      <c r="N16" s="8"/>
      <c r="O16" s="7">
        <v>44712142000</v>
      </c>
      <c r="P16" s="8"/>
      <c r="Q16" s="7">
        <v>2129149619</v>
      </c>
      <c r="R16" s="8"/>
      <c r="S16" s="7">
        <f t="shared" si="1"/>
        <v>42582992381</v>
      </c>
    </row>
    <row r="17" spans="1:19" x14ac:dyDescent="0.55000000000000004">
      <c r="A17" s="1" t="s">
        <v>123</v>
      </c>
      <c r="C17" s="8" t="s">
        <v>4</v>
      </c>
      <c r="D17" s="8"/>
      <c r="E17" s="7">
        <v>14138633</v>
      </c>
      <c r="F17" s="8"/>
      <c r="G17" s="7">
        <v>670</v>
      </c>
      <c r="H17" s="8"/>
      <c r="I17" s="7">
        <v>0</v>
      </c>
      <c r="J17" s="8"/>
      <c r="K17" s="7">
        <v>0</v>
      </c>
      <c r="L17" s="8"/>
      <c r="M17" s="7">
        <f t="shared" si="0"/>
        <v>0</v>
      </c>
      <c r="N17" s="8"/>
      <c r="O17" s="7">
        <v>9472884110</v>
      </c>
      <c r="P17" s="8"/>
      <c r="Q17" s="7">
        <v>486262407</v>
      </c>
      <c r="R17" s="8"/>
      <c r="S17" s="7">
        <f t="shared" si="1"/>
        <v>8986621703</v>
      </c>
    </row>
    <row r="18" spans="1:19" x14ac:dyDescent="0.55000000000000004">
      <c r="A18" s="1" t="s">
        <v>105</v>
      </c>
      <c r="C18" s="8" t="s">
        <v>178</v>
      </c>
      <c r="D18" s="8"/>
      <c r="E18" s="7">
        <v>32000000</v>
      </c>
      <c r="F18" s="8"/>
      <c r="G18" s="7">
        <v>80</v>
      </c>
      <c r="H18" s="8"/>
      <c r="I18" s="7">
        <v>2560000000</v>
      </c>
      <c r="J18" s="8"/>
      <c r="K18" s="7">
        <v>332586412</v>
      </c>
      <c r="L18" s="8"/>
      <c r="M18" s="7">
        <f t="shared" si="0"/>
        <v>2227413588</v>
      </c>
      <c r="N18" s="8"/>
      <c r="O18" s="7">
        <v>2560000000</v>
      </c>
      <c r="P18" s="8"/>
      <c r="Q18" s="7">
        <v>332586412</v>
      </c>
      <c r="R18" s="8"/>
      <c r="S18" s="7">
        <f t="shared" si="1"/>
        <v>2227413588</v>
      </c>
    </row>
    <row r="19" spans="1:19" x14ac:dyDescent="0.55000000000000004">
      <c r="A19" s="1" t="s">
        <v>34</v>
      </c>
      <c r="C19" s="8" t="s">
        <v>179</v>
      </c>
      <c r="D19" s="8"/>
      <c r="E19" s="7">
        <v>3349436</v>
      </c>
      <c r="F19" s="8"/>
      <c r="G19" s="7">
        <v>10000</v>
      </c>
      <c r="H19" s="8"/>
      <c r="I19" s="7">
        <v>33494360000</v>
      </c>
      <c r="J19" s="8"/>
      <c r="K19" s="7">
        <v>45819918</v>
      </c>
      <c r="L19" s="8"/>
      <c r="M19" s="7">
        <f t="shared" si="0"/>
        <v>33448540082</v>
      </c>
      <c r="N19" s="8"/>
      <c r="O19" s="7">
        <v>33494360000</v>
      </c>
      <c r="P19" s="8"/>
      <c r="Q19" s="7">
        <v>45819918</v>
      </c>
      <c r="R19" s="8"/>
      <c r="S19" s="7">
        <f t="shared" si="1"/>
        <v>33448540082</v>
      </c>
    </row>
    <row r="20" spans="1:19" x14ac:dyDescent="0.55000000000000004">
      <c r="A20" s="1" t="s">
        <v>74</v>
      </c>
      <c r="C20" s="8" t="s">
        <v>180</v>
      </c>
      <c r="D20" s="8"/>
      <c r="E20" s="7">
        <v>2350000</v>
      </c>
      <c r="F20" s="8"/>
      <c r="G20" s="7">
        <v>6810</v>
      </c>
      <c r="H20" s="8"/>
      <c r="I20" s="7">
        <v>16003500000</v>
      </c>
      <c r="J20" s="8"/>
      <c r="K20" s="7">
        <v>1092772495</v>
      </c>
      <c r="L20" s="8"/>
      <c r="M20" s="7">
        <f t="shared" si="0"/>
        <v>14910727505</v>
      </c>
      <c r="N20" s="8"/>
      <c r="O20" s="7">
        <v>16003500000</v>
      </c>
      <c r="P20" s="8"/>
      <c r="Q20" s="7">
        <v>1092772495</v>
      </c>
      <c r="R20" s="8"/>
      <c r="S20" s="7">
        <f t="shared" si="1"/>
        <v>14910727505</v>
      </c>
    </row>
    <row r="21" spans="1:19" x14ac:dyDescent="0.55000000000000004">
      <c r="A21" s="1" t="s">
        <v>57</v>
      </c>
      <c r="C21" s="8" t="s">
        <v>181</v>
      </c>
      <c r="D21" s="8"/>
      <c r="E21" s="7">
        <v>5015500</v>
      </c>
      <c r="F21" s="8"/>
      <c r="G21" s="7">
        <v>639</v>
      </c>
      <c r="H21" s="8"/>
      <c r="I21" s="7">
        <v>3204904500</v>
      </c>
      <c r="J21" s="8"/>
      <c r="K21" s="7">
        <v>408036257</v>
      </c>
      <c r="L21" s="8"/>
      <c r="M21" s="7">
        <f t="shared" si="0"/>
        <v>2796868243</v>
      </c>
      <c r="N21" s="8"/>
      <c r="O21" s="7">
        <v>3204904500</v>
      </c>
      <c r="P21" s="8"/>
      <c r="Q21" s="7">
        <v>408036257</v>
      </c>
      <c r="R21" s="8"/>
      <c r="S21" s="7">
        <f t="shared" si="1"/>
        <v>2796868243</v>
      </c>
    </row>
    <row r="22" spans="1:19" x14ac:dyDescent="0.55000000000000004">
      <c r="A22" s="1" t="s">
        <v>84</v>
      </c>
      <c r="C22" s="8" t="s">
        <v>182</v>
      </c>
      <c r="D22" s="8"/>
      <c r="E22" s="7">
        <v>57441975</v>
      </c>
      <c r="F22" s="8"/>
      <c r="G22" s="7">
        <v>637</v>
      </c>
      <c r="H22" s="8"/>
      <c r="I22" s="7">
        <v>36590538075</v>
      </c>
      <c r="J22" s="8"/>
      <c r="K22" s="7">
        <v>1833097874</v>
      </c>
      <c r="L22" s="8"/>
      <c r="M22" s="7">
        <f t="shared" si="0"/>
        <v>34757440201</v>
      </c>
      <c r="N22" s="8"/>
      <c r="O22" s="7">
        <v>36590538075</v>
      </c>
      <c r="P22" s="8"/>
      <c r="Q22" s="7">
        <v>1833097874</v>
      </c>
      <c r="R22" s="8"/>
      <c r="S22" s="7">
        <f t="shared" si="1"/>
        <v>34757440201</v>
      </c>
    </row>
    <row r="23" spans="1:19" x14ac:dyDescent="0.55000000000000004">
      <c r="A23" s="1" t="s">
        <v>83</v>
      </c>
      <c r="C23" s="8" t="s">
        <v>183</v>
      </c>
      <c r="D23" s="8"/>
      <c r="E23" s="7">
        <v>44084970</v>
      </c>
      <c r="F23" s="8"/>
      <c r="G23" s="7">
        <v>2200</v>
      </c>
      <c r="H23" s="8"/>
      <c r="I23" s="7">
        <v>96986934000</v>
      </c>
      <c r="J23" s="8"/>
      <c r="K23" s="7">
        <v>6275259663</v>
      </c>
      <c r="L23" s="8"/>
      <c r="M23" s="7">
        <f t="shared" si="0"/>
        <v>90711674337</v>
      </c>
      <c r="N23" s="8"/>
      <c r="O23" s="7">
        <v>96986934000</v>
      </c>
      <c r="P23" s="8"/>
      <c r="Q23" s="7">
        <v>6275259663</v>
      </c>
      <c r="R23" s="8"/>
      <c r="S23" s="7">
        <f t="shared" si="1"/>
        <v>90711674337</v>
      </c>
    </row>
    <row r="24" spans="1:19" x14ac:dyDescent="0.55000000000000004">
      <c r="A24" s="1" t="s">
        <v>75</v>
      </c>
      <c r="C24" s="8" t="s">
        <v>184</v>
      </c>
      <c r="D24" s="8"/>
      <c r="E24" s="7">
        <v>5327983</v>
      </c>
      <c r="F24" s="8"/>
      <c r="G24" s="7">
        <v>9120</v>
      </c>
      <c r="H24" s="8"/>
      <c r="I24" s="7">
        <v>48591204960</v>
      </c>
      <c r="J24" s="8"/>
      <c r="K24" s="7">
        <v>6287591817</v>
      </c>
      <c r="L24" s="8"/>
      <c r="M24" s="7">
        <f t="shared" si="0"/>
        <v>42303613143</v>
      </c>
      <c r="N24" s="8"/>
      <c r="O24" s="7">
        <v>48591204960</v>
      </c>
      <c r="P24" s="8"/>
      <c r="Q24" s="7">
        <v>6287591817</v>
      </c>
      <c r="R24" s="8"/>
      <c r="S24" s="7">
        <f t="shared" si="1"/>
        <v>42303613143</v>
      </c>
    </row>
    <row r="25" spans="1:19" x14ac:dyDescent="0.55000000000000004">
      <c r="A25" s="1" t="s">
        <v>59</v>
      </c>
      <c r="C25" s="8" t="s">
        <v>176</v>
      </c>
      <c r="D25" s="8"/>
      <c r="E25" s="7">
        <v>19680610</v>
      </c>
      <c r="F25" s="8"/>
      <c r="G25" s="7">
        <v>5700</v>
      </c>
      <c r="H25" s="8"/>
      <c r="I25" s="7">
        <v>0</v>
      </c>
      <c r="J25" s="8"/>
      <c r="K25" s="7">
        <v>0</v>
      </c>
      <c r="L25" s="8"/>
      <c r="M25" s="7">
        <f t="shared" si="0"/>
        <v>0</v>
      </c>
      <c r="N25" s="8"/>
      <c r="O25" s="7">
        <v>112179477000</v>
      </c>
      <c r="P25" s="8"/>
      <c r="Q25" s="7">
        <v>6445431538</v>
      </c>
      <c r="R25" s="8"/>
      <c r="S25" s="7">
        <f t="shared" si="1"/>
        <v>105734045462</v>
      </c>
    </row>
    <row r="26" spans="1:19" x14ac:dyDescent="0.55000000000000004">
      <c r="A26" s="1" t="s">
        <v>109</v>
      </c>
      <c r="C26" s="8" t="s">
        <v>180</v>
      </c>
      <c r="D26" s="8"/>
      <c r="E26" s="7">
        <v>38300000</v>
      </c>
      <c r="F26" s="8"/>
      <c r="G26" s="7">
        <v>1000</v>
      </c>
      <c r="H26" s="8"/>
      <c r="I26" s="7">
        <v>38300000000</v>
      </c>
      <c r="J26" s="8"/>
      <c r="K26" s="7">
        <v>0</v>
      </c>
      <c r="L26" s="8"/>
      <c r="M26" s="7">
        <f t="shared" si="0"/>
        <v>38300000000</v>
      </c>
      <c r="N26" s="8"/>
      <c r="O26" s="7">
        <v>38300000000</v>
      </c>
      <c r="P26" s="8"/>
      <c r="Q26" s="7">
        <v>0</v>
      </c>
      <c r="R26" s="8"/>
      <c r="S26" s="7">
        <f t="shared" si="1"/>
        <v>38300000000</v>
      </c>
    </row>
    <row r="27" spans="1:19" x14ac:dyDescent="0.55000000000000004">
      <c r="A27" s="1" t="s">
        <v>87</v>
      </c>
      <c r="C27" s="8" t="s">
        <v>185</v>
      </c>
      <c r="D27" s="8"/>
      <c r="E27" s="7">
        <v>13661053</v>
      </c>
      <c r="F27" s="8"/>
      <c r="G27" s="7">
        <v>206</v>
      </c>
      <c r="H27" s="8"/>
      <c r="I27" s="7">
        <v>2814176918</v>
      </c>
      <c r="J27" s="8"/>
      <c r="K27" s="7">
        <v>156545417</v>
      </c>
      <c r="L27" s="8"/>
      <c r="M27" s="7">
        <f t="shared" si="0"/>
        <v>2657631501</v>
      </c>
      <c r="N27" s="8"/>
      <c r="O27" s="7">
        <v>2814176918</v>
      </c>
      <c r="P27" s="8"/>
      <c r="Q27" s="7">
        <v>156545417</v>
      </c>
      <c r="R27" s="8"/>
      <c r="S27" s="7">
        <f t="shared" si="1"/>
        <v>2657631501</v>
      </c>
    </row>
    <row r="28" spans="1:19" x14ac:dyDescent="0.55000000000000004">
      <c r="A28" s="1" t="s">
        <v>100</v>
      </c>
      <c r="C28" s="8" t="s">
        <v>181</v>
      </c>
      <c r="D28" s="8"/>
      <c r="E28" s="7">
        <v>6753536</v>
      </c>
      <c r="F28" s="8"/>
      <c r="G28" s="7">
        <v>1040</v>
      </c>
      <c r="H28" s="8"/>
      <c r="I28" s="7">
        <v>7023677440</v>
      </c>
      <c r="J28" s="8"/>
      <c r="K28" s="7">
        <v>178170723</v>
      </c>
      <c r="L28" s="8"/>
      <c r="M28" s="7">
        <f t="shared" si="0"/>
        <v>6845506717</v>
      </c>
      <c r="N28" s="8"/>
      <c r="O28" s="7">
        <v>7023677440</v>
      </c>
      <c r="P28" s="8"/>
      <c r="Q28" s="7">
        <v>178170723</v>
      </c>
      <c r="R28" s="8"/>
      <c r="S28" s="7">
        <f t="shared" si="1"/>
        <v>6845506717</v>
      </c>
    </row>
    <row r="29" spans="1:19" x14ac:dyDescent="0.55000000000000004">
      <c r="A29" s="1" t="s">
        <v>25</v>
      </c>
      <c r="C29" s="8" t="s">
        <v>175</v>
      </c>
      <c r="D29" s="8"/>
      <c r="E29" s="7">
        <v>31978871</v>
      </c>
      <c r="F29" s="8"/>
      <c r="G29" s="7">
        <v>300</v>
      </c>
      <c r="H29" s="8"/>
      <c r="I29" s="7">
        <v>9593661300</v>
      </c>
      <c r="J29" s="8"/>
      <c r="K29" s="7">
        <v>0</v>
      </c>
      <c r="L29" s="8"/>
      <c r="M29" s="7">
        <f t="shared" si="0"/>
        <v>9593661300</v>
      </c>
      <c r="N29" s="8"/>
      <c r="O29" s="7">
        <v>9593661300</v>
      </c>
      <c r="P29" s="8"/>
      <c r="Q29" s="7">
        <v>0</v>
      </c>
      <c r="R29" s="8"/>
      <c r="S29" s="7">
        <f t="shared" si="1"/>
        <v>9593661300</v>
      </c>
    </row>
    <row r="30" spans="1:19" x14ac:dyDescent="0.55000000000000004">
      <c r="A30" s="1" t="s">
        <v>82</v>
      </c>
      <c r="C30" s="8" t="s">
        <v>186</v>
      </c>
      <c r="D30" s="8"/>
      <c r="E30" s="7">
        <v>119643414</v>
      </c>
      <c r="F30" s="8"/>
      <c r="G30" s="7">
        <v>200</v>
      </c>
      <c r="H30" s="8"/>
      <c r="I30" s="7">
        <v>0</v>
      </c>
      <c r="J30" s="8"/>
      <c r="K30" s="7">
        <v>0</v>
      </c>
      <c r="L30" s="8"/>
      <c r="M30" s="7">
        <f t="shared" si="0"/>
        <v>0</v>
      </c>
      <c r="N30" s="8"/>
      <c r="O30" s="7">
        <v>23928682800</v>
      </c>
      <c r="P30" s="8"/>
      <c r="Q30" s="7">
        <v>2665215431</v>
      </c>
      <c r="R30" s="8"/>
      <c r="S30" s="7">
        <f t="shared" si="1"/>
        <v>21263467369</v>
      </c>
    </row>
    <row r="31" spans="1:19" x14ac:dyDescent="0.55000000000000004">
      <c r="A31" s="1" t="s">
        <v>46</v>
      </c>
      <c r="C31" s="8" t="s">
        <v>184</v>
      </c>
      <c r="D31" s="8"/>
      <c r="E31" s="7">
        <v>2000000</v>
      </c>
      <c r="F31" s="8"/>
      <c r="G31" s="7">
        <v>260</v>
      </c>
      <c r="H31" s="8"/>
      <c r="I31" s="7">
        <v>520000000</v>
      </c>
      <c r="J31" s="8"/>
      <c r="K31" s="7">
        <v>0</v>
      </c>
      <c r="L31" s="8"/>
      <c r="M31" s="7">
        <f t="shared" si="0"/>
        <v>520000000</v>
      </c>
      <c r="N31" s="8"/>
      <c r="O31" s="7">
        <v>520000000</v>
      </c>
      <c r="P31" s="8"/>
      <c r="Q31" s="7">
        <v>0</v>
      </c>
      <c r="R31" s="8"/>
      <c r="S31" s="7">
        <f t="shared" si="1"/>
        <v>520000000</v>
      </c>
    </row>
    <row r="32" spans="1:19" x14ac:dyDescent="0.55000000000000004">
      <c r="A32" s="1" t="s">
        <v>92</v>
      </c>
      <c r="C32" s="8" t="s">
        <v>187</v>
      </c>
      <c r="D32" s="8"/>
      <c r="E32" s="7">
        <v>33772830</v>
      </c>
      <c r="F32" s="8"/>
      <c r="G32" s="7">
        <v>360</v>
      </c>
      <c r="H32" s="8"/>
      <c r="I32" s="7">
        <v>12158218800</v>
      </c>
      <c r="J32" s="8"/>
      <c r="K32" s="7">
        <v>909169720</v>
      </c>
      <c r="L32" s="8"/>
      <c r="M32" s="7">
        <f t="shared" si="0"/>
        <v>11249049080</v>
      </c>
      <c r="N32" s="8"/>
      <c r="O32" s="7">
        <v>12158218800</v>
      </c>
      <c r="P32" s="8"/>
      <c r="Q32" s="7">
        <v>909169720</v>
      </c>
      <c r="R32" s="8"/>
      <c r="S32" s="7">
        <f t="shared" si="1"/>
        <v>11249049080</v>
      </c>
    </row>
    <row r="33" spans="1:19" x14ac:dyDescent="0.55000000000000004">
      <c r="A33" s="1" t="s">
        <v>39</v>
      </c>
      <c r="C33" s="8" t="s">
        <v>188</v>
      </c>
      <c r="D33" s="8"/>
      <c r="E33" s="7">
        <v>1688904</v>
      </c>
      <c r="F33" s="8"/>
      <c r="G33" s="7">
        <v>20400</v>
      </c>
      <c r="H33" s="8"/>
      <c r="I33" s="7">
        <v>0</v>
      </c>
      <c r="J33" s="8"/>
      <c r="K33" s="7">
        <v>0</v>
      </c>
      <c r="L33" s="8"/>
      <c r="M33" s="7">
        <f t="shared" si="0"/>
        <v>0</v>
      </c>
      <c r="N33" s="8"/>
      <c r="O33" s="7">
        <v>34453641600</v>
      </c>
      <c r="P33" s="8"/>
      <c r="Q33" s="7">
        <v>0</v>
      </c>
      <c r="R33" s="8"/>
      <c r="S33" s="7">
        <f t="shared" si="1"/>
        <v>34453641600</v>
      </c>
    </row>
    <row r="34" spans="1:19" x14ac:dyDescent="0.55000000000000004">
      <c r="A34" s="1" t="s">
        <v>45</v>
      </c>
      <c r="C34" s="8" t="s">
        <v>189</v>
      </c>
      <c r="D34" s="8"/>
      <c r="E34" s="7">
        <v>16246646</v>
      </c>
      <c r="F34" s="8"/>
      <c r="G34" s="7">
        <v>5330</v>
      </c>
      <c r="H34" s="8"/>
      <c r="I34" s="7">
        <v>0</v>
      </c>
      <c r="J34" s="8"/>
      <c r="K34" s="7">
        <v>0</v>
      </c>
      <c r="L34" s="8"/>
      <c r="M34" s="7">
        <f t="shared" si="0"/>
        <v>0</v>
      </c>
      <c r="N34" s="8"/>
      <c r="O34" s="7">
        <v>86594623180</v>
      </c>
      <c r="P34" s="8"/>
      <c r="Q34" s="7">
        <v>9645049326</v>
      </c>
      <c r="R34" s="8"/>
      <c r="S34" s="7">
        <f t="shared" si="1"/>
        <v>76949573854</v>
      </c>
    </row>
    <row r="35" spans="1:19" x14ac:dyDescent="0.55000000000000004">
      <c r="A35" s="1" t="s">
        <v>76</v>
      </c>
      <c r="C35" s="8" t="s">
        <v>190</v>
      </c>
      <c r="D35" s="8"/>
      <c r="E35" s="7">
        <v>107126161</v>
      </c>
      <c r="F35" s="8"/>
      <c r="G35" s="7">
        <v>1076</v>
      </c>
      <c r="H35" s="8"/>
      <c r="I35" s="7">
        <v>0</v>
      </c>
      <c r="J35" s="8"/>
      <c r="K35" s="7">
        <v>0</v>
      </c>
      <c r="L35" s="8"/>
      <c r="M35" s="7">
        <f t="shared" si="0"/>
        <v>0</v>
      </c>
      <c r="N35" s="8"/>
      <c r="O35" s="7">
        <v>115267749236</v>
      </c>
      <c r="P35" s="8"/>
      <c r="Q35" s="7">
        <v>3964234762</v>
      </c>
      <c r="R35" s="8"/>
      <c r="S35" s="7">
        <f t="shared" si="1"/>
        <v>111303514474</v>
      </c>
    </row>
    <row r="36" spans="1:19" x14ac:dyDescent="0.55000000000000004">
      <c r="A36" s="1" t="s">
        <v>62</v>
      </c>
      <c r="C36" s="8" t="s">
        <v>181</v>
      </c>
      <c r="D36" s="8"/>
      <c r="E36" s="7">
        <v>13359573</v>
      </c>
      <c r="F36" s="8"/>
      <c r="G36" s="7">
        <v>20</v>
      </c>
      <c r="H36" s="8"/>
      <c r="I36" s="7">
        <v>267191460</v>
      </c>
      <c r="J36" s="8"/>
      <c r="K36" s="7">
        <v>13385649</v>
      </c>
      <c r="L36" s="8"/>
      <c r="M36" s="7">
        <f t="shared" si="0"/>
        <v>253805811</v>
      </c>
      <c r="N36" s="8"/>
      <c r="O36" s="7">
        <v>267191460</v>
      </c>
      <c r="P36" s="8"/>
      <c r="Q36" s="7">
        <v>13385649</v>
      </c>
      <c r="R36" s="8"/>
      <c r="S36" s="7">
        <f t="shared" si="1"/>
        <v>253805811</v>
      </c>
    </row>
    <row r="37" spans="1:19" x14ac:dyDescent="0.55000000000000004">
      <c r="A37" s="1" t="s">
        <v>55</v>
      </c>
      <c r="C37" s="8" t="s">
        <v>172</v>
      </c>
      <c r="D37" s="8"/>
      <c r="E37" s="7">
        <v>66562428</v>
      </c>
      <c r="F37" s="8"/>
      <c r="G37" s="7">
        <v>43</v>
      </c>
      <c r="H37" s="8"/>
      <c r="I37" s="7">
        <v>2862184404</v>
      </c>
      <c r="J37" s="8"/>
      <c r="K37" s="7">
        <v>162708157</v>
      </c>
      <c r="L37" s="8"/>
      <c r="M37" s="7">
        <f t="shared" si="0"/>
        <v>2699476247</v>
      </c>
      <c r="N37" s="8"/>
      <c r="O37" s="7">
        <v>2862184404</v>
      </c>
      <c r="P37" s="8"/>
      <c r="Q37" s="7">
        <v>162708157</v>
      </c>
      <c r="R37" s="8"/>
      <c r="S37" s="7">
        <f t="shared" si="1"/>
        <v>2699476247</v>
      </c>
    </row>
    <row r="38" spans="1:19" x14ac:dyDescent="0.55000000000000004">
      <c r="A38" s="1" t="s">
        <v>16</v>
      </c>
      <c r="C38" s="8" t="s">
        <v>191</v>
      </c>
      <c r="D38" s="8"/>
      <c r="E38" s="7">
        <v>8658201</v>
      </c>
      <c r="F38" s="8"/>
      <c r="G38" s="7">
        <v>380</v>
      </c>
      <c r="H38" s="8"/>
      <c r="I38" s="7">
        <v>3290116380</v>
      </c>
      <c r="J38" s="8"/>
      <c r="K38" s="7">
        <v>236352925</v>
      </c>
      <c r="L38" s="8"/>
      <c r="M38" s="7">
        <f t="shared" si="0"/>
        <v>3053763455</v>
      </c>
      <c r="N38" s="8"/>
      <c r="O38" s="7">
        <v>3290116380</v>
      </c>
      <c r="P38" s="8"/>
      <c r="Q38" s="7">
        <v>236352925</v>
      </c>
      <c r="R38" s="8"/>
      <c r="S38" s="7">
        <f t="shared" si="1"/>
        <v>3053763455</v>
      </c>
    </row>
    <row r="39" spans="1:19" x14ac:dyDescent="0.55000000000000004">
      <c r="A39" s="1" t="s">
        <v>89</v>
      </c>
      <c r="C39" s="8" t="s">
        <v>186</v>
      </c>
      <c r="D39" s="8"/>
      <c r="E39" s="7">
        <v>20879939</v>
      </c>
      <c r="F39" s="8"/>
      <c r="G39" s="7">
        <v>560</v>
      </c>
      <c r="H39" s="8"/>
      <c r="I39" s="7">
        <v>0</v>
      </c>
      <c r="J39" s="8"/>
      <c r="K39" s="7">
        <v>0</v>
      </c>
      <c r="L39" s="8"/>
      <c r="M39" s="7">
        <f t="shared" si="0"/>
        <v>0</v>
      </c>
      <c r="N39" s="8"/>
      <c r="O39" s="7">
        <v>11692765840</v>
      </c>
      <c r="P39" s="8"/>
      <c r="Q39" s="7">
        <v>0</v>
      </c>
      <c r="R39" s="8"/>
      <c r="S39" s="7">
        <f t="shared" si="1"/>
        <v>11692765840</v>
      </c>
    </row>
    <row r="40" spans="1:19" x14ac:dyDescent="0.55000000000000004">
      <c r="A40" s="1" t="s">
        <v>58</v>
      </c>
      <c r="C40" s="8" t="s">
        <v>192</v>
      </c>
      <c r="D40" s="8"/>
      <c r="E40" s="7">
        <v>25715657</v>
      </c>
      <c r="F40" s="8"/>
      <c r="G40" s="7">
        <v>600</v>
      </c>
      <c r="H40" s="8"/>
      <c r="I40" s="7">
        <v>0</v>
      </c>
      <c r="J40" s="8"/>
      <c r="K40" s="7">
        <v>0</v>
      </c>
      <c r="L40" s="8"/>
      <c r="M40" s="7">
        <f t="shared" si="0"/>
        <v>0</v>
      </c>
      <c r="N40" s="8"/>
      <c r="O40" s="7">
        <v>15429394200</v>
      </c>
      <c r="P40" s="8"/>
      <c r="Q40" s="7">
        <v>1858963157</v>
      </c>
      <c r="R40" s="8"/>
      <c r="S40" s="7">
        <f t="shared" si="1"/>
        <v>13570431043</v>
      </c>
    </row>
    <row r="41" spans="1:19" x14ac:dyDescent="0.55000000000000004">
      <c r="A41" s="1" t="s">
        <v>134</v>
      </c>
      <c r="C41" s="8" t="s">
        <v>134</v>
      </c>
      <c r="D41" s="8"/>
      <c r="E41" s="8" t="s">
        <v>134</v>
      </c>
      <c r="F41" s="8"/>
      <c r="G41" s="8" t="s">
        <v>134</v>
      </c>
      <c r="H41" s="8"/>
      <c r="I41" s="9">
        <f>SUM(I8:I40)</f>
        <v>481129713513</v>
      </c>
      <c r="J41" s="8"/>
      <c r="K41" s="9">
        <f>SUM(K8:K40)</f>
        <v>26432294041</v>
      </c>
      <c r="L41" s="8"/>
      <c r="M41" s="9">
        <f>SUM(M8:M40)</f>
        <v>454697419472</v>
      </c>
      <c r="N41" s="8"/>
      <c r="O41" s="9">
        <f>SUM(O8:O40)</f>
        <v>1101078334479</v>
      </c>
      <c r="P41" s="8"/>
      <c r="Q41" s="9">
        <f>SUM(Q8:Q40)</f>
        <v>63752707279</v>
      </c>
      <c r="R41" s="8"/>
      <c r="S41" s="9">
        <f>SUM(S8:S40)</f>
        <v>1037325627200</v>
      </c>
    </row>
    <row r="42" spans="1:19" x14ac:dyDescent="0.55000000000000004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7"/>
  <sheetViews>
    <sheetView rightToLeft="1" workbookViewId="0">
      <selection activeCell="C8" sqref="C8:M17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</row>
    <row r="3" spans="1:13" ht="24.75" x14ac:dyDescent="0.55000000000000004">
      <c r="A3" s="24" t="s">
        <v>156</v>
      </c>
      <c r="B3" s="24" t="s">
        <v>156</v>
      </c>
      <c r="C3" s="24" t="s">
        <v>156</v>
      </c>
      <c r="D3" s="24" t="s">
        <v>156</v>
      </c>
      <c r="E3" s="24" t="s">
        <v>156</v>
      </c>
      <c r="F3" s="24" t="s">
        <v>156</v>
      </c>
      <c r="G3" s="24" t="s">
        <v>156</v>
      </c>
      <c r="H3" s="24" t="s">
        <v>156</v>
      </c>
      <c r="I3" s="24" t="s">
        <v>156</v>
      </c>
      <c r="J3" s="24" t="s">
        <v>156</v>
      </c>
      <c r="K3" s="24" t="s">
        <v>156</v>
      </c>
      <c r="L3" s="24" t="s">
        <v>156</v>
      </c>
      <c r="M3" s="24" t="s">
        <v>156</v>
      </c>
    </row>
    <row r="4" spans="1:13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</row>
    <row r="6" spans="1:13" ht="25.5" thickBot="1" x14ac:dyDescent="0.6">
      <c r="A6" s="13" t="s">
        <v>157</v>
      </c>
      <c r="C6" s="23" t="s">
        <v>158</v>
      </c>
      <c r="D6" s="23" t="s">
        <v>158</v>
      </c>
      <c r="E6" s="23" t="s">
        <v>158</v>
      </c>
      <c r="F6" s="23" t="s">
        <v>158</v>
      </c>
      <c r="G6" s="23" t="s">
        <v>158</v>
      </c>
      <c r="I6" s="23" t="s">
        <v>159</v>
      </c>
      <c r="J6" s="23" t="s">
        <v>159</v>
      </c>
      <c r="K6" s="23" t="s">
        <v>159</v>
      </c>
      <c r="L6" s="23" t="s">
        <v>159</v>
      </c>
      <c r="M6" s="23" t="s">
        <v>159</v>
      </c>
    </row>
    <row r="7" spans="1:13" ht="25.5" thickBot="1" x14ac:dyDescent="0.6">
      <c r="A7" s="23" t="s">
        <v>160</v>
      </c>
      <c r="C7" s="23" t="s">
        <v>161</v>
      </c>
      <c r="E7" s="23" t="s">
        <v>162</v>
      </c>
      <c r="G7" s="23" t="s">
        <v>163</v>
      </c>
      <c r="I7" s="23" t="s">
        <v>161</v>
      </c>
      <c r="K7" s="23" t="s">
        <v>162</v>
      </c>
      <c r="M7" s="23" t="s">
        <v>163</v>
      </c>
    </row>
    <row r="8" spans="1:13" ht="24.75" x14ac:dyDescent="0.6">
      <c r="A8" s="2" t="s">
        <v>141</v>
      </c>
      <c r="C8" s="7">
        <v>186324</v>
      </c>
      <c r="D8" s="8"/>
      <c r="E8" s="7">
        <v>0</v>
      </c>
      <c r="F8" s="8"/>
      <c r="G8" s="7">
        <v>186324</v>
      </c>
      <c r="H8" s="8"/>
      <c r="I8" s="7">
        <v>330182</v>
      </c>
      <c r="J8" s="8"/>
      <c r="K8" s="7">
        <v>0</v>
      </c>
      <c r="L8" s="8"/>
      <c r="M8" s="7">
        <v>330182</v>
      </c>
    </row>
    <row r="9" spans="1:13" ht="24.75" x14ac:dyDescent="0.6">
      <c r="A9" s="2" t="s">
        <v>143</v>
      </c>
      <c r="C9" s="7">
        <v>7795</v>
      </c>
      <c r="D9" s="8"/>
      <c r="E9" s="7">
        <v>0</v>
      </c>
      <c r="F9" s="8"/>
      <c r="G9" s="7">
        <v>7795</v>
      </c>
      <c r="H9" s="8"/>
      <c r="I9" s="7">
        <v>22259</v>
      </c>
      <c r="J9" s="8"/>
      <c r="K9" s="7">
        <v>0</v>
      </c>
      <c r="L9" s="8"/>
      <c r="M9" s="7">
        <v>22259</v>
      </c>
    </row>
    <row r="10" spans="1:13" ht="24.75" x14ac:dyDescent="0.6">
      <c r="A10" s="2" t="s">
        <v>145</v>
      </c>
      <c r="C10" s="7">
        <v>2763773493</v>
      </c>
      <c r="D10" s="8"/>
      <c r="E10" s="7">
        <v>0</v>
      </c>
      <c r="F10" s="8"/>
      <c r="G10" s="7">
        <v>2763773493</v>
      </c>
      <c r="H10" s="8"/>
      <c r="I10" s="7">
        <v>9271116461</v>
      </c>
      <c r="J10" s="8"/>
      <c r="K10" s="7">
        <v>0</v>
      </c>
      <c r="L10" s="8"/>
      <c r="M10" s="7">
        <v>9271116461</v>
      </c>
    </row>
    <row r="11" spans="1:13" ht="24.75" x14ac:dyDescent="0.6">
      <c r="A11" s="2" t="s">
        <v>147</v>
      </c>
      <c r="C11" s="7">
        <v>10988</v>
      </c>
      <c r="D11" s="8"/>
      <c r="E11" s="7">
        <v>0</v>
      </c>
      <c r="F11" s="8"/>
      <c r="G11" s="7">
        <v>10988</v>
      </c>
      <c r="H11" s="8"/>
      <c r="I11" s="7">
        <v>21930</v>
      </c>
      <c r="J11" s="8"/>
      <c r="K11" s="7">
        <v>0</v>
      </c>
      <c r="L11" s="8"/>
      <c r="M11" s="7">
        <v>21930</v>
      </c>
    </row>
    <row r="12" spans="1:13" ht="24.75" x14ac:dyDescent="0.6">
      <c r="A12" s="2" t="s">
        <v>147</v>
      </c>
      <c r="C12" s="7">
        <v>0</v>
      </c>
      <c r="D12" s="8"/>
      <c r="E12" s="7">
        <v>0</v>
      </c>
      <c r="F12" s="8"/>
      <c r="G12" s="7">
        <v>0</v>
      </c>
      <c r="H12" s="8"/>
      <c r="I12" s="7">
        <v>2424657520</v>
      </c>
      <c r="J12" s="8"/>
      <c r="K12" s="7">
        <v>0</v>
      </c>
      <c r="L12" s="8"/>
      <c r="M12" s="7">
        <v>2424657520</v>
      </c>
    </row>
    <row r="13" spans="1:13" ht="24.75" x14ac:dyDescent="0.6">
      <c r="A13" s="2" t="s">
        <v>143</v>
      </c>
      <c r="C13" s="7">
        <v>52657534244</v>
      </c>
      <c r="D13" s="8"/>
      <c r="E13" s="7">
        <v>0</v>
      </c>
      <c r="F13" s="8"/>
      <c r="G13" s="7">
        <v>52657534244</v>
      </c>
      <c r="H13" s="8"/>
      <c r="I13" s="7">
        <v>113643835608</v>
      </c>
      <c r="J13" s="8"/>
      <c r="K13" s="7">
        <v>213223018</v>
      </c>
      <c r="L13" s="8"/>
      <c r="M13" s="7">
        <v>113430612590</v>
      </c>
    </row>
    <row r="14" spans="1:13" ht="24.75" x14ac:dyDescent="0.6">
      <c r="A14" s="2" t="s">
        <v>143</v>
      </c>
      <c r="C14" s="7">
        <v>18613698616</v>
      </c>
      <c r="D14" s="8"/>
      <c r="E14" s="7">
        <v>71511045</v>
      </c>
      <c r="F14" s="8"/>
      <c r="G14" s="7">
        <v>18542187571</v>
      </c>
      <c r="H14" s="8"/>
      <c r="I14" s="7">
        <v>43019178063</v>
      </c>
      <c r="J14" s="8"/>
      <c r="K14" s="7">
        <v>145258698</v>
      </c>
      <c r="L14" s="8"/>
      <c r="M14" s="7">
        <v>42873919365</v>
      </c>
    </row>
    <row r="15" spans="1:13" ht="25.5" thickBot="1" x14ac:dyDescent="0.65">
      <c r="A15" s="2" t="s">
        <v>143</v>
      </c>
      <c r="C15" s="7">
        <v>51397260261</v>
      </c>
      <c r="D15" s="8"/>
      <c r="E15" s="7">
        <v>41825390</v>
      </c>
      <c r="F15" s="8"/>
      <c r="G15" s="7">
        <v>51355434871</v>
      </c>
      <c r="H15" s="8"/>
      <c r="I15" s="7">
        <v>51397260261</v>
      </c>
      <c r="J15" s="8"/>
      <c r="K15" s="7">
        <v>41825390</v>
      </c>
      <c r="L15" s="8"/>
      <c r="M15" s="7">
        <v>51355434871</v>
      </c>
    </row>
    <row r="16" spans="1:13" ht="25.5" thickBot="1" x14ac:dyDescent="0.65">
      <c r="A16" s="2" t="s">
        <v>134</v>
      </c>
      <c r="C16" s="9">
        <f>SUM(C8:C15)</f>
        <v>125432471721</v>
      </c>
      <c r="D16" s="8"/>
      <c r="E16" s="9">
        <f>SUM(E8:E15)</f>
        <v>113336435</v>
      </c>
      <c r="F16" s="8"/>
      <c r="G16" s="9">
        <f>SUM(G8:G15)</f>
        <v>125319135286</v>
      </c>
      <c r="H16" s="8"/>
      <c r="I16" s="9">
        <f>SUM(I8:I15)</f>
        <v>219756422284</v>
      </c>
      <c r="J16" s="8"/>
      <c r="K16" s="9">
        <f>SUM(K8:K15)</f>
        <v>400307106</v>
      </c>
      <c r="L16" s="8"/>
      <c r="M16" s="9">
        <f>SUM(M8:M15)</f>
        <v>219356115178</v>
      </c>
    </row>
    <row r="17" spans="3:13" ht="24.75" thickTop="1" x14ac:dyDescent="0.55000000000000004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58"/>
  <sheetViews>
    <sheetView rightToLeft="1" topLeftCell="A43" workbookViewId="0">
      <selection activeCell="M66" sqref="M66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8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25" ht="24.75" x14ac:dyDescent="0.55000000000000004">
      <c r="A3" s="24" t="s">
        <v>156</v>
      </c>
      <c r="B3" s="24" t="s">
        <v>156</v>
      </c>
      <c r="C3" s="24" t="s">
        <v>156</v>
      </c>
      <c r="D3" s="24" t="s">
        <v>156</v>
      </c>
      <c r="E3" s="24" t="s">
        <v>156</v>
      </c>
      <c r="F3" s="24" t="s">
        <v>156</v>
      </c>
      <c r="G3" s="24" t="s">
        <v>156</v>
      </c>
      <c r="H3" s="24" t="s">
        <v>156</v>
      </c>
      <c r="I3" s="24" t="s">
        <v>156</v>
      </c>
      <c r="J3" s="24" t="s">
        <v>156</v>
      </c>
      <c r="K3" s="24" t="s">
        <v>156</v>
      </c>
      <c r="L3" s="24" t="s">
        <v>156</v>
      </c>
      <c r="M3" s="24" t="s">
        <v>156</v>
      </c>
      <c r="N3" s="24" t="s">
        <v>156</v>
      </c>
      <c r="O3" s="24" t="s">
        <v>156</v>
      </c>
      <c r="P3" s="24" t="s">
        <v>156</v>
      </c>
      <c r="Q3" s="24" t="s">
        <v>156</v>
      </c>
    </row>
    <row r="4" spans="1:25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25" ht="24.75" x14ac:dyDescent="0.55000000000000004">
      <c r="A6" s="23" t="s">
        <v>3</v>
      </c>
      <c r="C6" s="23" t="s">
        <v>158</v>
      </c>
      <c r="D6" s="23" t="s">
        <v>158</v>
      </c>
      <c r="E6" s="23" t="s">
        <v>158</v>
      </c>
      <c r="F6" s="23" t="s">
        <v>158</v>
      </c>
      <c r="G6" s="23" t="s">
        <v>158</v>
      </c>
      <c r="H6" s="23" t="s">
        <v>158</v>
      </c>
      <c r="I6" s="23" t="s">
        <v>158</v>
      </c>
      <c r="K6" s="23" t="s">
        <v>159</v>
      </c>
      <c r="L6" s="23" t="s">
        <v>159</v>
      </c>
      <c r="M6" s="23" t="s">
        <v>159</v>
      </c>
      <c r="N6" s="23" t="s">
        <v>159</v>
      </c>
      <c r="O6" s="23" t="s">
        <v>159</v>
      </c>
      <c r="P6" s="23" t="s">
        <v>159</v>
      </c>
      <c r="Q6" s="23" t="s">
        <v>159</v>
      </c>
    </row>
    <row r="7" spans="1:25" ht="24.75" x14ac:dyDescent="0.55000000000000004">
      <c r="A7" s="23" t="s">
        <v>3</v>
      </c>
      <c r="C7" s="23" t="s">
        <v>7</v>
      </c>
      <c r="E7" s="23" t="s">
        <v>193</v>
      </c>
      <c r="G7" s="23" t="s">
        <v>194</v>
      </c>
      <c r="I7" s="23" t="s">
        <v>196</v>
      </c>
      <c r="K7" s="23" t="s">
        <v>7</v>
      </c>
      <c r="M7" s="23" t="s">
        <v>193</v>
      </c>
      <c r="O7" s="23" t="s">
        <v>194</v>
      </c>
      <c r="Q7" s="23" t="s">
        <v>196</v>
      </c>
    </row>
    <row r="8" spans="1:25" x14ac:dyDescent="0.55000000000000004">
      <c r="A8" s="6" t="s">
        <v>72</v>
      </c>
      <c r="C8" s="10">
        <v>2454346</v>
      </c>
      <c r="D8" s="10"/>
      <c r="E8" s="10">
        <v>55197665573</v>
      </c>
      <c r="F8" s="10"/>
      <c r="G8" s="10">
        <v>61164347740</v>
      </c>
      <c r="H8" s="10"/>
      <c r="I8" s="10">
        <f>E8-G8</f>
        <v>-5966682167</v>
      </c>
      <c r="J8" s="10"/>
      <c r="K8" s="10">
        <v>2454346</v>
      </c>
      <c r="L8" s="10"/>
      <c r="M8" s="10">
        <v>55197665573</v>
      </c>
      <c r="N8" s="10"/>
      <c r="O8" s="10">
        <v>61164347740</v>
      </c>
      <c r="P8" s="10"/>
      <c r="Q8" s="10">
        <f>M8-O8</f>
        <v>-5966682167</v>
      </c>
      <c r="R8" s="10"/>
      <c r="S8" s="10"/>
      <c r="T8" s="10"/>
      <c r="U8" s="10"/>
      <c r="V8" s="10"/>
      <c r="W8" s="10"/>
      <c r="X8" s="10"/>
      <c r="Y8" s="11"/>
    </row>
    <row r="9" spans="1:25" x14ac:dyDescent="0.55000000000000004">
      <c r="A9" s="6" t="s">
        <v>43</v>
      </c>
      <c r="C9" s="10">
        <v>829466</v>
      </c>
      <c r="D9" s="10"/>
      <c r="E9" s="10">
        <v>29188807689</v>
      </c>
      <c r="F9" s="10"/>
      <c r="G9" s="10">
        <v>33187359708</v>
      </c>
      <c r="H9" s="10"/>
      <c r="I9" s="10">
        <f t="shared" ref="I9:I52" si="0">E9-G9</f>
        <v>-3998552019</v>
      </c>
      <c r="J9" s="10"/>
      <c r="K9" s="10">
        <v>829466</v>
      </c>
      <c r="L9" s="10"/>
      <c r="M9" s="10">
        <v>29188807689</v>
      </c>
      <c r="N9" s="10"/>
      <c r="O9" s="10">
        <v>33187359708</v>
      </c>
      <c r="P9" s="10"/>
      <c r="Q9" s="10">
        <f t="shared" ref="Q9:Q52" si="1">M9-O9</f>
        <v>-3998552019</v>
      </c>
      <c r="R9" s="10"/>
      <c r="S9" s="10"/>
      <c r="T9" s="10"/>
      <c r="U9" s="10"/>
      <c r="V9" s="10"/>
      <c r="W9" s="10"/>
      <c r="X9" s="10"/>
      <c r="Y9" s="11"/>
    </row>
    <row r="10" spans="1:25" x14ac:dyDescent="0.55000000000000004">
      <c r="A10" s="6" t="s">
        <v>110</v>
      </c>
      <c r="C10" s="10">
        <v>445796</v>
      </c>
      <c r="D10" s="10"/>
      <c r="E10" s="10">
        <v>5880514453</v>
      </c>
      <c r="F10" s="10"/>
      <c r="G10" s="10">
        <v>4300184232</v>
      </c>
      <c r="H10" s="10"/>
      <c r="I10" s="10">
        <f t="shared" si="0"/>
        <v>1580330221</v>
      </c>
      <c r="J10" s="10"/>
      <c r="K10" s="10">
        <v>445796</v>
      </c>
      <c r="L10" s="10"/>
      <c r="M10" s="10">
        <v>5880514453</v>
      </c>
      <c r="N10" s="10"/>
      <c r="O10" s="10">
        <v>4300184232</v>
      </c>
      <c r="P10" s="10"/>
      <c r="Q10" s="10">
        <f t="shared" si="1"/>
        <v>1580330221</v>
      </c>
      <c r="R10" s="10"/>
      <c r="S10" s="10"/>
      <c r="T10" s="10"/>
      <c r="U10" s="10"/>
      <c r="V10" s="10"/>
      <c r="W10" s="10"/>
      <c r="X10" s="10"/>
      <c r="Y10" s="11"/>
    </row>
    <row r="11" spans="1:25" x14ac:dyDescent="0.55000000000000004">
      <c r="A11" s="6" t="s">
        <v>90</v>
      </c>
      <c r="C11" s="10">
        <v>300000</v>
      </c>
      <c r="D11" s="10"/>
      <c r="E11" s="10">
        <v>7240660314</v>
      </c>
      <c r="F11" s="10"/>
      <c r="G11" s="10">
        <v>7291356762</v>
      </c>
      <c r="H11" s="10"/>
      <c r="I11" s="10">
        <f t="shared" si="0"/>
        <v>-50696448</v>
      </c>
      <c r="J11" s="10"/>
      <c r="K11" s="10">
        <v>1888599</v>
      </c>
      <c r="L11" s="10"/>
      <c r="M11" s="10">
        <v>49226303930</v>
      </c>
      <c r="N11" s="10"/>
      <c r="O11" s="10">
        <v>45901496892</v>
      </c>
      <c r="P11" s="10"/>
      <c r="Q11" s="10">
        <f t="shared" si="1"/>
        <v>3324807038</v>
      </c>
      <c r="R11" s="10"/>
      <c r="S11" s="10"/>
      <c r="T11" s="10"/>
      <c r="U11" s="10"/>
      <c r="V11" s="10"/>
      <c r="W11" s="10"/>
      <c r="X11" s="10"/>
      <c r="Y11" s="11"/>
    </row>
    <row r="12" spans="1:25" x14ac:dyDescent="0.55000000000000004">
      <c r="A12" s="6" t="s">
        <v>47</v>
      </c>
      <c r="C12" s="10">
        <v>1300000</v>
      </c>
      <c r="D12" s="10"/>
      <c r="E12" s="10">
        <v>11553757019</v>
      </c>
      <c r="F12" s="10"/>
      <c r="G12" s="10">
        <v>10162504757</v>
      </c>
      <c r="H12" s="10"/>
      <c r="I12" s="10">
        <f t="shared" si="0"/>
        <v>1391252262</v>
      </c>
      <c r="J12" s="10"/>
      <c r="K12" s="10">
        <v>7877828</v>
      </c>
      <c r="L12" s="10"/>
      <c r="M12" s="10">
        <v>68906901926</v>
      </c>
      <c r="N12" s="10"/>
      <c r="O12" s="10">
        <v>61583434280</v>
      </c>
      <c r="P12" s="10"/>
      <c r="Q12" s="10">
        <f t="shared" si="1"/>
        <v>7323467646</v>
      </c>
      <c r="R12" s="10"/>
      <c r="S12" s="10"/>
      <c r="T12" s="10"/>
      <c r="U12" s="10"/>
      <c r="V12" s="10"/>
      <c r="W12" s="10"/>
      <c r="X12" s="10"/>
      <c r="Y12" s="11"/>
    </row>
    <row r="13" spans="1:25" x14ac:dyDescent="0.55000000000000004">
      <c r="A13" s="6" t="s">
        <v>122</v>
      </c>
      <c r="C13" s="10">
        <v>639418</v>
      </c>
      <c r="D13" s="10"/>
      <c r="E13" s="10">
        <v>15693296443</v>
      </c>
      <c r="F13" s="10"/>
      <c r="G13" s="10">
        <v>11657150909</v>
      </c>
      <c r="H13" s="10"/>
      <c r="I13" s="10">
        <f t="shared" si="0"/>
        <v>4036145534</v>
      </c>
      <c r="J13" s="10"/>
      <c r="K13" s="10">
        <v>639418</v>
      </c>
      <c r="L13" s="10"/>
      <c r="M13" s="10">
        <v>15693296443</v>
      </c>
      <c r="N13" s="10"/>
      <c r="O13" s="10">
        <v>11657150909</v>
      </c>
      <c r="P13" s="10"/>
      <c r="Q13" s="10">
        <f t="shared" si="1"/>
        <v>4036145534</v>
      </c>
      <c r="R13" s="10"/>
      <c r="S13" s="10"/>
      <c r="T13" s="10"/>
      <c r="U13" s="10"/>
      <c r="V13" s="10"/>
      <c r="W13" s="10"/>
      <c r="X13" s="10"/>
      <c r="Y13" s="11"/>
    </row>
    <row r="14" spans="1:25" x14ac:dyDescent="0.55000000000000004">
      <c r="A14" s="6" t="s">
        <v>44</v>
      </c>
      <c r="C14" s="10">
        <v>814195</v>
      </c>
      <c r="D14" s="10"/>
      <c r="E14" s="10">
        <v>40081412424</v>
      </c>
      <c r="F14" s="10"/>
      <c r="G14" s="10">
        <v>44668056259</v>
      </c>
      <c r="H14" s="10"/>
      <c r="I14" s="10">
        <f t="shared" si="0"/>
        <v>-4586643835</v>
      </c>
      <c r="J14" s="10"/>
      <c r="K14" s="10">
        <v>3887953</v>
      </c>
      <c r="L14" s="10"/>
      <c r="M14" s="10">
        <v>197616700413</v>
      </c>
      <c r="N14" s="10"/>
      <c r="O14" s="10">
        <v>213299397731</v>
      </c>
      <c r="P14" s="10"/>
      <c r="Q14" s="10">
        <f t="shared" si="1"/>
        <v>-15682697318</v>
      </c>
      <c r="R14" s="10"/>
      <c r="S14" s="10"/>
      <c r="T14" s="10"/>
      <c r="U14" s="10"/>
      <c r="V14" s="10"/>
      <c r="W14" s="10"/>
      <c r="X14" s="10"/>
      <c r="Y14" s="11"/>
    </row>
    <row r="15" spans="1:25" x14ac:dyDescent="0.55000000000000004">
      <c r="A15" s="6" t="s">
        <v>54</v>
      </c>
      <c r="C15" s="10">
        <v>400000</v>
      </c>
      <c r="D15" s="10"/>
      <c r="E15" s="10">
        <v>2441386819</v>
      </c>
      <c r="F15" s="10"/>
      <c r="G15" s="10">
        <v>2318506931</v>
      </c>
      <c r="H15" s="10"/>
      <c r="I15" s="10">
        <f t="shared" si="0"/>
        <v>122879888</v>
      </c>
      <c r="J15" s="10"/>
      <c r="K15" s="10">
        <v>9724425</v>
      </c>
      <c r="L15" s="10"/>
      <c r="M15" s="10">
        <v>64017264208</v>
      </c>
      <c r="N15" s="10"/>
      <c r="O15" s="10">
        <v>56364192019</v>
      </c>
      <c r="P15" s="10"/>
      <c r="Q15" s="10">
        <f t="shared" si="1"/>
        <v>7653072189</v>
      </c>
      <c r="R15" s="10"/>
      <c r="S15" s="10"/>
      <c r="T15" s="10"/>
      <c r="U15" s="10"/>
      <c r="V15" s="10"/>
      <c r="W15" s="10"/>
      <c r="X15" s="10"/>
      <c r="Y15" s="11"/>
    </row>
    <row r="16" spans="1:25" x14ac:dyDescent="0.55000000000000004">
      <c r="A16" s="6" t="s">
        <v>76</v>
      </c>
      <c r="C16" s="10">
        <v>626161</v>
      </c>
      <c r="D16" s="10"/>
      <c r="E16" s="10">
        <v>6450567379</v>
      </c>
      <c r="F16" s="10"/>
      <c r="G16" s="10">
        <v>6398635318</v>
      </c>
      <c r="H16" s="10"/>
      <c r="I16" s="10">
        <f t="shared" si="0"/>
        <v>51932061</v>
      </c>
      <c r="J16" s="10"/>
      <c r="K16" s="10">
        <v>4769668</v>
      </c>
      <c r="L16" s="10"/>
      <c r="M16" s="10">
        <v>53248065745</v>
      </c>
      <c r="N16" s="10"/>
      <c r="O16" s="10">
        <v>48740445539</v>
      </c>
      <c r="P16" s="10"/>
      <c r="Q16" s="10">
        <f t="shared" si="1"/>
        <v>4507620206</v>
      </c>
      <c r="R16" s="10"/>
      <c r="S16" s="10"/>
      <c r="T16" s="10"/>
      <c r="U16" s="10"/>
      <c r="V16" s="10"/>
      <c r="W16" s="10"/>
      <c r="X16" s="10"/>
      <c r="Y16" s="11"/>
    </row>
    <row r="17" spans="1:25" x14ac:dyDescent="0.55000000000000004">
      <c r="A17" s="6" t="s">
        <v>109</v>
      </c>
      <c r="C17" s="10">
        <v>100000</v>
      </c>
      <c r="D17" s="10"/>
      <c r="E17" s="10">
        <v>1312146009</v>
      </c>
      <c r="F17" s="10"/>
      <c r="G17" s="10">
        <v>982121399</v>
      </c>
      <c r="H17" s="10"/>
      <c r="I17" s="10">
        <f t="shared" si="0"/>
        <v>330024610</v>
      </c>
      <c r="J17" s="10"/>
      <c r="K17" s="10">
        <v>700000</v>
      </c>
      <c r="L17" s="10"/>
      <c r="M17" s="10">
        <v>9377867753</v>
      </c>
      <c r="N17" s="10"/>
      <c r="O17" s="10">
        <v>6874849798</v>
      </c>
      <c r="P17" s="10"/>
      <c r="Q17" s="10">
        <f t="shared" si="1"/>
        <v>2503017955</v>
      </c>
      <c r="R17" s="10"/>
      <c r="S17" s="10"/>
      <c r="T17" s="10"/>
      <c r="U17" s="10"/>
      <c r="V17" s="10"/>
      <c r="W17" s="10"/>
      <c r="X17" s="10"/>
      <c r="Y17" s="11"/>
    </row>
    <row r="18" spans="1:25" x14ac:dyDescent="0.55000000000000004">
      <c r="A18" s="6" t="s">
        <v>21</v>
      </c>
      <c r="C18" s="10">
        <v>2403000</v>
      </c>
      <c r="D18" s="10"/>
      <c r="E18" s="10">
        <v>9992773146</v>
      </c>
      <c r="F18" s="10"/>
      <c r="G18" s="10">
        <v>8854630149</v>
      </c>
      <c r="H18" s="10"/>
      <c r="I18" s="10">
        <f t="shared" si="0"/>
        <v>1138142997</v>
      </c>
      <c r="J18" s="10"/>
      <c r="K18" s="10">
        <v>2403000</v>
      </c>
      <c r="L18" s="10"/>
      <c r="M18" s="10">
        <v>9992773146</v>
      </c>
      <c r="N18" s="10"/>
      <c r="O18" s="10">
        <v>8854630149</v>
      </c>
      <c r="P18" s="10"/>
      <c r="Q18" s="10">
        <f t="shared" si="1"/>
        <v>1138142997</v>
      </c>
      <c r="R18" s="10"/>
      <c r="S18" s="10"/>
      <c r="T18" s="10"/>
      <c r="U18" s="10"/>
      <c r="V18" s="10"/>
      <c r="W18" s="10"/>
      <c r="X18" s="10"/>
      <c r="Y18" s="11"/>
    </row>
    <row r="19" spans="1:25" x14ac:dyDescent="0.55000000000000004">
      <c r="A19" s="6" t="s">
        <v>67</v>
      </c>
      <c r="C19" s="10">
        <v>9273975</v>
      </c>
      <c r="D19" s="10"/>
      <c r="E19" s="10">
        <v>13749308513</v>
      </c>
      <c r="F19" s="10"/>
      <c r="G19" s="10">
        <v>13788437985</v>
      </c>
      <c r="H19" s="10"/>
      <c r="I19" s="10">
        <f t="shared" si="0"/>
        <v>-39129472</v>
      </c>
      <c r="J19" s="10"/>
      <c r="K19" s="10">
        <v>27273975</v>
      </c>
      <c r="L19" s="10"/>
      <c r="M19" s="10">
        <v>44745743828</v>
      </c>
      <c r="N19" s="10"/>
      <c r="O19" s="10">
        <v>40535079061</v>
      </c>
      <c r="P19" s="10"/>
      <c r="Q19" s="10">
        <f t="shared" si="1"/>
        <v>4210664767</v>
      </c>
      <c r="R19" s="10"/>
      <c r="S19" s="10"/>
      <c r="T19" s="10"/>
      <c r="U19" s="10"/>
      <c r="V19" s="10"/>
      <c r="W19" s="10"/>
      <c r="X19" s="10"/>
      <c r="Y19" s="11"/>
    </row>
    <row r="20" spans="1:25" x14ac:dyDescent="0.55000000000000004">
      <c r="A20" s="6" t="s">
        <v>77</v>
      </c>
      <c r="C20" s="10">
        <v>2941141</v>
      </c>
      <c r="D20" s="10"/>
      <c r="E20" s="10">
        <v>68469551679</v>
      </c>
      <c r="F20" s="10"/>
      <c r="G20" s="10">
        <v>53181033634</v>
      </c>
      <c r="H20" s="10"/>
      <c r="I20" s="10">
        <f t="shared" si="0"/>
        <v>15288518045</v>
      </c>
      <c r="J20" s="10"/>
      <c r="K20" s="10">
        <v>7404590</v>
      </c>
      <c r="L20" s="10"/>
      <c r="M20" s="10">
        <v>162157075434</v>
      </c>
      <c r="N20" s="10"/>
      <c r="O20" s="10">
        <v>133888089624</v>
      </c>
      <c r="P20" s="10"/>
      <c r="Q20" s="10">
        <f t="shared" si="1"/>
        <v>28268985810</v>
      </c>
      <c r="R20" s="10"/>
      <c r="S20" s="10"/>
      <c r="T20" s="10"/>
      <c r="U20" s="10"/>
      <c r="V20" s="10"/>
      <c r="W20" s="10"/>
      <c r="X20" s="10"/>
      <c r="Y20" s="11"/>
    </row>
    <row r="21" spans="1:25" x14ac:dyDescent="0.55000000000000004">
      <c r="A21" s="6" t="s">
        <v>18</v>
      </c>
      <c r="C21" s="10">
        <v>39200000</v>
      </c>
      <c r="D21" s="10"/>
      <c r="E21" s="10">
        <v>140919311937</v>
      </c>
      <c r="F21" s="10"/>
      <c r="G21" s="10">
        <v>104976451434</v>
      </c>
      <c r="H21" s="10"/>
      <c r="I21" s="10">
        <f t="shared" si="0"/>
        <v>35942860503</v>
      </c>
      <c r="J21" s="10"/>
      <c r="K21" s="10">
        <v>42299574</v>
      </c>
      <c r="L21" s="10"/>
      <c r="M21" s="10">
        <v>149950108501</v>
      </c>
      <c r="N21" s="10"/>
      <c r="O21" s="10">
        <v>113277019791</v>
      </c>
      <c r="P21" s="10"/>
      <c r="Q21" s="10">
        <f t="shared" si="1"/>
        <v>36673088710</v>
      </c>
      <c r="R21" s="10"/>
      <c r="S21" s="10"/>
      <c r="T21" s="10"/>
      <c r="U21" s="10"/>
      <c r="V21" s="10"/>
      <c r="W21" s="10"/>
      <c r="X21" s="10"/>
      <c r="Y21" s="11"/>
    </row>
    <row r="22" spans="1:25" x14ac:dyDescent="0.55000000000000004">
      <c r="A22" s="6" t="s">
        <v>45</v>
      </c>
      <c r="C22" s="10">
        <v>1</v>
      </c>
      <c r="D22" s="10"/>
      <c r="E22" s="10">
        <v>1</v>
      </c>
      <c r="F22" s="10"/>
      <c r="G22" s="10">
        <v>2446</v>
      </c>
      <c r="H22" s="10"/>
      <c r="I22" s="10">
        <f t="shared" si="0"/>
        <v>-2445</v>
      </c>
      <c r="J22" s="10"/>
      <c r="K22" s="10">
        <v>1</v>
      </c>
      <c r="L22" s="10"/>
      <c r="M22" s="10">
        <v>1</v>
      </c>
      <c r="N22" s="10"/>
      <c r="O22" s="10">
        <v>2446</v>
      </c>
      <c r="P22" s="10"/>
      <c r="Q22" s="10">
        <f t="shared" si="1"/>
        <v>-2445</v>
      </c>
      <c r="R22" s="10"/>
      <c r="S22" s="10"/>
      <c r="T22" s="10"/>
      <c r="U22" s="10"/>
      <c r="V22" s="10"/>
      <c r="W22" s="10"/>
      <c r="X22" s="10"/>
      <c r="Y22" s="11"/>
    </row>
    <row r="23" spans="1:25" x14ac:dyDescent="0.55000000000000004">
      <c r="A23" s="6" t="s">
        <v>80</v>
      </c>
      <c r="C23" s="10">
        <v>183596</v>
      </c>
      <c r="D23" s="10"/>
      <c r="E23" s="10">
        <v>23635417667</v>
      </c>
      <c r="F23" s="10"/>
      <c r="G23" s="10">
        <v>20281625490</v>
      </c>
      <c r="H23" s="10"/>
      <c r="I23" s="10">
        <f t="shared" si="0"/>
        <v>3353792177</v>
      </c>
      <c r="J23" s="10"/>
      <c r="K23" s="10">
        <v>183596</v>
      </c>
      <c r="L23" s="10"/>
      <c r="M23" s="10">
        <v>23635417667</v>
      </c>
      <c r="N23" s="10"/>
      <c r="O23" s="10">
        <v>20281625490</v>
      </c>
      <c r="P23" s="10"/>
      <c r="Q23" s="10">
        <f t="shared" si="1"/>
        <v>3353792177</v>
      </c>
      <c r="R23" s="10"/>
      <c r="S23" s="10"/>
      <c r="T23" s="10"/>
      <c r="U23" s="10"/>
      <c r="V23" s="10"/>
      <c r="W23" s="10"/>
      <c r="X23" s="10"/>
      <c r="Y23" s="11"/>
    </row>
    <row r="24" spans="1:25" x14ac:dyDescent="0.55000000000000004">
      <c r="A24" s="6" t="s">
        <v>99</v>
      </c>
      <c r="C24" s="10">
        <v>2000000</v>
      </c>
      <c r="D24" s="10"/>
      <c r="E24" s="10">
        <v>3636234932</v>
      </c>
      <c r="F24" s="10"/>
      <c r="G24" s="10">
        <v>3501044101</v>
      </c>
      <c r="H24" s="10"/>
      <c r="I24" s="10">
        <f t="shared" si="0"/>
        <v>135190831</v>
      </c>
      <c r="J24" s="10"/>
      <c r="K24" s="10">
        <v>3844397</v>
      </c>
      <c r="L24" s="10"/>
      <c r="M24" s="10">
        <v>7169240780</v>
      </c>
      <c r="N24" s="10"/>
      <c r="O24" s="10">
        <v>6729701720</v>
      </c>
      <c r="P24" s="10"/>
      <c r="Q24" s="10">
        <f t="shared" si="1"/>
        <v>439539060</v>
      </c>
      <c r="R24" s="10"/>
      <c r="S24" s="10"/>
      <c r="T24" s="10"/>
      <c r="U24" s="10"/>
      <c r="V24" s="10"/>
      <c r="W24" s="10"/>
      <c r="X24" s="10"/>
      <c r="Y24" s="11"/>
    </row>
    <row r="25" spans="1:25" x14ac:dyDescent="0.55000000000000004">
      <c r="A25" s="6" t="s">
        <v>19</v>
      </c>
      <c r="C25" s="10">
        <v>6612544</v>
      </c>
      <c r="D25" s="10"/>
      <c r="E25" s="10">
        <v>29394154788</v>
      </c>
      <c r="F25" s="10"/>
      <c r="G25" s="10">
        <v>20061404463</v>
      </c>
      <c r="H25" s="10"/>
      <c r="I25" s="10">
        <f t="shared" si="0"/>
        <v>9332750325</v>
      </c>
      <c r="J25" s="10"/>
      <c r="K25" s="10">
        <v>11812544</v>
      </c>
      <c r="L25" s="10"/>
      <c r="M25" s="10">
        <v>52515563247</v>
      </c>
      <c r="N25" s="10"/>
      <c r="O25" s="10">
        <v>35837375582</v>
      </c>
      <c r="P25" s="10"/>
      <c r="Q25" s="10">
        <f t="shared" si="1"/>
        <v>16678187665</v>
      </c>
      <c r="R25" s="10"/>
      <c r="S25" s="10"/>
      <c r="T25" s="10"/>
      <c r="U25" s="10"/>
      <c r="V25" s="10"/>
      <c r="W25" s="10"/>
      <c r="X25" s="10"/>
      <c r="Y25" s="11"/>
    </row>
    <row r="26" spans="1:25" x14ac:dyDescent="0.55000000000000004">
      <c r="A26" s="6" t="s">
        <v>74</v>
      </c>
      <c r="C26" s="10">
        <v>290000</v>
      </c>
      <c r="D26" s="10"/>
      <c r="E26" s="10">
        <v>21666711431</v>
      </c>
      <c r="F26" s="10"/>
      <c r="G26" s="10">
        <v>15667719070</v>
      </c>
      <c r="H26" s="10"/>
      <c r="I26" s="10">
        <f t="shared" si="0"/>
        <v>5998992361</v>
      </c>
      <c r="J26" s="10"/>
      <c r="K26" s="10">
        <v>722902</v>
      </c>
      <c r="L26" s="10"/>
      <c r="M26" s="10">
        <v>49489554727</v>
      </c>
      <c r="N26" s="10"/>
      <c r="O26" s="10">
        <v>39055949842</v>
      </c>
      <c r="P26" s="10"/>
      <c r="Q26" s="10">
        <f t="shared" si="1"/>
        <v>10433604885</v>
      </c>
      <c r="R26" s="10"/>
      <c r="S26" s="10"/>
      <c r="T26" s="10"/>
      <c r="U26" s="10"/>
      <c r="V26" s="10"/>
      <c r="W26" s="10"/>
      <c r="X26" s="10"/>
      <c r="Y26" s="11"/>
    </row>
    <row r="27" spans="1:25" x14ac:dyDescent="0.55000000000000004">
      <c r="A27" s="6" t="s">
        <v>98</v>
      </c>
      <c r="C27" s="10">
        <v>2523459</v>
      </c>
      <c r="D27" s="10"/>
      <c r="E27" s="10">
        <v>7637528579</v>
      </c>
      <c r="F27" s="10"/>
      <c r="G27" s="10">
        <v>5205022172</v>
      </c>
      <c r="H27" s="10"/>
      <c r="I27" s="10">
        <f t="shared" si="0"/>
        <v>2432506407</v>
      </c>
      <c r="J27" s="10"/>
      <c r="K27" s="10">
        <v>2523459</v>
      </c>
      <c r="L27" s="10"/>
      <c r="M27" s="10">
        <v>7637528579</v>
      </c>
      <c r="N27" s="10"/>
      <c r="O27" s="10">
        <v>5205022172</v>
      </c>
      <c r="P27" s="10"/>
      <c r="Q27" s="10">
        <f t="shared" si="1"/>
        <v>2432506407</v>
      </c>
      <c r="R27" s="10"/>
      <c r="S27" s="10"/>
      <c r="T27" s="10"/>
      <c r="U27" s="10"/>
      <c r="V27" s="10"/>
      <c r="W27" s="10"/>
      <c r="X27" s="10"/>
      <c r="Y27" s="11"/>
    </row>
    <row r="28" spans="1:25" x14ac:dyDescent="0.55000000000000004">
      <c r="A28" s="6" t="s">
        <v>23</v>
      </c>
      <c r="C28" s="10">
        <v>9400000</v>
      </c>
      <c r="D28" s="10"/>
      <c r="E28" s="10">
        <v>28696008599</v>
      </c>
      <c r="F28" s="10"/>
      <c r="G28" s="10">
        <v>24939322835</v>
      </c>
      <c r="H28" s="10"/>
      <c r="I28" s="10">
        <f t="shared" si="0"/>
        <v>3756685764</v>
      </c>
      <c r="J28" s="10"/>
      <c r="K28" s="10">
        <v>40400000</v>
      </c>
      <c r="L28" s="10"/>
      <c r="M28" s="10">
        <v>116235391754</v>
      </c>
      <c r="N28" s="10"/>
      <c r="O28" s="10">
        <v>107186025736</v>
      </c>
      <c r="P28" s="10"/>
      <c r="Q28" s="10">
        <f t="shared" si="1"/>
        <v>9049366018</v>
      </c>
      <c r="R28" s="10"/>
      <c r="S28" s="10"/>
      <c r="T28" s="10"/>
      <c r="U28" s="10"/>
      <c r="V28" s="10"/>
      <c r="W28" s="10"/>
      <c r="X28" s="10"/>
      <c r="Y28" s="11"/>
    </row>
    <row r="29" spans="1:25" x14ac:dyDescent="0.55000000000000004">
      <c r="A29" s="6" t="s">
        <v>58</v>
      </c>
      <c r="C29" s="10">
        <v>2828654</v>
      </c>
      <c r="D29" s="10"/>
      <c r="E29" s="10">
        <v>20212576522</v>
      </c>
      <c r="F29" s="10"/>
      <c r="G29" s="10">
        <v>15605620464</v>
      </c>
      <c r="H29" s="10"/>
      <c r="I29" s="10">
        <f t="shared" si="0"/>
        <v>4606956058</v>
      </c>
      <c r="J29" s="10"/>
      <c r="K29" s="10">
        <v>2828654</v>
      </c>
      <c r="L29" s="10"/>
      <c r="M29" s="10">
        <v>20212576522</v>
      </c>
      <c r="N29" s="10"/>
      <c r="O29" s="10">
        <v>15605620464</v>
      </c>
      <c r="P29" s="10"/>
      <c r="Q29" s="10">
        <f t="shared" si="1"/>
        <v>4606956058</v>
      </c>
      <c r="R29" s="10"/>
      <c r="S29" s="10"/>
      <c r="T29" s="10"/>
      <c r="U29" s="10"/>
      <c r="V29" s="10"/>
      <c r="W29" s="10"/>
      <c r="X29" s="10"/>
      <c r="Y29" s="11"/>
    </row>
    <row r="30" spans="1:25" x14ac:dyDescent="0.55000000000000004">
      <c r="A30" s="6" t="s">
        <v>59</v>
      </c>
      <c r="C30" s="10">
        <v>880610</v>
      </c>
      <c r="D30" s="10"/>
      <c r="E30" s="10">
        <v>45519113397</v>
      </c>
      <c r="F30" s="10"/>
      <c r="G30" s="10">
        <v>37071935205</v>
      </c>
      <c r="H30" s="10"/>
      <c r="I30" s="10">
        <f t="shared" si="0"/>
        <v>8447178192</v>
      </c>
      <c r="J30" s="10"/>
      <c r="K30" s="10">
        <v>880610</v>
      </c>
      <c r="L30" s="10"/>
      <c r="M30" s="10">
        <v>45519113397</v>
      </c>
      <c r="N30" s="10"/>
      <c r="O30" s="10">
        <v>37071935205</v>
      </c>
      <c r="P30" s="10"/>
      <c r="Q30" s="10">
        <f t="shared" si="1"/>
        <v>8447178192</v>
      </c>
      <c r="R30" s="10"/>
      <c r="S30" s="10"/>
      <c r="T30" s="10"/>
      <c r="U30" s="10"/>
      <c r="V30" s="10"/>
      <c r="W30" s="10"/>
      <c r="X30" s="10"/>
      <c r="Y30" s="11"/>
    </row>
    <row r="31" spans="1:25" x14ac:dyDescent="0.55000000000000004">
      <c r="A31" s="6" t="s">
        <v>73</v>
      </c>
      <c r="C31" s="10">
        <v>100000</v>
      </c>
      <c r="D31" s="10"/>
      <c r="E31" s="10">
        <v>1087675678</v>
      </c>
      <c r="F31" s="10"/>
      <c r="G31" s="10">
        <v>1053613165</v>
      </c>
      <c r="H31" s="10"/>
      <c r="I31" s="10">
        <f t="shared" si="0"/>
        <v>34062513</v>
      </c>
      <c r="J31" s="10"/>
      <c r="K31" s="10">
        <v>596625</v>
      </c>
      <c r="L31" s="10"/>
      <c r="M31" s="10">
        <v>6592258495</v>
      </c>
      <c r="N31" s="10"/>
      <c r="O31" s="10">
        <v>6286119530</v>
      </c>
      <c r="P31" s="10"/>
      <c r="Q31" s="10">
        <f t="shared" si="1"/>
        <v>306138965</v>
      </c>
      <c r="R31" s="10"/>
      <c r="S31" s="10"/>
      <c r="T31" s="10"/>
      <c r="U31" s="10"/>
      <c r="V31" s="10"/>
      <c r="W31" s="10"/>
      <c r="X31" s="10"/>
      <c r="Y31" s="11"/>
    </row>
    <row r="32" spans="1:25" x14ac:dyDescent="0.55000000000000004">
      <c r="A32" s="6" t="s">
        <v>22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f t="shared" si="0"/>
        <v>0</v>
      </c>
      <c r="J32" s="10"/>
      <c r="K32" s="10">
        <v>4531253</v>
      </c>
      <c r="L32" s="10"/>
      <c r="M32" s="10">
        <v>11711159376</v>
      </c>
      <c r="N32" s="10"/>
      <c r="O32" s="10">
        <v>9540090552</v>
      </c>
      <c r="P32" s="10"/>
      <c r="Q32" s="10">
        <f t="shared" si="1"/>
        <v>2171068824</v>
      </c>
      <c r="R32" s="10"/>
      <c r="S32" s="10"/>
      <c r="T32" s="10"/>
      <c r="U32" s="10"/>
      <c r="V32" s="10"/>
      <c r="W32" s="10"/>
      <c r="X32" s="10"/>
      <c r="Y32" s="11"/>
    </row>
    <row r="33" spans="1:25" x14ac:dyDescent="0.55000000000000004">
      <c r="A33" s="6" t="s">
        <v>105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f t="shared" si="0"/>
        <v>0</v>
      </c>
      <c r="J33" s="10"/>
      <c r="K33" s="10">
        <v>2000000</v>
      </c>
      <c r="L33" s="10"/>
      <c r="M33" s="10">
        <v>10835145111</v>
      </c>
      <c r="N33" s="10"/>
      <c r="O33" s="10">
        <v>10407292609</v>
      </c>
      <c r="P33" s="10"/>
      <c r="Q33" s="10">
        <f t="shared" si="1"/>
        <v>427852502</v>
      </c>
      <c r="R33" s="10"/>
      <c r="S33" s="10"/>
      <c r="T33" s="10"/>
      <c r="U33" s="10"/>
      <c r="V33" s="10"/>
      <c r="W33" s="10"/>
      <c r="X33" s="10"/>
      <c r="Y33" s="11"/>
    </row>
    <row r="34" spans="1:25" x14ac:dyDescent="0.55000000000000004">
      <c r="A34" s="6" t="s">
        <v>197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f t="shared" si="0"/>
        <v>0</v>
      </c>
      <c r="J34" s="10"/>
      <c r="K34" s="10">
        <v>17742857</v>
      </c>
      <c r="L34" s="10"/>
      <c r="M34" s="10">
        <v>84455999320</v>
      </c>
      <c r="N34" s="10"/>
      <c r="O34" s="10">
        <v>48855284992</v>
      </c>
      <c r="P34" s="10"/>
      <c r="Q34" s="10">
        <f t="shared" si="1"/>
        <v>35600714328</v>
      </c>
      <c r="R34" s="10"/>
      <c r="S34" s="10"/>
      <c r="T34" s="10"/>
      <c r="U34" s="10"/>
      <c r="V34" s="10"/>
      <c r="W34" s="10"/>
      <c r="X34" s="10"/>
      <c r="Y34" s="11"/>
    </row>
    <row r="35" spans="1:25" x14ac:dyDescent="0.55000000000000004">
      <c r="A35" s="6" t="s">
        <v>49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f t="shared" si="0"/>
        <v>0</v>
      </c>
      <c r="J35" s="10"/>
      <c r="K35" s="10">
        <v>1000</v>
      </c>
      <c r="L35" s="10"/>
      <c r="M35" s="10">
        <v>736580125</v>
      </c>
      <c r="N35" s="10"/>
      <c r="O35" s="10">
        <v>754303940</v>
      </c>
      <c r="P35" s="10"/>
      <c r="Q35" s="10">
        <f t="shared" si="1"/>
        <v>-17723815</v>
      </c>
      <c r="R35" s="10"/>
      <c r="S35" s="10"/>
      <c r="T35" s="10"/>
      <c r="U35" s="10"/>
      <c r="V35" s="10"/>
      <c r="W35" s="10"/>
      <c r="X35" s="10"/>
      <c r="Y35" s="11"/>
    </row>
    <row r="36" spans="1:25" x14ac:dyDescent="0.55000000000000004">
      <c r="A36" s="6" t="s">
        <v>75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f t="shared" si="0"/>
        <v>0</v>
      </c>
      <c r="J36" s="10"/>
      <c r="K36" s="10">
        <v>200000</v>
      </c>
      <c r="L36" s="10"/>
      <c r="M36" s="10">
        <v>15919710766</v>
      </c>
      <c r="N36" s="10"/>
      <c r="O36" s="10">
        <v>13662488097</v>
      </c>
      <c r="P36" s="10"/>
      <c r="Q36" s="10">
        <f t="shared" si="1"/>
        <v>2257222669</v>
      </c>
      <c r="R36" s="10"/>
      <c r="S36" s="10"/>
      <c r="T36" s="10"/>
      <c r="U36" s="10"/>
      <c r="V36" s="10"/>
      <c r="W36" s="10"/>
      <c r="X36" s="10"/>
      <c r="Y36" s="11"/>
    </row>
    <row r="37" spans="1:25" x14ac:dyDescent="0.55000000000000004">
      <c r="A37" s="6" t="s">
        <v>113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f t="shared" si="0"/>
        <v>0</v>
      </c>
      <c r="J37" s="10"/>
      <c r="K37" s="10">
        <v>776567</v>
      </c>
      <c r="L37" s="10"/>
      <c r="M37" s="10">
        <v>11292395427</v>
      </c>
      <c r="N37" s="10"/>
      <c r="O37" s="10">
        <v>10652860678</v>
      </c>
      <c r="P37" s="10"/>
      <c r="Q37" s="10">
        <f t="shared" si="1"/>
        <v>639534749</v>
      </c>
      <c r="R37" s="10"/>
      <c r="S37" s="10"/>
      <c r="T37" s="10"/>
      <c r="U37" s="10"/>
      <c r="V37" s="10"/>
      <c r="W37" s="10"/>
      <c r="X37" s="10"/>
      <c r="Y37" s="11"/>
    </row>
    <row r="38" spans="1:25" x14ac:dyDescent="0.55000000000000004">
      <c r="A38" s="6" t="s">
        <v>53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f t="shared" si="0"/>
        <v>0</v>
      </c>
      <c r="J38" s="10"/>
      <c r="K38" s="10">
        <v>285751</v>
      </c>
      <c r="L38" s="10"/>
      <c r="M38" s="10">
        <v>15290517070</v>
      </c>
      <c r="N38" s="10"/>
      <c r="O38" s="10">
        <v>14813248263</v>
      </c>
      <c r="P38" s="10"/>
      <c r="Q38" s="10">
        <f t="shared" si="1"/>
        <v>477268807</v>
      </c>
      <c r="R38" s="10"/>
      <c r="S38" s="10"/>
      <c r="T38" s="10"/>
      <c r="U38" s="10"/>
      <c r="V38" s="10"/>
      <c r="W38" s="10"/>
      <c r="X38" s="10"/>
      <c r="Y38" s="11"/>
    </row>
    <row r="39" spans="1:25" x14ac:dyDescent="0.55000000000000004">
      <c r="A39" s="6" t="s">
        <v>78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f t="shared" si="0"/>
        <v>0</v>
      </c>
      <c r="J39" s="10"/>
      <c r="K39" s="10">
        <v>150000</v>
      </c>
      <c r="L39" s="10"/>
      <c r="M39" s="10">
        <v>20025137267</v>
      </c>
      <c r="N39" s="10"/>
      <c r="O39" s="10">
        <v>16616539799</v>
      </c>
      <c r="P39" s="10"/>
      <c r="Q39" s="10">
        <f t="shared" si="1"/>
        <v>3408597468</v>
      </c>
      <c r="R39" s="10"/>
      <c r="S39" s="10"/>
      <c r="T39" s="10"/>
      <c r="U39" s="10"/>
      <c r="V39" s="10"/>
      <c r="W39" s="10"/>
      <c r="X39" s="10"/>
      <c r="Y39" s="11"/>
    </row>
    <row r="40" spans="1:25" x14ac:dyDescent="0.55000000000000004">
      <c r="A40" s="6" t="s">
        <v>48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f t="shared" si="0"/>
        <v>0</v>
      </c>
      <c r="J40" s="10"/>
      <c r="K40" s="10">
        <v>4006250</v>
      </c>
      <c r="L40" s="10"/>
      <c r="M40" s="10">
        <v>21011210055</v>
      </c>
      <c r="N40" s="10"/>
      <c r="O40" s="10">
        <v>19235053892</v>
      </c>
      <c r="P40" s="10"/>
      <c r="Q40" s="10">
        <f t="shared" si="1"/>
        <v>1776156163</v>
      </c>
      <c r="R40" s="10"/>
      <c r="S40" s="10"/>
      <c r="T40" s="10"/>
      <c r="U40" s="10"/>
      <c r="V40" s="10"/>
      <c r="W40" s="10"/>
      <c r="X40" s="10"/>
      <c r="Y40" s="11"/>
    </row>
    <row r="41" spans="1:25" x14ac:dyDescent="0.55000000000000004">
      <c r="A41" s="6" t="s">
        <v>36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f t="shared" si="0"/>
        <v>0</v>
      </c>
      <c r="J41" s="10"/>
      <c r="K41" s="10">
        <v>800000</v>
      </c>
      <c r="L41" s="10"/>
      <c r="M41" s="10">
        <v>2994078616</v>
      </c>
      <c r="N41" s="10"/>
      <c r="O41" s="10">
        <v>3182550475</v>
      </c>
      <c r="P41" s="10"/>
      <c r="Q41" s="10">
        <f t="shared" si="1"/>
        <v>-188471859</v>
      </c>
      <c r="R41" s="10"/>
      <c r="S41" s="10"/>
      <c r="T41" s="10"/>
      <c r="U41" s="10"/>
      <c r="V41" s="10"/>
      <c r="W41" s="10"/>
      <c r="X41" s="10"/>
      <c r="Y41" s="11"/>
    </row>
    <row r="42" spans="1:25" x14ac:dyDescent="0.55000000000000004">
      <c r="A42" s="6" t="s">
        <v>79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f t="shared" si="0"/>
        <v>0</v>
      </c>
      <c r="J42" s="10"/>
      <c r="K42" s="10">
        <v>38696</v>
      </c>
      <c r="L42" s="10"/>
      <c r="M42" s="10">
        <v>1893284658</v>
      </c>
      <c r="N42" s="10"/>
      <c r="O42" s="10">
        <v>1638256667</v>
      </c>
      <c r="P42" s="10"/>
      <c r="Q42" s="10">
        <f t="shared" si="1"/>
        <v>255027991</v>
      </c>
      <c r="R42" s="10"/>
      <c r="S42" s="10"/>
      <c r="T42" s="10"/>
      <c r="U42" s="10"/>
      <c r="V42" s="10"/>
      <c r="W42" s="10"/>
      <c r="X42" s="10"/>
      <c r="Y42" s="11"/>
    </row>
    <row r="43" spans="1:25" x14ac:dyDescent="0.55000000000000004">
      <c r="A43" s="6" t="s">
        <v>29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f t="shared" si="0"/>
        <v>0</v>
      </c>
      <c r="J43" s="10"/>
      <c r="K43" s="10">
        <v>800000</v>
      </c>
      <c r="L43" s="10"/>
      <c r="M43" s="10">
        <v>3286726930</v>
      </c>
      <c r="N43" s="10"/>
      <c r="O43" s="10">
        <v>2869225920</v>
      </c>
      <c r="P43" s="10"/>
      <c r="Q43" s="10">
        <f t="shared" si="1"/>
        <v>417501010</v>
      </c>
      <c r="R43" s="10"/>
      <c r="S43" s="10"/>
      <c r="T43" s="10"/>
      <c r="U43" s="10"/>
      <c r="V43" s="10"/>
      <c r="W43" s="10"/>
      <c r="X43" s="10"/>
      <c r="Y43" s="11"/>
    </row>
    <row r="44" spans="1:25" x14ac:dyDescent="0.55000000000000004">
      <c r="A44" s="6" t="s">
        <v>81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f t="shared" si="0"/>
        <v>0</v>
      </c>
      <c r="J44" s="10"/>
      <c r="K44" s="10">
        <v>141531</v>
      </c>
      <c r="L44" s="10"/>
      <c r="M44" s="10">
        <v>6421305104</v>
      </c>
      <c r="N44" s="10"/>
      <c r="O44" s="10">
        <v>5859692285</v>
      </c>
      <c r="P44" s="10"/>
      <c r="Q44" s="10">
        <f t="shared" si="1"/>
        <v>561612819</v>
      </c>
      <c r="R44" s="10"/>
      <c r="S44" s="10"/>
      <c r="T44" s="10"/>
      <c r="U44" s="10"/>
      <c r="V44" s="10"/>
      <c r="W44" s="10"/>
      <c r="X44" s="10"/>
      <c r="Y44" s="11"/>
    </row>
    <row r="45" spans="1:25" x14ac:dyDescent="0.55000000000000004">
      <c r="A45" s="6" t="s">
        <v>107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f t="shared" si="0"/>
        <v>0</v>
      </c>
      <c r="J45" s="10"/>
      <c r="K45" s="10">
        <v>2040395</v>
      </c>
      <c r="L45" s="10"/>
      <c r="M45" s="10">
        <v>2610002386</v>
      </c>
      <c r="N45" s="10"/>
      <c r="O45" s="10">
        <v>2464329417</v>
      </c>
      <c r="P45" s="10"/>
      <c r="Q45" s="10">
        <f t="shared" si="1"/>
        <v>145672969</v>
      </c>
      <c r="R45" s="10"/>
      <c r="S45" s="10"/>
      <c r="T45" s="10"/>
      <c r="U45" s="10"/>
      <c r="V45" s="10"/>
      <c r="W45" s="10"/>
      <c r="X45" s="10"/>
      <c r="Y45" s="11"/>
    </row>
    <row r="46" spans="1:25" x14ac:dyDescent="0.55000000000000004">
      <c r="A46" s="6" t="s">
        <v>39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f t="shared" si="0"/>
        <v>0</v>
      </c>
      <c r="J46" s="10"/>
      <c r="K46" s="10">
        <v>67258</v>
      </c>
      <c r="L46" s="10"/>
      <c r="M46" s="10">
        <v>11967348756</v>
      </c>
      <c r="N46" s="10"/>
      <c r="O46" s="10">
        <v>11452075114</v>
      </c>
      <c r="P46" s="10"/>
      <c r="Q46" s="10">
        <f t="shared" si="1"/>
        <v>515273642</v>
      </c>
      <c r="R46" s="10"/>
      <c r="S46" s="10"/>
      <c r="T46" s="10"/>
      <c r="U46" s="10"/>
      <c r="V46" s="10"/>
      <c r="W46" s="10"/>
      <c r="X46" s="10"/>
      <c r="Y46" s="11"/>
    </row>
    <row r="47" spans="1:25" x14ac:dyDescent="0.55000000000000004">
      <c r="A47" s="6" t="s">
        <v>26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f t="shared" si="0"/>
        <v>0</v>
      </c>
      <c r="J47" s="10"/>
      <c r="K47" s="10">
        <v>400000</v>
      </c>
      <c r="L47" s="10"/>
      <c r="M47" s="10">
        <v>1139976564</v>
      </c>
      <c r="N47" s="10"/>
      <c r="O47" s="10">
        <v>1200610626</v>
      </c>
      <c r="P47" s="10"/>
      <c r="Q47" s="10">
        <f t="shared" si="1"/>
        <v>-60634062</v>
      </c>
      <c r="R47" s="10"/>
      <c r="S47" s="10"/>
      <c r="T47" s="10"/>
      <c r="U47" s="10"/>
      <c r="V47" s="10"/>
      <c r="W47" s="10"/>
      <c r="X47" s="10"/>
      <c r="Y47" s="11"/>
    </row>
    <row r="48" spans="1:25" x14ac:dyDescent="0.55000000000000004">
      <c r="A48" s="6" t="s">
        <v>102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f t="shared" si="0"/>
        <v>0</v>
      </c>
      <c r="J48" s="10"/>
      <c r="K48" s="10">
        <v>12117817</v>
      </c>
      <c r="L48" s="10"/>
      <c r="M48" s="10">
        <v>48535427017</v>
      </c>
      <c r="N48" s="10"/>
      <c r="O48" s="10">
        <v>50893149926</v>
      </c>
      <c r="P48" s="10"/>
      <c r="Q48" s="10">
        <f t="shared" si="1"/>
        <v>-2357722909</v>
      </c>
      <c r="R48" s="10"/>
      <c r="S48" s="10"/>
      <c r="T48" s="10"/>
      <c r="U48" s="10"/>
      <c r="V48" s="10"/>
      <c r="W48" s="10"/>
      <c r="X48" s="10"/>
      <c r="Y48" s="11"/>
    </row>
    <row r="49" spans="1:25" x14ac:dyDescent="0.55000000000000004">
      <c r="A49" s="6" t="s">
        <v>198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f t="shared" si="0"/>
        <v>0</v>
      </c>
      <c r="J49" s="10"/>
      <c r="K49" s="10">
        <v>21316865</v>
      </c>
      <c r="L49" s="10"/>
      <c r="M49" s="10">
        <v>19014643580</v>
      </c>
      <c r="N49" s="10"/>
      <c r="O49" s="10">
        <v>36319710825</v>
      </c>
      <c r="P49" s="10"/>
      <c r="Q49" s="10">
        <f t="shared" si="1"/>
        <v>-17305067245</v>
      </c>
      <c r="R49" s="10"/>
      <c r="S49" s="10"/>
      <c r="T49" s="10"/>
      <c r="U49" s="10"/>
      <c r="V49" s="10"/>
      <c r="W49" s="10"/>
      <c r="X49" s="10"/>
      <c r="Y49" s="11"/>
    </row>
    <row r="50" spans="1:25" x14ac:dyDescent="0.55000000000000004">
      <c r="A50" s="6" t="s">
        <v>35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f t="shared" si="0"/>
        <v>0</v>
      </c>
      <c r="J50" s="10"/>
      <c r="K50" s="10">
        <v>400000</v>
      </c>
      <c r="L50" s="10"/>
      <c r="M50" s="10">
        <v>30443775537</v>
      </c>
      <c r="N50" s="10"/>
      <c r="O50" s="10">
        <v>33734080706</v>
      </c>
      <c r="P50" s="10"/>
      <c r="Q50" s="10">
        <f t="shared" si="1"/>
        <v>-3290305169</v>
      </c>
      <c r="R50" s="10"/>
      <c r="S50" s="10"/>
      <c r="T50" s="10"/>
      <c r="U50" s="10"/>
      <c r="V50" s="10"/>
      <c r="W50" s="10"/>
      <c r="X50" s="10"/>
      <c r="Y50" s="11"/>
    </row>
    <row r="51" spans="1:25" x14ac:dyDescent="0.55000000000000004">
      <c r="A51" s="6" t="s">
        <v>116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f t="shared" si="0"/>
        <v>0</v>
      </c>
      <c r="J51" s="10"/>
      <c r="K51" s="10">
        <v>2</v>
      </c>
      <c r="L51" s="10"/>
      <c r="M51" s="10">
        <v>1</v>
      </c>
      <c r="N51" s="10"/>
      <c r="O51" s="10">
        <v>14355</v>
      </c>
      <c r="P51" s="10"/>
      <c r="Q51" s="10">
        <f t="shared" si="1"/>
        <v>-14354</v>
      </c>
      <c r="R51" s="10"/>
      <c r="S51" s="10"/>
      <c r="T51" s="10"/>
      <c r="U51" s="10"/>
      <c r="V51" s="10"/>
      <c r="W51" s="10"/>
      <c r="X51" s="10"/>
      <c r="Y51" s="11"/>
    </row>
    <row r="52" spans="1:25" x14ac:dyDescent="0.55000000000000004">
      <c r="A52" s="6" t="s">
        <v>199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f t="shared" si="0"/>
        <v>0</v>
      </c>
      <c r="J52" s="10"/>
      <c r="K52" s="10">
        <v>4925688</v>
      </c>
      <c r="L52" s="10"/>
      <c r="M52" s="10">
        <v>9767639304</v>
      </c>
      <c r="N52" s="10"/>
      <c r="O52" s="10">
        <v>4538944404</v>
      </c>
      <c r="P52" s="10"/>
      <c r="Q52" s="10">
        <f t="shared" si="1"/>
        <v>5228694900</v>
      </c>
      <c r="R52" s="10"/>
      <c r="S52" s="10"/>
      <c r="T52" s="10"/>
      <c r="U52" s="10"/>
      <c r="V52" s="10"/>
      <c r="W52" s="10"/>
      <c r="X52" s="10"/>
      <c r="Y52" s="11"/>
    </row>
    <row r="53" spans="1:25" ht="24.75" x14ac:dyDescent="0.6">
      <c r="A53" s="2" t="s">
        <v>134</v>
      </c>
      <c r="C53" s="1" t="s">
        <v>134</v>
      </c>
      <c r="E53" s="4">
        <f>SUM(E8:E52)</f>
        <v>589656580991</v>
      </c>
      <c r="G53" s="4">
        <f>SUM(G8:G52)</f>
        <v>506318086628</v>
      </c>
      <c r="I53" s="4">
        <f>SUM(I8:I52)</f>
        <v>83338494363</v>
      </c>
      <c r="K53" s="1" t="s">
        <v>134</v>
      </c>
      <c r="M53" s="4">
        <f>SUM(M8:M52)</f>
        <v>1573557797181</v>
      </c>
      <c r="O53" s="4">
        <f>SUM(O8:O52)</f>
        <v>1411576859202</v>
      </c>
      <c r="Q53" s="4">
        <f>SUM(Q8:Q52)</f>
        <v>161980937979</v>
      </c>
    </row>
    <row r="55" spans="1:25" x14ac:dyDescent="0.55000000000000004">
      <c r="Q55" s="3"/>
    </row>
    <row r="56" spans="1:25" x14ac:dyDescent="0.55000000000000004">
      <c r="Q56" s="3"/>
    </row>
    <row r="57" spans="1:25" x14ac:dyDescent="0.55000000000000004">
      <c r="Q57" s="3"/>
    </row>
    <row r="58" spans="1:25" x14ac:dyDescent="0.55000000000000004">
      <c r="Q58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 درآمدها</vt:lpstr>
      <vt:lpstr>درآمدسرمایه‌گذاری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2025-06-25T14:20:49Z</dcterms:modified>
</cp:coreProperties>
</file>