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3F71509B-C27A-4257-B320-A9C92529C7DE}" xr6:coauthVersionLast="47" xr6:coauthVersionMax="47" xr10:uidLastSave="{00000000-0000-0000-0000-000000000000}"/>
  <bookViews>
    <workbookView xWindow="-120" yWindow="-120" windowWidth="29040" windowHeight="15720" tabRatio="931" activeTab="2" xr2:uid="{00000000-000D-0000-FFFF-FFFF00000000}"/>
  </bookViews>
  <sheets>
    <sheet name="سهام" sheetId="1" r:id="rId1"/>
    <sheet name="سپرده" sheetId="6" r:id="rId2"/>
    <sheet name=" درآمدها" sheetId="15" r:id="rId3"/>
    <sheet name="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10" i="15"/>
  <c r="C9" i="15"/>
  <c r="C10" i="14"/>
  <c r="K16" i="13"/>
  <c r="G16" i="13"/>
  <c r="S126" i="11"/>
  <c r="M128" i="11"/>
  <c r="O128" i="11"/>
  <c r="Q128" i="11"/>
  <c r="S12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8" i="11"/>
  <c r="Q65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6" i="10"/>
  <c r="Q8" i="10"/>
  <c r="E67" i="10"/>
  <c r="G67" i="10"/>
  <c r="I67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8" i="10"/>
  <c r="Q121" i="9"/>
  <c r="Q122" i="9"/>
  <c r="Q12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8" i="9"/>
  <c r="E123" i="9"/>
  <c r="G123" i="9"/>
  <c r="I123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8" i="9"/>
  <c r="O123" i="9"/>
  <c r="M123" i="9"/>
  <c r="I78" i="8"/>
  <c r="K78" i="8"/>
  <c r="M78" i="8"/>
  <c r="O78" i="8"/>
  <c r="Q78" i="8"/>
  <c r="S7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8" i="8"/>
  <c r="G16" i="7"/>
  <c r="I16" i="7"/>
  <c r="K16" i="7"/>
  <c r="M16" i="7"/>
  <c r="E16" i="7"/>
  <c r="C16" i="7"/>
  <c r="K16" i="6"/>
  <c r="Y126" i="1"/>
  <c r="S128" i="11" l="1"/>
  <c r="U36" i="11" s="1"/>
  <c r="U44" i="11"/>
  <c r="U121" i="11"/>
  <c r="U105" i="11"/>
  <c r="U97" i="11"/>
  <c r="U65" i="11"/>
  <c r="U57" i="11"/>
  <c r="U41" i="11"/>
  <c r="U33" i="11"/>
  <c r="U40" i="11"/>
  <c r="U24" i="11"/>
  <c r="E10" i="14"/>
  <c r="I16" i="13"/>
  <c r="E16" i="13"/>
  <c r="I128" i="11"/>
  <c r="G128" i="11"/>
  <c r="E128" i="11"/>
  <c r="C128" i="11"/>
  <c r="Q67" i="10"/>
  <c r="O67" i="10"/>
  <c r="M67" i="10"/>
  <c r="I16" i="6"/>
  <c r="G16" i="6"/>
  <c r="E16" i="6"/>
  <c r="C16" i="6"/>
  <c r="W126" i="1"/>
  <c r="U126" i="1"/>
  <c r="O126" i="1"/>
  <c r="K126" i="1"/>
  <c r="G126" i="1"/>
  <c r="E126" i="1"/>
  <c r="U48" i="11" l="1"/>
  <c r="U12" i="11"/>
  <c r="U9" i="11"/>
  <c r="U73" i="11"/>
  <c r="U20" i="11"/>
  <c r="U17" i="11"/>
  <c r="U81" i="11"/>
  <c r="U28" i="11"/>
  <c r="U25" i="11"/>
  <c r="U89" i="11"/>
  <c r="U16" i="11"/>
  <c r="U21" i="11"/>
  <c r="U34" i="11"/>
  <c r="U46" i="11"/>
  <c r="U56" i="11"/>
  <c r="U66" i="11"/>
  <c r="U75" i="11"/>
  <c r="U84" i="11"/>
  <c r="U93" i="11"/>
  <c r="U102" i="11"/>
  <c r="U111" i="11"/>
  <c r="U120" i="11"/>
  <c r="U10" i="11"/>
  <c r="U22" i="11"/>
  <c r="U35" i="11"/>
  <c r="U47" i="11"/>
  <c r="U58" i="11"/>
  <c r="U67" i="11"/>
  <c r="U76" i="11"/>
  <c r="U85" i="11"/>
  <c r="U94" i="11"/>
  <c r="U103" i="11"/>
  <c r="U112" i="11"/>
  <c r="U122" i="11"/>
  <c r="U11" i="11"/>
  <c r="U23" i="11"/>
  <c r="U37" i="11"/>
  <c r="U50" i="11"/>
  <c r="U59" i="11"/>
  <c r="U68" i="11"/>
  <c r="U77" i="11"/>
  <c r="U86" i="11"/>
  <c r="U95" i="11"/>
  <c r="U104" i="11"/>
  <c r="U114" i="11"/>
  <c r="U123" i="11"/>
  <c r="U13" i="11"/>
  <c r="U26" i="11"/>
  <c r="U38" i="11"/>
  <c r="U51" i="11"/>
  <c r="U60" i="11"/>
  <c r="U69" i="11"/>
  <c r="U78" i="11"/>
  <c r="U87" i="11"/>
  <c r="U96" i="11"/>
  <c r="U106" i="11"/>
  <c r="U115" i="11"/>
  <c r="U124" i="11"/>
  <c r="U14" i="11"/>
  <c r="U27" i="11"/>
  <c r="U39" i="11"/>
  <c r="U52" i="11"/>
  <c r="U61" i="11"/>
  <c r="U70" i="11"/>
  <c r="U79" i="11"/>
  <c r="U88" i="11"/>
  <c r="U98" i="11"/>
  <c r="U107" i="11"/>
  <c r="U116" i="11"/>
  <c r="U125" i="11"/>
  <c r="U15" i="11"/>
  <c r="U29" i="11"/>
  <c r="U42" i="11"/>
  <c r="U53" i="11"/>
  <c r="U62" i="11"/>
  <c r="U71" i="11"/>
  <c r="U80" i="11"/>
  <c r="U90" i="11"/>
  <c r="U99" i="11"/>
  <c r="U108" i="11"/>
  <c r="U117" i="11"/>
  <c r="U18" i="11"/>
  <c r="U30" i="11"/>
  <c r="U43" i="11"/>
  <c r="U54" i="11"/>
  <c r="U63" i="11"/>
  <c r="U72" i="11"/>
  <c r="U82" i="11"/>
  <c r="U91" i="11"/>
  <c r="U100" i="11"/>
  <c r="U109" i="11"/>
  <c r="U118" i="11"/>
  <c r="U127" i="11"/>
  <c r="U19" i="11"/>
  <c r="U31" i="11"/>
  <c r="U45" i="11"/>
  <c r="U55" i="11"/>
  <c r="U64" i="11"/>
  <c r="U74" i="11"/>
  <c r="U83" i="11"/>
  <c r="U92" i="11"/>
  <c r="U101" i="11"/>
  <c r="U110" i="11"/>
  <c r="U119" i="11"/>
  <c r="U8" i="11"/>
  <c r="U32" i="11"/>
  <c r="U49" i="11"/>
  <c r="U113" i="11"/>
  <c r="U126" i="11"/>
  <c r="K15" i="11"/>
  <c r="K23" i="11"/>
  <c r="K31" i="11"/>
  <c r="K39" i="11"/>
  <c r="K47" i="11"/>
  <c r="K55" i="11"/>
  <c r="K63" i="11"/>
  <c r="K71" i="11"/>
  <c r="K79" i="11"/>
  <c r="K87" i="11"/>
  <c r="K95" i="11"/>
  <c r="K103" i="11"/>
  <c r="K111" i="11"/>
  <c r="K119" i="11"/>
  <c r="K127" i="11"/>
  <c r="K16" i="11"/>
  <c r="K24" i="11"/>
  <c r="K32" i="11"/>
  <c r="K40" i="11"/>
  <c r="K48" i="11"/>
  <c r="K56" i="11"/>
  <c r="K64" i="11"/>
  <c r="K72" i="11"/>
  <c r="K80" i="11"/>
  <c r="K88" i="11"/>
  <c r="K96" i="11"/>
  <c r="K104" i="11"/>
  <c r="K112" i="11"/>
  <c r="K120" i="11"/>
  <c r="K8" i="11"/>
  <c r="K9" i="11"/>
  <c r="K17" i="11"/>
  <c r="K25" i="11"/>
  <c r="K33" i="11"/>
  <c r="K41" i="11"/>
  <c r="K49" i="11"/>
  <c r="K57" i="11"/>
  <c r="K65" i="11"/>
  <c r="K73" i="11"/>
  <c r="K81" i="11"/>
  <c r="K89" i="11"/>
  <c r="K97" i="11"/>
  <c r="K105" i="11"/>
  <c r="K113" i="11"/>
  <c r="K121" i="11"/>
  <c r="K10" i="11"/>
  <c r="K18" i="11"/>
  <c r="K26" i="11"/>
  <c r="K34" i="11"/>
  <c r="K42" i="11"/>
  <c r="K50" i="11"/>
  <c r="K58" i="11"/>
  <c r="K66" i="11"/>
  <c r="K74" i="11"/>
  <c r="K82" i="11"/>
  <c r="K90" i="11"/>
  <c r="K98" i="11"/>
  <c r="K106" i="11"/>
  <c r="K114" i="11"/>
  <c r="K122" i="11"/>
  <c r="K37" i="11"/>
  <c r="K11" i="11"/>
  <c r="K19" i="11"/>
  <c r="K27" i="11"/>
  <c r="K35" i="11"/>
  <c r="K43" i="11"/>
  <c r="K51" i="11"/>
  <c r="K59" i="11"/>
  <c r="K67" i="11"/>
  <c r="K75" i="11"/>
  <c r="K83" i="11"/>
  <c r="K91" i="11"/>
  <c r="K99" i="11"/>
  <c r="K107" i="11"/>
  <c r="K115" i="11"/>
  <c r="K123" i="11"/>
  <c r="K29" i="11"/>
  <c r="K12" i="11"/>
  <c r="K20" i="11"/>
  <c r="K28" i="11"/>
  <c r="K36" i="11"/>
  <c r="K44" i="11"/>
  <c r="K52" i="11"/>
  <c r="K60" i="11"/>
  <c r="K68" i="11"/>
  <c r="K76" i="11"/>
  <c r="K84" i="11"/>
  <c r="K92" i="11"/>
  <c r="K100" i="11"/>
  <c r="K108" i="11"/>
  <c r="K116" i="11"/>
  <c r="K124" i="11"/>
  <c r="K21" i="11"/>
  <c r="K13" i="11"/>
  <c r="K45" i="11"/>
  <c r="K53" i="11"/>
  <c r="K61" i="11"/>
  <c r="K69" i="11"/>
  <c r="K77" i="11"/>
  <c r="K85" i="11"/>
  <c r="K93" i="11"/>
  <c r="K101" i="11"/>
  <c r="K109" i="11"/>
  <c r="K117" i="11"/>
  <c r="K125" i="11"/>
  <c r="K14" i="11"/>
  <c r="K22" i="11"/>
  <c r="K30" i="11"/>
  <c r="K38" i="11"/>
  <c r="K46" i="11"/>
  <c r="K54" i="11"/>
  <c r="K62" i="11"/>
  <c r="K70" i="11"/>
  <c r="K78" i="11"/>
  <c r="K86" i="11"/>
  <c r="K94" i="11"/>
  <c r="K102" i="11"/>
  <c r="K110" i="11"/>
  <c r="K118" i="11"/>
  <c r="K126" i="11"/>
  <c r="U128" i="11" l="1"/>
  <c r="K128" i="11"/>
</calcChain>
</file>

<file path=xl/sharedStrings.xml><?xml version="1.0" encoding="utf-8"?>
<sst xmlns="http://schemas.openxmlformats.org/spreadsheetml/2006/main" count="1260" uniqueCount="222">
  <si>
    <t>صندوق سرمایه‌گذاری مشترک پیشرو مفید</t>
  </si>
  <si>
    <t>صورت وضعیت پورتفوی</t>
  </si>
  <si>
    <t>برای ماه منتهی به 1404/04/31</t>
  </si>
  <si>
    <t>نام شرکت</t>
  </si>
  <si>
    <t>1404/03/31</t>
  </si>
  <si>
    <t>تغییرات طی دوره</t>
  </si>
  <si>
    <t>1404/04/31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</si>
  <si>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</si>
  <si>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</si>
  <si>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</si>
  <si>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</si>
  <si>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</si>
  <si>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</si>
  <si>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</si>
  <si>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</si>
  <si>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</si>
  <si>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آهن و فولاد غدیر ایرانیان</t>
  </si>
  <si>
    <t>افست‌</t>
  </si>
  <si>
    <t>ایرکا پارت صنعت</t>
  </si>
  <si>
    <t>بانک  پاسارگاد</t>
  </si>
  <si>
    <t>بانک اقتصادنوین</t>
  </si>
  <si>
    <t>بانک تجارت</t>
  </si>
  <si>
    <t>بانک خاورمیانه</t>
  </si>
  <si>
    <t>بانک سامان</t>
  </si>
  <si>
    <t>بانک سینا</t>
  </si>
  <si>
    <t>بانک صادرات ایران</t>
  </si>
  <si>
    <t>بیمه  ما</t>
  </si>
  <si>
    <t>بیمه اتکایی امین</t>
  </si>
  <si>
    <t>بیمه البرز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</si>
  <si>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</si>
  <si>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</si>
  <si>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</si>
  <si>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</si>
  <si>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</si>
  <si>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</si>
  <si>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 خارک</t>
  </si>
  <si>
    <t>پتروشیمی بوعلی سینا</t>
  </si>
  <si>
    <t>پتروشیمی پارس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</si>
  <si>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</si>
  <si>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</si>
  <si>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</si>
  <si>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</si>
  <si>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</si>
  <si>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پتروشیمی شیراز</t>
  </si>
  <si>
    <t>پتروشیمی نوری</t>
  </si>
  <si>
    <t>پخش البرز</t>
  </si>
  <si>
    <t>پخش هجرت</t>
  </si>
  <si>
    <t>تامین سرمایه نوین</t>
  </si>
  <si>
    <t>تایدواترخاورمیانه</t>
  </si>
  <si>
    <t>تراکتورسازی‌ایران‌</t>
  </si>
  <si>
    <t>تمام سکه طرح جدید0312 رفاه</t>
  </si>
  <si>
    <t>تمام سکه طرح جدید0411 آینده</t>
  </si>
  <si>
    <t>تمام سکه طرح جدید0412 سامان</t>
  </si>
  <si>
    <t>توسعه معادن وفلزات</t>
  </si>
  <si>
    <t>توسعه نیشکر و  صنایع جانبی</t>
  </si>
  <si>
    <t>تکادو</t>
  </si>
  <si>
    <t>ح . سرمایه گذاری‌البرز(هلدینگ‌</t>
  </si>
  <si>
    <t>حفاری شمال</t>
  </si>
  <si>
    <t>حمل و نقل گهرترابر سیرجان</t>
  </si>
  <si>
    <t>داروپخش‌ (هلدینگ‌</t>
  </si>
  <si>
    <t>داروسازی  ابوریحان</t>
  </si>
  <si>
    <t>داروسازی شهید قاضی</t>
  </si>
  <si>
    <t>داروسازی کاسپین تامین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</si>
  <si>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</si>
  <si>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</si>
  <si>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</si>
  <si>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</si>
  <si>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 صنعت  نفت</t>
  </si>
  <si>
    <t>سرمایه گذاری بوعلی</t>
  </si>
  <si>
    <t>سرمایه گذاری تامین اجتماعی</t>
  </si>
  <si>
    <t>سرمایه گذاری دارویی تامین</t>
  </si>
  <si>
    <t>سرمایه‌ گذاری‌ البرز(هلدینگ‌</t>
  </si>
  <si>
    <t>سرمایه‌ گذاری‌ پارس‌ توشه‌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</si>
  <si>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</si>
  <si>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</si>
  <si>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</si>
  <si>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</si>
  <si>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</si>
  <si>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</si>
  <si>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</si>
  <si>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</si>
  <si>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 هگمتان</t>
  </si>
  <si>
    <t>سیمان‌ کرمان‌</t>
  </si>
  <si>
    <t>سیمان‌ارومیه‌</t>
  </si>
  <si>
    <t>سیمان‌مازندران‌</t>
  </si>
  <si>
    <t>سیمرغ</t>
  </si>
  <si>
    <t>شرکت آهن و فولاد ارفع</t>
  </si>
  <si>
    <t>شرکت ارتباطات سیار ایران</t>
  </si>
  <si>
    <t>شمش طلا</t>
  </si>
  <si>
    <t>شهد ایران</t>
  </si>
  <si>
    <t>شوکو پارس</t>
  </si>
  <si>
    <t>شیشه  همدان</t>
  </si>
  <si>
    <t>صبا فولاد خلیج فارس</t>
  </si>
  <si>
    <t>صنایع پتروشیمی کرمانشاه</t>
  </si>
  <si>
    <t>صنایع غذایی رضوی</t>
  </si>
  <si>
    <t>صنایع فروآلیاژ ایران</t>
  </si>
  <si>
    <t>صنعتی‌ آما</t>
  </si>
  <si>
    <t>غلتک سازان سپاهان</t>
  </si>
  <si>
    <t>فجر انرژی خلیج فارس</t>
  </si>
  <si>
    <t>فرآورده های سیمان شرق</t>
  </si>
  <si>
    <t>فرآورده‌های‌نسوزآذر</t>
  </si>
  <si>
    <t>فرآوردههای غذایی وقندتربت‌جام‌</t>
  </si>
  <si>
    <t>فرآوری زغال سنگ پروده طبس</t>
  </si>
  <si>
    <t>فروسیلیس  ایران</t>
  </si>
  <si>
    <t>فولاد  خوزستان</t>
  </si>
  <si>
    <t>فولاد افزا سپاهان</t>
  </si>
  <si>
    <t>فولاد امیرکبیرکاشان</t>
  </si>
  <si>
    <t>فولاد مبارکه اصفهان</t>
  </si>
  <si>
    <t>فولاد کاوه جنوب کیش</t>
  </si>
  <si>
    <t>قند مرودشت‌</t>
  </si>
  <si>
    <t>گروه انتخاب الکترونیک آرمان</t>
  </si>
  <si>
    <t>گروه دارویی سبحان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</si>
  <si>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</si>
  <si>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</si>
  <si>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</si>
  <si>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</si>
  <si>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</si>
  <si>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</si>
  <si>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</si>
  <si>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مدیریت نیروگاهی ایرانیان مپنا</t>
  </si>
  <si>
    <t>معدنی و صنعتی گل گهر</t>
  </si>
  <si>
    <t>معدنی وصنعتی چادرملو</t>
  </si>
  <si>
    <t>ملی  صنایع  مس  ایران</t>
  </si>
  <si>
    <t>نفت  بهران</t>
  </si>
  <si>
    <t>نفت ایرانول</t>
  </si>
  <si>
    <t>نفت سپاهان</t>
  </si>
  <si>
    <t>نوردوقطعات‌ فولادی‌</t>
  </si>
  <si>
    <t>کارخانجات‌ قند قزوین‌</t>
  </si>
  <si>
    <t>کارخانجات‌تولیدی‌شیشه‌رازی‌</t>
  </si>
  <si>
    <t>کارخانجات‌داروپخش‌</t>
  </si>
  <si>
    <t>کاشی‌ پارس‌</t>
  </si>
  <si>
    <t>کالسیمین‌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</si>
  <si>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</si>
  <si>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</si>
  <si>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</si>
  <si>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</si>
  <si>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</si>
  <si>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</si>
  <si>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</si>
  <si>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</si>
  <si>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5802352684</t>
  </si>
  <si>
    <t>بانک پاسارگاد هفت تیر</t>
  </si>
  <si>
    <t>207.8100.15666666.1</t>
  </si>
  <si>
    <t xml:space="preserve">بانک خاورمیانه ظفر </t>
  </si>
  <si>
    <t>1009-10-810-707074688</t>
  </si>
  <si>
    <t>بانک صادرات بورس کالا</t>
  </si>
  <si>
    <t>0218988436008</t>
  </si>
  <si>
    <t>207304156666661</t>
  </si>
  <si>
    <t>207304156666662</t>
  </si>
  <si>
    <t>207304156666663</t>
  </si>
  <si>
    <t>بانک صادرات سپهبد قرنی</t>
  </si>
  <si>
    <t>1404/04/22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</si>
  <si>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</si>
  <si>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</si>
  <si>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</si>
  <si>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</si>
  <si>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</si>
  <si>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</si>
  <si>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</si>
  <si>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</si>
  <si>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</si>
  <si>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</si>
  <si>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</si>
  <si>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</si>
  <si>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</si>
  <si>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</si>
  <si>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1404/04/30</t>
  </si>
  <si>
    <t>1404/03/06</t>
  </si>
  <si>
    <t>1404/03/25</t>
  </si>
  <si>
    <t>1404/03/10</t>
  </si>
  <si>
    <t>1404/04/28</t>
  </si>
  <si>
    <t>1404/04/12</t>
  </si>
  <si>
    <t>1404/03/08</t>
  </si>
  <si>
    <t>1404/03/12</t>
  </si>
  <si>
    <t>1404/04/29</t>
  </si>
  <si>
    <t>1404/03/07</t>
  </si>
  <si>
    <t>1404/02/31</t>
  </si>
  <si>
    <t>1404/02/27</t>
  </si>
  <si>
    <t>1404/02/13</t>
  </si>
  <si>
    <t>1404/04/23</t>
  </si>
  <si>
    <t>1404/03/05</t>
  </si>
  <si>
    <t>1404/03/21</t>
  </si>
  <si>
    <t>1404/04/08</t>
  </si>
  <si>
    <t>1404/04/26</t>
  </si>
  <si>
    <t>1404/03/17</t>
  </si>
  <si>
    <t>1404/03/18</t>
  </si>
  <si>
    <t>1404/04/21</t>
  </si>
  <si>
    <t>1404/03/22</t>
  </si>
  <si>
    <t>1404/03/11</t>
  </si>
  <si>
    <t>1404/03/04</t>
  </si>
  <si>
    <t>1404/03/03</t>
  </si>
  <si>
    <t>1404/04/02</t>
  </si>
  <si>
    <t>1404/01/31</t>
  </si>
  <si>
    <t>1404/03/28</t>
  </si>
  <si>
    <t>1404/02/22</t>
  </si>
  <si>
    <t>1404/02/15</t>
  </si>
  <si>
    <t>1404/02/30</t>
  </si>
  <si>
    <t>1404/03/20</t>
  </si>
  <si>
    <t>1404/02/17</t>
  </si>
  <si>
    <t>بهای فروش</t>
  </si>
  <si>
    <t>ارزش دفتری</t>
  </si>
  <si>
    <t>سود و زیان ناشی از تغییر قیمت</t>
  </si>
  <si>
    <t>سود و زیان ناشی از فروش</t>
  </si>
  <si>
    <t>ح.زغال سنگ پروده طبس</t>
  </si>
  <si>
    <t>ح . معدنی و صنعتی گل گهر</t>
  </si>
  <si>
    <t>ح . معدنی‌وصنعتی‌چادرملو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</si>
  <si>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</si>
  <si>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</si>
  <si>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</si>
  <si>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</si>
  <si>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</si>
  <si>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</si>
  <si>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</si>
  <si>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</si>
  <si>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407596897005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</si>
  <si>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</si>
  <si>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</si>
  <si>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</si>
  <si>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</si>
  <si>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درآمد سپرده بانکی</t>
  </si>
  <si>
    <t>گواهی سپرده تمام سکه بهار آزادی طرح جدید</t>
  </si>
  <si>
    <t>1404/04/01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</si>
</sst>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2" x14ac:knownFonts="1">
    <font>
      <sz val="11"/>
      <name val="Calibri"/>
    </font>
    <font>
      <sz val="11"/>
      <name val="Calibri"/>
      <family val="2"/>
    </font>
    <font>
      <sz val="12"/>
      <name val="B Mitra"/>
      <charset val="178"/>
    </font>
    <font>
      <b/>
      <sz val="16"/>
      <color rgb="FF000000"/>
      <name val="B Mitra"/>
      <charset val="178"/>
    </font>
    <font>
      <b/>
      <sz val="12"/>
      <name val="B Mitra"/>
      <charset val="178"/>
    </font>
    <font>
      <sz val="16"/>
      <name val="B Mitra"/>
      <charset val="178"/>
    </font>
    <font>
      <sz val="16"/>
      <color theme="1"/>
      <name val="B Mitra"/>
      <charset val="178"/>
    </font>
    <font>
      <b/>
      <sz val="14"/>
      <name val="B Mitra"/>
      <charset val="178"/>
    </font>
    <font>
      <sz val="14"/>
      <name val="B Mitra"/>
      <charset val="178"/>
    </font>
    <font>
      <sz val="18"/>
      <name val="B Mitra"/>
      <charset val="178"/>
    </font>
    <font>
      <b/>
      <sz val="16"/>
      <name val="B Mitra"/>
      <charset val="178"/>
    </font>
    <font>
      <b/>
      <sz val="12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 vertical="center" readingOrder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3" fontId="8" fillId="0" borderId="2" xfId="0" applyNumberFormat="1" applyFont="1" applyBorder="1" applyAlignment="1">
      <alignment horizontal="center"/>
    </xf>
    <xf numFmtId="10" fontId="6" fillId="0" borderId="0" xfId="1" applyNumberFormat="1" applyFont="1" applyAlignment="1">
      <alignment horizontal="center" vertical="center" readingOrder="2"/>
    </xf>
    <xf numFmtId="10" fontId="8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5" fillId="0" borderId="2" xfId="0" applyNumberFormat="1" applyFont="1" applyBorder="1"/>
    <xf numFmtId="0" fontId="5" fillId="0" borderId="0" xfId="0" applyFont="1"/>
    <xf numFmtId="10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 vertical="center" readingOrder="2"/>
    </xf>
    <xf numFmtId="0" fontId="10" fillId="0" borderId="0" xfId="0" applyFont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164" fontId="11" fillId="0" borderId="3" xfId="0" applyNumberFormat="1" applyFont="1" applyBorder="1" applyAlignment="1">
      <alignment horizontal="center" vertical="center" readingOrder="2"/>
    </xf>
    <xf numFmtId="164" fontId="11" fillId="0" borderId="0" xfId="0" applyNumberFormat="1" applyFont="1" applyAlignment="1">
      <alignment horizontal="center" vertical="center" readingOrder="2"/>
    </xf>
    <xf numFmtId="10" fontId="5" fillId="0" borderId="0" xfId="1" applyNumberFormat="1" applyFont="1" applyAlignment="1">
      <alignment horizontal="center"/>
    </xf>
    <xf numFmtId="10" fontId="5" fillId="0" borderId="3" xfId="0" applyNumberFormat="1" applyFont="1" applyBorder="1" applyAlignment="1">
      <alignment horizontal="center"/>
    </xf>
    <xf numFmtId="10" fontId="6" fillId="0" borderId="3" xfId="1" applyNumberFormat="1" applyFont="1" applyBorder="1" applyAlignment="1">
      <alignment horizontal="center" vertical="center" readingOrder="2"/>
    </xf>
    <xf numFmtId="164" fontId="5" fillId="0" borderId="0" xfId="0" applyNumberFormat="1" applyFont="1"/>
    <xf numFmtId="3" fontId="5" fillId="0" borderId="3" xfId="0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30"/>
  <sheetViews>
    <sheetView rightToLeft="1" topLeftCell="E114" zoomScaleNormal="100" workbookViewId="0">
      <selection activeCell="Y130" sqref="Y130"/>
    </sheetView>
  </sheetViews>
  <sheetFormatPr defaultRowHeight="18" x14ac:dyDescent="0.4"/>
  <cols>
    <col min="1" max="1" width="33.7109375" style="1" bestFit="1" customWidth="1"/>
    <col min="2" max="2" width="1" style="1" customWidth="1"/>
    <col min="3" max="3" width="20" style="6" customWidth="1"/>
    <col min="4" max="4" width="1" style="6" customWidth="1"/>
    <col min="5" max="5" width="23" style="6" customWidth="1"/>
    <col min="6" max="6" width="1" style="6" customWidth="1"/>
    <col min="7" max="7" width="26" style="6" customWidth="1"/>
    <col min="8" max="8" width="1" style="6" customWidth="1"/>
    <col min="9" max="9" width="18" style="6" customWidth="1"/>
    <col min="10" max="10" width="1" style="6" customWidth="1"/>
    <col min="11" max="11" width="23" style="6" customWidth="1"/>
    <col min="12" max="12" width="1" style="6" customWidth="1"/>
    <col min="13" max="13" width="19" style="6" customWidth="1"/>
    <col min="14" max="14" width="1" style="6" customWidth="1"/>
    <col min="15" max="15" width="23" style="6" customWidth="1"/>
    <col min="16" max="16" width="1" style="6" customWidth="1"/>
    <col min="17" max="17" width="20" style="6" customWidth="1"/>
    <col min="18" max="18" width="1" style="6" customWidth="1"/>
    <col min="19" max="19" width="19" style="6" customWidth="1"/>
    <col min="20" max="20" width="1" style="6" customWidth="1"/>
    <col min="21" max="21" width="23" style="6" customWidth="1"/>
    <col min="22" max="22" width="1" style="6" customWidth="1"/>
    <col min="23" max="23" width="26" style="6" customWidth="1"/>
    <col min="24" max="24" width="1" style="6" customWidth="1"/>
    <col min="25" max="25" width="32" style="6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</row>
    <row r="3" spans="1:25" ht="24.75" x14ac:dyDescent="0.4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</row>
    <row r="4" spans="1:25" ht="24.75" x14ac:dyDescent="0.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  <c r="V4" s="2" t="s">
        <v>2</v>
      </c>
      <c r="W4" s="2" t="s">
        <v>2</v>
      </c>
      <c r="X4" s="2" t="s">
        <v>2</v>
      </c>
      <c r="Y4" s="2" t="s">
        <v>2</v>
      </c>
    </row>
    <row r="6" spans="1:25" ht="24.75" x14ac:dyDescent="0.4">
      <c r="A6" s="3" t="s">
        <v>3</v>
      </c>
      <c r="C6" s="3" t="s">
        <v>221</v>
      </c>
      <c r="D6" s="3" t="s">
        <v>4</v>
      </c>
      <c r="E6" s="3" t="s">
        <v>4</v>
      </c>
      <c r="F6" s="3" t="s">
        <v>4</v>
      </c>
      <c r="G6" s="3" t="s">
        <v>4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Q6" s="3" t="s">
        <v>6</v>
      </c>
      <c r="R6" s="3" t="s">
        <v>6</v>
      </c>
      <c r="S6" s="3" t="s">
        <v>6</v>
      </c>
      <c r="T6" s="3" t="s">
        <v>6</v>
      </c>
      <c r="U6" s="3" t="s">
        <v>6</v>
      </c>
      <c r="V6" s="3" t="s">
        <v>6</v>
      </c>
      <c r="W6" s="3" t="s">
        <v>6</v>
      </c>
      <c r="X6" s="3" t="s">
        <v>6</v>
      </c>
      <c r="Y6" s="3" t="s">
        <v>6</v>
      </c>
    </row>
    <row r="7" spans="1:25" ht="24.75" x14ac:dyDescent="0.4">
      <c r="A7" s="3" t="s">
        <v>3</v>
      </c>
      <c r="C7" s="3" t="s">
        <v>7</v>
      </c>
      <c r="E7" s="3" t="s">
        <v>8</v>
      </c>
      <c r="G7" s="3" t="s">
        <v>9</v>
      </c>
      <c r="I7" s="3" t="s">
        <v>10</v>
      </c>
      <c r="J7" s="3" t="s">
        <v>10</v>
      </c>
      <c r="K7" s="3" t="s">
        <v>10</v>
      </c>
      <c r="M7" s="3" t="s">
        <v>11</v>
      </c>
      <c r="N7" s="3" t="s">
        <v>11</v>
      </c>
      <c r="O7" s="3" t="s">
        <v>11</v>
      </c>
      <c r="Q7" s="3" t="s">
        <v>7</v>
      </c>
      <c r="S7" s="3" t="s">
        <v>12</v>
      </c>
      <c r="U7" s="3" t="s">
        <v>8</v>
      </c>
      <c r="W7" s="3" t="s">
        <v>9</v>
      </c>
      <c r="Y7" s="3" t="s">
        <v>13</v>
      </c>
    </row>
    <row r="8" spans="1:25" ht="24.75" x14ac:dyDescent="0.4">
      <c r="A8" s="3" t="s">
        <v>3</v>
      </c>
      <c r="C8" s="3" t="s">
        <v>7</v>
      </c>
      <c r="E8" s="3" t="s">
        <v>8</v>
      </c>
      <c r="G8" s="3" t="s">
        <v>9</v>
      </c>
      <c r="I8" s="3" t="s">
        <v>7</v>
      </c>
      <c r="K8" s="3" t="s">
        <v>8</v>
      </c>
      <c r="M8" s="3" t="s">
        <v>7</v>
      </c>
      <c r="O8" s="3" t="s">
        <v>14</v>
      </c>
      <c r="Q8" s="3" t="s">
        <v>7</v>
      </c>
      <c r="S8" s="3" t="s">
        <v>12</v>
      </c>
      <c r="U8" s="3" t="s">
        <v>8</v>
      </c>
      <c r="W8" s="3" t="s">
        <v>9</v>
      </c>
      <c r="Y8" s="3" t="s">
        <v>13</v>
      </c>
    </row>
    <row r="9" spans="1:25" ht="24" x14ac:dyDescent="0.55000000000000004">
      <c r="A9" s="5" t="s">
        <v>220</v>
      </c>
      <c r="C9" s="8">
        <v>3146</v>
      </c>
      <c r="D9" s="8"/>
      <c r="E9" s="8">
        <v>1772710530495</v>
      </c>
      <c r="F9" s="8"/>
      <c r="G9" s="8">
        <v>2380116131250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3146</v>
      </c>
      <c r="R9" s="8"/>
      <c r="S9" s="8">
        <v>798780021</v>
      </c>
      <c r="T9" s="8"/>
      <c r="U9" s="8">
        <v>1772710530495</v>
      </c>
      <c r="V9" s="8"/>
      <c r="W9" s="8">
        <v>2509820743633.4199</v>
      </c>
      <c r="X9" s="8"/>
      <c r="Y9" s="13">
        <v>4.1548811356048009E-2</v>
      </c>
    </row>
    <row r="10" spans="1:25" ht="24" x14ac:dyDescent="0.45">
      <c r="A10" s="4" t="s">
        <v>16</v>
      </c>
      <c r="C10" s="8">
        <v>8658201</v>
      </c>
      <c r="D10" s="8"/>
      <c r="E10" s="8">
        <v>58826499920</v>
      </c>
      <c r="F10" s="8"/>
      <c r="G10" s="8">
        <v>47078565331.153503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8658201</v>
      </c>
      <c r="R10" s="8"/>
      <c r="S10" s="8">
        <v>5110</v>
      </c>
      <c r="T10" s="8"/>
      <c r="U10" s="8">
        <v>58826499920</v>
      </c>
      <c r="V10" s="8"/>
      <c r="W10" s="8">
        <v>43980158837.695503</v>
      </c>
      <c r="X10" s="8"/>
      <c r="Y10" s="13">
        <v>7.2806925657609178E-4</v>
      </c>
    </row>
    <row r="11" spans="1:25" ht="24" x14ac:dyDescent="0.45">
      <c r="A11" s="4" t="s">
        <v>17</v>
      </c>
      <c r="C11" s="8">
        <v>1704485</v>
      </c>
      <c r="D11" s="8"/>
      <c r="E11" s="8">
        <v>18097969095</v>
      </c>
      <c r="F11" s="8"/>
      <c r="G11" s="8">
        <v>17705887633.912498</v>
      </c>
      <c r="H11" s="8"/>
      <c r="I11" s="8">
        <v>73735</v>
      </c>
      <c r="J11" s="8"/>
      <c r="K11" s="8">
        <v>687847927</v>
      </c>
      <c r="L11" s="8"/>
      <c r="M11" s="8">
        <v>0</v>
      </c>
      <c r="N11" s="8"/>
      <c r="O11" s="8">
        <v>0</v>
      </c>
      <c r="P11" s="8"/>
      <c r="Q11" s="8">
        <v>1778220</v>
      </c>
      <c r="R11" s="8"/>
      <c r="S11" s="8">
        <v>9840</v>
      </c>
      <c r="T11" s="8"/>
      <c r="U11" s="8">
        <v>18785817022</v>
      </c>
      <c r="V11" s="8"/>
      <c r="W11" s="8">
        <v>17393573575.439999</v>
      </c>
      <c r="X11" s="8"/>
      <c r="Y11" s="13">
        <v>2.8794180187039354E-4</v>
      </c>
    </row>
    <row r="12" spans="1:25" ht="24" x14ac:dyDescent="0.45">
      <c r="A12" s="4" t="s">
        <v>18</v>
      </c>
      <c r="C12" s="8">
        <v>499104</v>
      </c>
      <c r="D12" s="8"/>
      <c r="E12" s="8">
        <v>786219506</v>
      </c>
      <c r="F12" s="8"/>
      <c r="G12" s="8">
        <v>828048198.77279997</v>
      </c>
      <c r="H12" s="8"/>
      <c r="I12" s="8">
        <v>864943</v>
      </c>
      <c r="J12" s="8"/>
      <c r="K12" s="8">
        <v>1289961016</v>
      </c>
      <c r="L12" s="8"/>
      <c r="M12" s="8">
        <v>0</v>
      </c>
      <c r="N12" s="8"/>
      <c r="O12" s="8">
        <v>0</v>
      </c>
      <c r="P12" s="8"/>
      <c r="Q12" s="8">
        <v>1364047</v>
      </c>
      <c r="R12" s="8"/>
      <c r="S12" s="8">
        <v>1520</v>
      </c>
      <c r="T12" s="8"/>
      <c r="U12" s="8">
        <v>2076180522</v>
      </c>
      <c r="V12" s="8"/>
      <c r="W12" s="8">
        <v>2061014998.9319999</v>
      </c>
      <c r="X12" s="8"/>
      <c r="Y12" s="13">
        <v>3.4119059542333002E-5</v>
      </c>
    </row>
    <row r="13" spans="1:25" ht="24" x14ac:dyDescent="0.45">
      <c r="A13" s="4" t="s">
        <v>19</v>
      </c>
      <c r="C13" s="8">
        <v>22800000</v>
      </c>
      <c r="D13" s="8"/>
      <c r="E13" s="8">
        <v>35438225125</v>
      </c>
      <c r="F13" s="8"/>
      <c r="G13" s="8">
        <v>82498197600</v>
      </c>
      <c r="H13" s="8"/>
      <c r="I13" s="8">
        <v>0</v>
      </c>
      <c r="J13" s="8"/>
      <c r="K13" s="8">
        <v>0</v>
      </c>
      <c r="L13" s="8"/>
      <c r="M13" s="8">
        <v>-22800000</v>
      </c>
      <c r="N13" s="8"/>
      <c r="O13" s="8">
        <v>80027784864</v>
      </c>
      <c r="P13" s="8"/>
      <c r="Q13" s="8">
        <v>0</v>
      </c>
      <c r="R13" s="8"/>
      <c r="S13" s="8">
        <v>0</v>
      </c>
      <c r="T13" s="8"/>
      <c r="U13" s="8">
        <v>0</v>
      </c>
      <c r="V13" s="8"/>
      <c r="W13" s="8">
        <v>0</v>
      </c>
      <c r="X13" s="8"/>
      <c r="Y13" s="13">
        <v>0</v>
      </c>
    </row>
    <row r="14" spans="1:25" ht="24" x14ac:dyDescent="0.45">
      <c r="A14" s="4" t="s">
        <v>20</v>
      </c>
      <c r="C14" s="8">
        <v>184000000</v>
      </c>
      <c r="D14" s="8"/>
      <c r="E14" s="8">
        <v>396905166662</v>
      </c>
      <c r="F14" s="8"/>
      <c r="G14" s="8">
        <v>741497680800</v>
      </c>
      <c r="H14" s="8"/>
      <c r="I14" s="8">
        <v>0</v>
      </c>
      <c r="J14" s="8"/>
      <c r="K14" s="8">
        <v>0</v>
      </c>
      <c r="L14" s="8"/>
      <c r="M14" s="8">
        <v>-800000</v>
      </c>
      <c r="N14" s="8"/>
      <c r="O14" s="8">
        <v>2886721210</v>
      </c>
      <c r="P14" s="8"/>
      <c r="Q14" s="8">
        <v>183200000</v>
      </c>
      <c r="R14" s="8"/>
      <c r="S14" s="8">
        <v>3757</v>
      </c>
      <c r="T14" s="8"/>
      <c r="U14" s="8">
        <v>395179492024</v>
      </c>
      <c r="V14" s="8"/>
      <c r="W14" s="8">
        <v>684187119720</v>
      </c>
      <c r="X14" s="8"/>
      <c r="Y14" s="13">
        <v>1.1326371272368499E-2</v>
      </c>
    </row>
    <row r="15" spans="1:25" ht="24" x14ac:dyDescent="0.45">
      <c r="A15" s="4" t="s">
        <v>21</v>
      </c>
      <c r="C15" s="8">
        <v>691805596</v>
      </c>
      <c r="D15" s="8"/>
      <c r="E15" s="8">
        <v>127028105741</v>
      </c>
      <c r="F15" s="8"/>
      <c r="G15" s="8">
        <v>354847705995.16101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691805596</v>
      </c>
      <c r="R15" s="8"/>
      <c r="S15" s="8">
        <v>461</v>
      </c>
      <c r="T15" s="8"/>
      <c r="U15" s="8">
        <v>127028105741</v>
      </c>
      <c r="V15" s="8"/>
      <c r="W15" s="8">
        <v>317024791596.45203</v>
      </c>
      <c r="X15" s="8"/>
      <c r="Y15" s="13">
        <v>5.2481848732202916E-3</v>
      </c>
    </row>
    <row r="16" spans="1:25" ht="24" x14ac:dyDescent="0.45">
      <c r="A16" s="4" t="s">
        <v>22</v>
      </c>
      <c r="C16" s="8">
        <v>41607935</v>
      </c>
      <c r="D16" s="8"/>
      <c r="E16" s="8">
        <v>105015606463</v>
      </c>
      <c r="F16" s="8"/>
      <c r="G16" s="8">
        <v>173299941026.48199</v>
      </c>
      <c r="H16" s="8"/>
      <c r="I16" s="8">
        <v>16800000</v>
      </c>
      <c r="J16" s="8"/>
      <c r="K16" s="8">
        <v>0</v>
      </c>
      <c r="L16" s="8"/>
      <c r="M16" s="8">
        <v>-13607935</v>
      </c>
      <c r="N16" s="8"/>
      <c r="O16" s="8">
        <v>52132417641</v>
      </c>
      <c r="P16" s="8"/>
      <c r="Q16" s="8">
        <v>44800000</v>
      </c>
      <c r="R16" s="8"/>
      <c r="S16" s="8">
        <v>2391</v>
      </c>
      <c r="T16" s="8"/>
      <c r="U16" s="8">
        <v>70670101290</v>
      </c>
      <c r="V16" s="8"/>
      <c r="W16" s="8">
        <v>106479455040</v>
      </c>
      <c r="X16" s="8"/>
      <c r="Y16" s="13">
        <v>1.7627134535301819E-3</v>
      </c>
    </row>
    <row r="17" spans="1:25" ht="24" x14ac:dyDescent="0.45">
      <c r="A17" s="4" t="s">
        <v>23</v>
      </c>
      <c r="C17" s="8">
        <v>280722259</v>
      </c>
      <c r="D17" s="8"/>
      <c r="E17" s="8">
        <v>433622029423</v>
      </c>
      <c r="F17" s="8"/>
      <c r="G17" s="8">
        <v>764881426633.08203</v>
      </c>
      <c r="H17" s="8"/>
      <c r="I17" s="8">
        <v>0</v>
      </c>
      <c r="J17" s="8"/>
      <c r="K17" s="8">
        <v>0</v>
      </c>
      <c r="L17" s="8"/>
      <c r="M17" s="8">
        <v>-10722259</v>
      </c>
      <c r="N17" s="8"/>
      <c r="O17" s="8">
        <v>26279682008</v>
      </c>
      <c r="P17" s="8"/>
      <c r="Q17" s="8">
        <v>270000000</v>
      </c>
      <c r="R17" s="8"/>
      <c r="S17" s="8">
        <v>2655</v>
      </c>
      <c r="T17" s="8"/>
      <c r="U17" s="8">
        <v>417059724308</v>
      </c>
      <c r="V17" s="8"/>
      <c r="W17" s="8">
        <v>712584742500</v>
      </c>
      <c r="X17" s="8"/>
      <c r="Y17" s="13">
        <v>1.1796479536012193E-2</v>
      </c>
    </row>
    <row r="18" spans="1:25" ht="24" x14ac:dyDescent="0.45">
      <c r="A18" s="4" t="s">
        <v>24</v>
      </c>
      <c r="C18" s="8">
        <v>233600000</v>
      </c>
      <c r="D18" s="8"/>
      <c r="E18" s="8">
        <v>322137262050</v>
      </c>
      <c r="F18" s="8"/>
      <c r="G18" s="8">
        <v>669926080800</v>
      </c>
      <c r="H18" s="8"/>
      <c r="I18" s="8">
        <v>0</v>
      </c>
      <c r="J18" s="8"/>
      <c r="K18" s="8">
        <v>0</v>
      </c>
      <c r="L18" s="8"/>
      <c r="M18" s="8">
        <v>-8984531</v>
      </c>
      <c r="N18" s="8"/>
      <c r="O18" s="8">
        <v>23346499464</v>
      </c>
      <c r="P18" s="8"/>
      <c r="Q18" s="8">
        <v>224615469</v>
      </c>
      <c r="R18" s="8"/>
      <c r="S18" s="8">
        <v>2427</v>
      </c>
      <c r="T18" s="8"/>
      <c r="U18" s="8">
        <v>309747483724</v>
      </c>
      <c r="V18" s="8"/>
      <c r="W18" s="8">
        <v>541898149890.58502</v>
      </c>
      <c r="X18" s="8"/>
      <c r="Y18" s="13">
        <v>8.9708494366017872E-3</v>
      </c>
    </row>
    <row r="19" spans="1:25" ht="24" x14ac:dyDescent="0.45">
      <c r="A19" s="4" t="s">
        <v>25</v>
      </c>
      <c r="C19" s="8">
        <v>385976816</v>
      </c>
      <c r="D19" s="8"/>
      <c r="E19" s="8">
        <v>225455803142</v>
      </c>
      <c r="F19" s="8"/>
      <c r="G19" s="8">
        <v>245171682270.72699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385976816</v>
      </c>
      <c r="R19" s="8"/>
      <c r="S19" s="8">
        <v>588</v>
      </c>
      <c r="T19" s="8"/>
      <c r="U19" s="8">
        <v>225455803142</v>
      </c>
      <c r="V19" s="8"/>
      <c r="W19" s="8">
        <v>225603989319.54199</v>
      </c>
      <c r="X19" s="8"/>
      <c r="Y19" s="13">
        <v>3.7347597899918417E-3</v>
      </c>
    </row>
    <row r="20" spans="1:25" ht="24" x14ac:dyDescent="0.45">
      <c r="A20" s="4" t="s">
        <v>26</v>
      </c>
      <c r="C20" s="8">
        <v>31978871</v>
      </c>
      <c r="D20" s="8"/>
      <c r="E20" s="8">
        <v>112671416180</v>
      </c>
      <c r="F20" s="8"/>
      <c r="G20" s="8">
        <v>92441239254.635406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31978871</v>
      </c>
      <c r="R20" s="8"/>
      <c r="S20" s="8">
        <v>2925</v>
      </c>
      <c r="T20" s="8"/>
      <c r="U20" s="8">
        <v>112671416180</v>
      </c>
      <c r="V20" s="8"/>
      <c r="W20" s="8">
        <v>92981645398.833801</v>
      </c>
      <c r="X20" s="8"/>
      <c r="Y20" s="13">
        <v>1.5392640506502078E-3</v>
      </c>
    </row>
    <row r="21" spans="1:25" ht="24" x14ac:dyDescent="0.45">
      <c r="A21" s="4" t="s">
        <v>27</v>
      </c>
      <c r="C21" s="8">
        <v>36019835</v>
      </c>
      <c r="D21" s="8"/>
      <c r="E21" s="8">
        <v>83843872979</v>
      </c>
      <c r="F21" s="8"/>
      <c r="G21" s="8">
        <v>103334722009.33099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36019835</v>
      </c>
      <c r="R21" s="8"/>
      <c r="S21" s="8">
        <v>2762</v>
      </c>
      <c r="T21" s="8"/>
      <c r="U21" s="8">
        <v>83843872979</v>
      </c>
      <c r="V21" s="8"/>
      <c r="W21" s="8">
        <v>98894837903.593506</v>
      </c>
      <c r="X21" s="8"/>
      <c r="Y21" s="13">
        <v>1.6371539579336191E-3</v>
      </c>
    </row>
    <row r="22" spans="1:25" ht="24" x14ac:dyDescent="0.45">
      <c r="A22" s="4" t="s">
        <v>28</v>
      </c>
      <c r="C22" s="8">
        <v>6400000</v>
      </c>
      <c r="D22" s="8"/>
      <c r="E22" s="8">
        <v>14255216471</v>
      </c>
      <c r="F22" s="8"/>
      <c r="G22" s="8">
        <v>16318324800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6400000</v>
      </c>
      <c r="R22" s="8"/>
      <c r="S22" s="8">
        <v>2344</v>
      </c>
      <c r="T22" s="8"/>
      <c r="U22" s="8">
        <v>14255216471</v>
      </c>
      <c r="V22" s="8"/>
      <c r="W22" s="8">
        <v>14912340480</v>
      </c>
      <c r="X22" s="8"/>
      <c r="Y22" s="13">
        <v>2.4686624455247337E-4</v>
      </c>
    </row>
    <row r="23" spans="1:25" ht="24" x14ac:dyDescent="0.45">
      <c r="A23" s="4" t="s">
        <v>29</v>
      </c>
      <c r="C23" s="8">
        <v>26762161</v>
      </c>
      <c r="D23" s="8"/>
      <c r="E23" s="8">
        <v>127203065260</v>
      </c>
      <c r="F23" s="8"/>
      <c r="G23" s="8">
        <v>114818229229.088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26762161</v>
      </c>
      <c r="R23" s="8"/>
      <c r="S23" s="8">
        <v>3871</v>
      </c>
      <c r="T23" s="8"/>
      <c r="U23" s="8">
        <v>127203065260</v>
      </c>
      <c r="V23" s="8"/>
      <c r="W23" s="8">
        <v>102979927095.87601</v>
      </c>
      <c r="X23" s="8"/>
      <c r="Y23" s="13">
        <v>1.7047805406899081E-3</v>
      </c>
    </row>
    <row r="24" spans="1:25" ht="24" x14ac:dyDescent="0.45">
      <c r="A24" s="4" t="s">
        <v>30</v>
      </c>
      <c r="C24" s="8">
        <v>551066913</v>
      </c>
      <c r="D24" s="8"/>
      <c r="E24" s="8">
        <v>1698752542089</v>
      </c>
      <c r="F24" s="8"/>
      <c r="G24" s="8">
        <v>2203751384962.5601</v>
      </c>
      <c r="H24" s="8"/>
      <c r="I24" s="8">
        <v>0</v>
      </c>
      <c r="J24" s="8"/>
      <c r="K24" s="8">
        <v>0</v>
      </c>
      <c r="L24" s="8"/>
      <c r="M24" s="8">
        <v>-668052</v>
      </c>
      <c r="N24" s="8"/>
      <c r="O24" s="8">
        <v>2396371654</v>
      </c>
      <c r="P24" s="8"/>
      <c r="Q24" s="8">
        <v>550398861</v>
      </c>
      <c r="R24" s="8"/>
      <c r="S24" s="8">
        <v>3450</v>
      </c>
      <c r="T24" s="8"/>
      <c r="U24" s="8">
        <v>1696693164168</v>
      </c>
      <c r="V24" s="8"/>
      <c r="W24" s="8">
        <v>1887577757830.8201</v>
      </c>
      <c r="X24" s="8"/>
      <c r="Y24" s="13">
        <v>3.124789385015923E-2</v>
      </c>
    </row>
    <row r="25" spans="1:25" ht="24" x14ac:dyDescent="0.45">
      <c r="A25" s="4" t="s">
        <v>31</v>
      </c>
      <c r="C25" s="8">
        <v>58497012</v>
      </c>
      <c r="D25" s="8"/>
      <c r="E25" s="8">
        <v>520638233720</v>
      </c>
      <c r="F25" s="8"/>
      <c r="G25" s="8">
        <v>622775305678.80603</v>
      </c>
      <c r="H25" s="8"/>
      <c r="I25" s="8">
        <v>0</v>
      </c>
      <c r="J25" s="8"/>
      <c r="K25" s="8">
        <v>0</v>
      </c>
      <c r="L25" s="8"/>
      <c r="M25" s="8">
        <v>-100000</v>
      </c>
      <c r="N25" s="8"/>
      <c r="O25" s="8">
        <v>1032817979</v>
      </c>
      <c r="P25" s="8"/>
      <c r="Q25" s="8">
        <v>58397012</v>
      </c>
      <c r="R25" s="8"/>
      <c r="S25" s="8">
        <v>10710</v>
      </c>
      <c r="T25" s="8"/>
      <c r="U25" s="8">
        <v>519748208377</v>
      </c>
      <c r="V25" s="8"/>
      <c r="W25" s="8">
        <v>621710678128.80603</v>
      </c>
      <c r="X25" s="8"/>
      <c r="Y25" s="13">
        <v>1.0292105421927026E-2</v>
      </c>
    </row>
    <row r="26" spans="1:25" ht="24" x14ac:dyDescent="0.45">
      <c r="A26" s="4" t="s">
        <v>32</v>
      </c>
      <c r="C26" s="8">
        <v>23096513</v>
      </c>
      <c r="D26" s="8"/>
      <c r="E26" s="8">
        <v>334541101235</v>
      </c>
      <c r="F26" s="8"/>
      <c r="G26" s="8">
        <v>482829636363.07898</v>
      </c>
      <c r="H26" s="8"/>
      <c r="I26" s="8">
        <v>0</v>
      </c>
      <c r="J26" s="8"/>
      <c r="K26" s="8">
        <v>0</v>
      </c>
      <c r="L26" s="8"/>
      <c r="M26" s="8">
        <v>-1041692</v>
      </c>
      <c r="N26" s="8"/>
      <c r="O26" s="8">
        <v>20057517527</v>
      </c>
      <c r="P26" s="8"/>
      <c r="Q26" s="8">
        <v>22054821</v>
      </c>
      <c r="R26" s="8"/>
      <c r="S26" s="8">
        <v>18150</v>
      </c>
      <c r="T26" s="8"/>
      <c r="U26" s="8">
        <v>319452728856</v>
      </c>
      <c r="V26" s="8"/>
      <c r="W26" s="8">
        <v>397913245893.15698</v>
      </c>
      <c r="X26" s="8"/>
      <c r="Y26" s="13">
        <v>6.5872522695598051E-3</v>
      </c>
    </row>
    <row r="27" spans="1:25" ht="24" x14ac:dyDescent="0.45">
      <c r="A27" s="4" t="s">
        <v>33</v>
      </c>
      <c r="C27" s="8">
        <v>87142026</v>
      </c>
      <c r="D27" s="8"/>
      <c r="E27" s="8">
        <v>157988380371</v>
      </c>
      <c r="F27" s="8"/>
      <c r="G27" s="8">
        <v>214739733213.39899</v>
      </c>
      <c r="H27" s="8"/>
      <c r="I27" s="8">
        <v>0</v>
      </c>
      <c r="J27" s="8"/>
      <c r="K27" s="8">
        <v>0</v>
      </c>
      <c r="L27" s="8"/>
      <c r="M27" s="8">
        <v>-9546235</v>
      </c>
      <c r="N27" s="8"/>
      <c r="O27" s="8">
        <v>21892126441</v>
      </c>
      <c r="P27" s="8"/>
      <c r="Q27" s="8">
        <v>77595791</v>
      </c>
      <c r="R27" s="8"/>
      <c r="S27" s="8">
        <v>2507</v>
      </c>
      <c r="T27" s="8"/>
      <c r="U27" s="8">
        <v>140681068673</v>
      </c>
      <c r="V27" s="8"/>
      <c r="W27" s="8">
        <v>193375178781.17999</v>
      </c>
      <c r="X27" s="8"/>
      <c r="Y27" s="13">
        <v>3.2012281532464741E-3</v>
      </c>
    </row>
    <row r="28" spans="1:25" ht="24" x14ac:dyDescent="0.45">
      <c r="A28" s="4" t="s">
        <v>34</v>
      </c>
      <c r="C28" s="8">
        <v>23310373</v>
      </c>
      <c r="D28" s="8"/>
      <c r="E28" s="8">
        <v>411428083450</v>
      </c>
      <c r="F28" s="8"/>
      <c r="G28" s="8">
        <v>488227219233.29498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23310373</v>
      </c>
      <c r="R28" s="8"/>
      <c r="S28" s="8">
        <v>17530</v>
      </c>
      <c r="T28" s="8"/>
      <c r="U28" s="8">
        <v>411428083450</v>
      </c>
      <c r="V28" s="8"/>
      <c r="W28" s="8">
        <v>406199485199.79401</v>
      </c>
      <c r="X28" s="8"/>
      <c r="Y28" s="13">
        <v>6.7244267648602623E-3</v>
      </c>
    </row>
    <row r="29" spans="1:25" ht="24" x14ac:dyDescent="0.45">
      <c r="A29" s="4" t="s">
        <v>35</v>
      </c>
      <c r="C29" s="8">
        <v>3349436</v>
      </c>
      <c r="D29" s="8"/>
      <c r="E29" s="8">
        <v>190515237358</v>
      </c>
      <c r="F29" s="8"/>
      <c r="G29" s="8">
        <v>320498329939.30798</v>
      </c>
      <c r="H29" s="8"/>
      <c r="I29" s="8">
        <v>0</v>
      </c>
      <c r="J29" s="8"/>
      <c r="K29" s="8">
        <v>0</v>
      </c>
      <c r="L29" s="8"/>
      <c r="M29" s="8">
        <v>-200768</v>
      </c>
      <c r="N29" s="8"/>
      <c r="O29" s="8">
        <v>18636166954</v>
      </c>
      <c r="P29" s="8"/>
      <c r="Q29" s="8">
        <v>3148668</v>
      </c>
      <c r="R29" s="8"/>
      <c r="S29" s="8">
        <v>88420</v>
      </c>
      <c r="T29" s="8"/>
      <c r="U29" s="8">
        <v>179095594416</v>
      </c>
      <c r="V29" s="8"/>
      <c r="W29" s="8">
        <v>276748713473.86798</v>
      </c>
      <c r="X29" s="8"/>
      <c r="Y29" s="13">
        <v>4.5814347970159998E-3</v>
      </c>
    </row>
    <row r="30" spans="1:25" ht="24" x14ac:dyDescent="0.45">
      <c r="A30" s="4" t="s">
        <v>36</v>
      </c>
      <c r="C30" s="8">
        <v>8129443</v>
      </c>
      <c r="D30" s="8"/>
      <c r="E30" s="8">
        <v>150469359717</v>
      </c>
      <c r="F30" s="8"/>
      <c r="G30" s="8">
        <v>574564277086.06494</v>
      </c>
      <c r="H30" s="8"/>
      <c r="I30" s="8">
        <v>0</v>
      </c>
      <c r="J30" s="8"/>
      <c r="K30" s="8">
        <v>0</v>
      </c>
      <c r="L30" s="8"/>
      <c r="M30" s="8">
        <v>-100000</v>
      </c>
      <c r="N30" s="8"/>
      <c r="O30" s="8">
        <v>6855962855</v>
      </c>
      <c r="P30" s="8"/>
      <c r="Q30" s="8">
        <v>8029443</v>
      </c>
      <c r="R30" s="8"/>
      <c r="S30" s="8">
        <v>61018</v>
      </c>
      <c r="T30" s="8"/>
      <c r="U30" s="8">
        <v>148618441275</v>
      </c>
      <c r="V30" s="8"/>
      <c r="W30" s="8">
        <v>487025406683.80499</v>
      </c>
      <c r="X30" s="8"/>
      <c r="Y30" s="13">
        <v>8.0624589621542762E-3</v>
      </c>
    </row>
    <row r="31" spans="1:25" ht="24" x14ac:dyDescent="0.45">
      <c r="A31" s="4" t="s">
        <v>37</v>
      </c>
      <c r="C31" s="8">
        <v>79200000</v>
      </c>
      <c r="D31" s="8"/>
      <c r="E31" s="8">
        <v>260527598812</v>
      </c>
      <c r="F31" s="8"/>
      <c r="G31" s="8">
        <v>293028444720</v>
      </c>
      <c r="H31" s="8"/>
      <c r="I31" s="8">
        <v>0</v>
      </c>
      <c r="J31" s="8"/>
      <c r="K31" s="8">
        <v>0</v>
      </c>
      <c r="L31" s="8"/>
      <c r="M31" s="8">
        <v>-6303325</v>
      </c>
      <c r="N31" s="8"/>
      <c r="O31" s="8">
        <v>21423730689</v>
      </c>
      <c r="P31" s="8"/>
      <c r="Q31" s="8">
        <v>72896675</v>
      </c>
      <c r="R31" s="8"/>
      <c r="S31" s="8">
        <v>3402</v>
      </c>
      <c r="T31" s="8"/>
      <c r="U31" s="8">
        <v>239792874985</v>
      </c>
      <c r="V31" s="8"/>
      <c r="W31" s="8">
        <v>246518921144.31799</v>
      </c>
      <c r="X31" s="8"/>
      <c r="Y31" s="13">
        <v>4.080995894349718E-3</v>
      </c>
    </row>
    <row r="32" spans="1:25" ht="24" x14ac:dyDescent="0.45">
      <c r="A32" s="4" t="s">
        <v>38</v>
      </c>
      <c r="C32" s="8">
        <v>14284013</v>
      </c>
      <c r="D32" s="8"/>
      <c r="E32" s="8">
        <v>1342094510559</v>
      </c>
      <c r="F32" s="8"/>
      <c r="G32" s="8">
        <v>3801646450858.3101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14284013</v>
      </c>
      <c r="R32" s="8"/>
      <c r="S32" s="8">
        <v>269840</v>
      </c>
      <c r="T32" s="8"/>
      <c r="U32" s="8">
        <v>1342094510559</v>
      </c>
      <c r="V32" s="8"/>
      <c r="W32" s="8">
        <v>3831464399415.8799</v>
      </c>
      <c r="X32" s="8"/>
      <c r="Y32" s="13">
        <v>6.3427952754220918E-2</v>
      </c>
    </row>
    <row r="33" spans="1:25" ht="24" x14ac:dyDescent="0.45">
      <c r="A33" s="4" t="s">
        <v>39</v>
      </c>
      <c r="C33" s="8">
        <v>14000000</v>
      </c>
      <c r="D33" s="8"/>
      <c r="E33" s="8">
        <v>147773682491</v>
      </c>
      <c r="F33" s="8"/>
      <c r="G33" s="8">
        <v>136661994000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14000000</v>
      </c>
      <c r="R33" s="8"/>
      <c r="S33" s="8">
        <v>7610</v>
      </c>
      <c r="T33" s="8"/>
      <c r="U33" s="8">
        <v>147773682491</v>
      </c>
      <c r="V33" s="8"/>
      <c r="W33" s="8">
        <v>105906087000</v>
      </c>
      <c r="X33" s="8"/>
      <c r="Y33" s="13">
        <v>1.753221636000194E-3</v>
      </c>
    </row>
    <row r="34" spans="1:25" ht="24" x14ac:dyDescent="0.45">
      <c r="A34" s="4" t="s">
        <v>40</v>
      </c>
      <c r="C34" s="8">
        <v>1688904</v>
      </c>
      <c r="D34" s="8"/>
      <c r="E34" s="8">
        <v>80290782937</v>
      </c>
      <c r="F34" s="8"/>
      <c r="G34" s="8">
        <v>240613501638.384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1688904</v>
      </c>
      <c r="R34" s="8"/>
      <c r="S34" s="8">
        <v>130730</v>
      </c>
      <c r="T34" s="8"/>
      <c r="U34" s="8">
        <v>80290782937</v>
      </c>
      <c r="V34" s="8"/>
      <c r="W34" s="8">
        <v>219476716921.47601</v>
      </c>
      <c r="X34" s="8"/>
      <c r="Y34" s="13">
        <v>3.6333258984917612E-3</v>
      </c>
    </row>
    <row r="35" spans="1:25" ht="24" x14ac:dyDescent="0.45">
      <c r="A35" s="4" t="s">
        <v>41</v>
      </c>
      <c r="C35" s="8">
        <v>999790</v>
      </c>
      <c r="D35" s="8"/>
      <c r="E35" s="8">
        <v>131463776904</v>
      </c>
      <c r="F35" s="8"/>
      <c r="G35" s="8">
        <v>100278582074.55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999790</v>
      </c>
      <c r="R35" s="8"/>
      <c r="S35" s="8">
        <v>94600</v>
      </c>
      <c r="T35" s="8"/>
      <c r="U35" s="8">
        <v>131463776904</v>
      </c>
      <c r="V35" s="8"/>
      <c r="W35" s="8">
        <v>94017382202.699997</v>
      </c>
      <c r="X35" s="8"/>
      <c r="Y35" s="13">
        <v>1.5564101489074298E-3</v>
      </c>
    </row>
    <row r="36" spans="1:25" ht="24" x14ac:dyDescent="0.45">
      <c r="A36" s="4" t="s">
        <v>42</v>
      </c>
      <c r="C36" s="8">
        <v>17803216</v>
      </c>
      <c r="D36" s="8"/>
      <c r="E36" s="8">
        <v>343125086009</v>
      </c>
      <c r="F36" s="8"/>
      <c r="G36" s="8">
        <v>162938920164.21399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17803216</v>
      </c>
      <c r="R36" s="8"/>
      <c r="S36" s="8">
        <v>7990</v>
      </c>
      <c r="T36" s="8"/>
      <c r="U36" s="8">
        <v>343125086009</v>
      </c>
      <c r="V36" s="8"/>
      <c r="W36" s="8">
        <v>141401322049.75201</v>
      </c>
      <c r="X36" s="8"/>
      <c r="Y36" s="13">
        <v>2.3408272763080799E-3</v>
      </c>
    </row>
    <row r="37" spans="1:25" ht="24" x14ac:dyDescent="0.45">
      <c r="A37" s="4" t="s">
        <v>43</v>
      </c>
      <c r="C37" s="8">
        <v>30700000</v>
      </c>
      <c r="D37" s="8"/>
      <c r="E37" s="8">
        <v>120213488640</v>
      </c>
      <c r="F37" s="8"/>
      <c r="G37" s="8">
        <v>1093741286400</v>
      </c>
      <c r="H37" s="8"/>
      <c r="I37" s="8">
        <v>0</v>
      </c>
      <c r="J37" s="8"/>
      <c r="K37" s="8">
        <v>0</v>
      </c>
      <c r="L37" s="8"/>
      <c r="M37" s="8">
        <v>-1173192</v>
      </c>
      <c r="N37" s="8"/>
      <c r="O37" s="8">
        <v>40159670136</v>
      </c>
      <c r="P37" s="8"/>
      <c r="Q37" s="8">
        <v>29526808</v>
      </c>
      <c r="R37" s="8"/>
      <c r="S37" s="8">
        <v>34600</v>
      </c>
      <c r="T37" s="8"/>
      <c r="U37" s="8">
        <v>115619563454</v>
      </c>
      <c r="V37" s="8"/>
      <c r="W37" s="8">
        <v>1015548872837.04</v>
      </c>
      <c r="X37" s="8"/>
      <c r="Y37" s="13">
        <v>1.6811897282858805E-2</v>
      </c>
    </row>
    <row r="38" spans="1:25" ht="24" x14ac:dyDescent="0.45">
      <c r="A38" s="4" t="s">
        <v>44</v>
      </c>
      <c r="C38" s="8">
        <v>10700000</v>
      </c>
      <c r="D38" s="8"/>
      <c r="E38" s="8">
        <v>133790531159</v>
      </c>
      <c r="F38" s="8"/>
      <c r="G38" s="8">
        <v>496823207850</v>
      </c>
      <c r="H38" s="8"/>
      <c r="I38" s="8">
        <v>0</v>
      </c>
      <c r="J38" s="8"/>
      <c r="K38" s="8">
        <v>0</v>
      </c>
      <c r="L38" s="8"/>
      <c r="M38" s="8">
        <v>-1133447</v>
      </c>
      <c r="N38" s="8"/>
      <c r="O38" s="8">
        <v>49810479412</v>
      </c>
      <c r="P38" s="8"/>
      <c r="Q38" s="8">
        <v>9566553</v>
      </c>
      <c r="R38" s="8"/>
      <c r="S38" s="8">
        <v>45620</v>
      </c>
      <c r="T38" s="8"/>
      <c r="U38" s="8">
        <v>119618150199</v>
      </c>
      <c r="V38" s="8"/>
      <c r="W38" s="8">
        <v>433829412280.23297</v>
      </c>
      <c r="X38" s="8"/>
      <c r="Y38" s="13">
        <v>7.1818262149837778E-3</v>
      </c>
    </row>
    <row r="39" spans="1:25" ht="24" x14ac:dyDescent="0.45">
      <c r="A39" s="4" t="s">
        <v>45</v>
      </c>
      <c r="C39" s="8">
        <v>8656018</v>
      </c>
      <c r="D39" s="8"/>
      <c r="E39" s="8">
        <v>51972299264</v>
      </c>
      <c r="F39" s="8"/>
      <c r="G39" s="8">
        <v>50336410953.464996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8656018</v>
      </c>
      <c r="R39" s="8"/>
      <c r="S39" s="8">
        <v>5440</v>
      </c>
      <c r="T39" s="8"/>
      <c r="U39" s="8">
        <v>51972299264</v>
      </c>
      <c r="V39" s="8"/>
      <c r="W39" s="8">
        <v>46808559929.375999</v>
      </c>
      <c r="X39" s="8"/>
      <c r="Y39" s="13">
        <v>7.7489200425461587E-4</v>
      </c>
    </row>
    <row r="40" spans="1:25" ht="24" x14ac:dyDescent="0.45">
      <c r="A40" s="4" t="s">
        <v>46</v>
      </c>
      <c r="C40" s="8">
        <v>209683274</v>
      </c>
      <c r="D40" s="8"/>
      <c r="E40" s="8">
        <v>227239332195</v>
      </c>
      <c r="F40" s="8"/>
      <c r="G40" s="8">
        <v>529635008298.55798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209683274</v>
      </c>
      <c r="R40" s="8"/>
      <c r="S40" s="8">
        <v>2541</v>
      </c>
      <c r="T40" s="8"/>
      <c r="U40" s="8">
        <v>227239332195</v>
      </c>
      <c r="V40" s="8"/>
      <c r="W40" s="8">
        <v>529635008298.55798</v>
      </c>
      <c r="X40" s="8"/>
      <c r="Y40" s="13">
        <v>8.7678393379992808E-3</v>
      </c>
    </row>
    <row r="41" spans="1:25" ht="24" x14ac:dyDescent="0.45">
      <c r="A41" s="4" t="s">
        <v>47</v>
      </c>
      <c r="C41" s="8">
        <v>2000000</v>
      </c>
      <c r="D41" s="8"/>
      <c r="E41" s="8">
        <v>3453201573</v>
      </c>
      <c r="F41" s="8"/>
      <c r="G41" s="8">
        <v>3373805700</v>
      </c>
      <c r="H41" s="8"/>
      <c r="I41" s="8">
        <v>1202717</v>
      </c>
      <c r="J41" s="8"/>
      <c r="K41" s="8">
        <v>1761954473</v>
      </c>
      <c r="L41" s="8"/>
      <c r="M41" s="8">
        <v>0</v>
      </c>
      <c r="N41" s="8"/>
      <c r="O41" s="8">
        <v>0</v>
      </c>
      <c r="P41" s="8"/>
      <c r="Q41" s="8">
        <v>3202717</v>
      </c>
      <c r="R41" s="8"/>
      <c r="S41" s="8">
        <v>1512</v>
      </c>
      <c r="T41" s="8"/>
      <c r="U41" s="8">
        <v>5215156046</v>
      </c>
      <c r="V41" s="8"/>
      <c r="W41" s="8">
        <v>4813695180.7812004</v>
      </c>
      <c r="X41" s="8"/>
      <c r="Y41" s="13">
        <v>7.9688285906129894E-5</v>
      </c>
    </row>
    <row r="42" spans="1:25" ht="24" x14ac:dyDescent="0.45">
      <c r="A42" s="4" t="s">
        <v>48</v>
      </c>
      <c r="C42" s="8">
        <v>117700000</v>
      </c>
      <c r="D42" s="8"/>
      <c r="E42" s="8">
        <v>326088551770</v>
      </c>
      <c r="F42" s="8"/>
      <c r="G42" s="8">
        <v>1023747243750</v>
      </c>
      <c r="H42" s="8"/>
      <c r="I42" s="8">
        <v>0</v>
      </c>
      <c r="J42" s="8"/>
      <c r="K42" s="8">
        <v>0</v>
      </c>
      <c r="L42" s="8"/>
      <c r="M42" s="8">
        <v>-3475775</v>
      </c>
      <c r="N42" s="8"/>
      <c r="O42" s="8">
        <v>28043707537</v>
      </c>
      <c r="P42" s="8"/>
      <c r="Q42" s="8">
        <v>114224225</v>
      </c>
      <c r="R42" s="8"/>
      <c r="S42" s="8">
        <v>7230</v>
      </c>
      <c r="T42" s="8"/>
      <c r="U42" s="8">
        <v>316458896407</v>
      </c>
      <c r="V42" s="8"/>
      <c r="W42" s="8">
        <v>820927391926.83801</v>
      </c>
      <c r="X42" s="8"/>
      <c r="Y42" s="13">
        <v>1.359003722903428E-2</v>
      </c>
    </row>
    <row r="43" spans="1:25" ht="24" x14ac:dyDescent="0.45">
      <c r="A43" s="4" t="s">
        <v>49</v>
      </c>
      <c r="C43" s="8">
        <v>62000000</v>
      </c>
      <c r="D43" s="8"/>
      <c r="E43" s="8">
        <v>41626848600</v>
      </c>
      <c r="F43" s="8"/>
      <c r="G43" s="8">
        <v>321714342000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62000000</v>
      </c>
      <c r="R43" s="8"/>
      <c r="S43" s="8">
        <v>4720</v>
      </c>
      <c r="T43" s="8"/>
      <c r="U43" s="8">
        <v>41626848600</v>
      </c>
      <c r="V43" s="8"/>
      <c r="W43" s="8">
        <v>290898792000</v>
      </c>
      <c r="X43" s="8"/>
      <c r="Y43" s="13">
        <v>4.8156821809564182E-3</v>
      </c>
    </row>
    <row r="44" spans="1:25" ht="24" x14ac:dyDescent="0.45">
      <c r="A44" s="4" t="s">
        <v>50</v>
      </c>
      <c r="C44" s="8">
        <v>3612000</v>
      </c>
      <c r="D44" s="8"/>
      <c r="E44" s="8">
        <v>454459451307</v>
      </c>
      <c r="F44" s="8"/>
      <c r="G44" s="8">
        <v>2649051992685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3612000</v>
      </c>
      <c r="R44" s="8"/>
      <c r="S44" s="8">
        <v>796073</v>
      </c>
      <c r="T44" s="8"/>
      <c r="U44" s="8">
        <v>454459451307</v>
      </c>
      <c r="V44" s="8"/>
      <c r="W44" s="8">
        <v>2871821406405</v>
      </c>
      <c r="X44" s="8"/>
      <c r="Y44" s="13">
        <v>4.754154899932949E-2</v>
      </c>
    </row>
    <row r="45" spans="1:25" ht="24" x14ac:dyDescent="0.45">
      <c r="A45" s="4" t="s">
        <v>51</v>
      </c>
      <c r="C45" s="8">
        <v>43000</v>
      </c>
      <c r="D45" s="8"/>
      <c r="E45" s="8">
        <v>10887084000</v>
      </c>
      <c r="F45" s="8"/>
      <c r="G45" s="8">
        <v>31511166743.75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43000</v>
      </c>
      <c r="R45" s="8"/>
      <c r="S45" s="8">
        <v>799899</v>
      </c>
      <c r="T45" s="8"/>
      <c r="U45" s="8">
        <v>10887084000</v>
      </c>
      <c r="V45" s="8"/>
      <c r="W45" s="8">
        <v>34352662428.75</v>
      </c>
      <c r="X45" s="8"/>
      <c r="Y45" s="13">
        <v>5.6869092920311067E-4</v>
      </c>
    </row>
    <row r="46" spans="1:25" ht="24" x14ac:dyDescent="0.45">
      <c r="A46" s="4" t="s">
        <v>52</v>
      </c>
      <c r="C46" s="8">
        <v>251000</v>
      </c>
      <c r="D46" s="8"/>
      <c r="E46" s="8">
        <v>70624171200</v>
      </c>
      <c r="F46" s="8"/>
      <c r="G46" s="8">
        <v>185272931983.75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251000</v>
      </c>
      <c r="R46" s="8"/>
      <c r="S46" s="8">
        <v>804692</v>
      </c>
      <c r="T46" s="8"/>
      <c r="U46" s="8">
        <v>70624171200</v>
      </c>
      <c r="V46" s="8"/>
      <c r="W46" s="8">
        <v>201725219885</v>
      </c>
      <c r="X46" s="8"/>
      <c r="Y46" s="13">
        <v>3.339458854987991E-3</v>
      </c>
    </row>
    <row r="47" spans="1:25" ht="24" x14ac:dyDescent="0.45">
      <c r="A47" s="4" t="s">
        <v>53</v>
      </c>
      <c r="C47" s="8">
        <v>196093092</v>
      </c>
      <c r="D47" s="8"/>
      <c r="E47" s="8">
        <v>419383722683</v>
      </c>
      <c r="F47" s="8"/>
      <c r="G47" s="8">
        <v>429812575516.23297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196093092</v>
      </c>
      <c r="R47" s="8"/>
      <c r="S47" s="8">
        <v>1942</v>
      </c>
      <c r="T47" s="8"/>
      <c r="U47" s="8">
        <v>419383722683</v>
      </c>
      <c r="V47" s="8"/>
      <c r="W47" s="8">
        <v>378546948595.24902</v>
      </c>
      <c r="X47" s="8"/>
      <c r="Y47" s="13">
        <v>6.266653025515369E-3</v>
      </c>
    </row>
    <row r="48" spans="1:25" ht="24" x14ac:dyDescent="0.45">
      <c r="A48" s="4" t="s">
        <v>54</v>
      </c>
      <c r="C48" s="8">
        <v>285749</v>
      </c>
      <c r="D48" s="8"/>
      <c r="E48" s="8">
        <v>11901098024</v>
      </c>
      <c r="F48" s="8"/>
      <c r="G48" s="8">
        <v>14727929940.3825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285749</v>
      </c>
      <c r="R48" s="8"/>
      <c r="S48" s="8">
        <v>47100</v>
      </c>
      <c r="T48" s="8"/>
      <c r="U48" s="8">
        <v>11901098024</v>
      </c>
      <c r="V48" s="8"/>
      <c r="W48" s="8">
        <v>13378698171.495001</v>
      </c>
      <c r="X48" s="8"/>
      <c r="Y48" s="13">
        <v>2.214775728214873E-4</v>
      </c>
    </row>
    <row r="49" spans="1:25" ht="24" x14ac:dyDescent="0.45">
      <c r="A49" s="4" t="s">
        <v>55</v>
      </c>
      <c r="C49" s="8">
        <v>7725583</v>
      </c>
      <c r="D49" s="8"/>
      <c r="E49" s="8">
        <v>19450383638</v>
      </c>
      <c r="F49" s="8"/>
      <c r="G49" s="8">
        <v>17885825154.298401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7725583</v>
      </c>
      <c r="R49" s="8"/>
      <c r="S49" s="8">
        <v>2008</v>
      </c>
      <c r="T49" s="8"/>
      <c r="U49" s="8">
        <v>19450383638</v>
      </c>
      <c r="V49" s="8"/>
      <c r="W49" s="8">
        <v>15420668488.5492</v>
      </c>
      <c r="X49" s="8"/>
      <c r="Y49" s="13">
        <v>2.5528135730017924E-4</v>
      </c>
    </row>
    <row r="50" spans="1:25" ht="24" x14ac:dyDescent="0.45">
      <c r="A50" s="4" t="s">
        <v>56</v>
      </c>
      <c r="C50" s="8">
        <v>23990226</v>
      </c>
      <c r="D50" s="8"/>
      <c r="E50" s="8">
        <v>28380437358</v>
      </c>
      <c r="F50" s="8"/>
      <c r="G50" s="8">
        <v>32003323736.412601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23990226</v>
      </c>
      <c r="R50" s="8"/>
      <c r="S50" s="8">
        <v>886</v>
      </c>
      <c r="T50" s="8"/>
      <c r="U50" s="8">
        <v>28380437358</v>
      </c>
      <c r="V50" s="8"/>
      <c r="W50" s="8">
        <v>21128870961.595798</v>
      </c>
      <c r="X50" s="8"/>
      <c r="Y50" s="13">
        <v>3.4977775842219512E-4</v>
      </c>
    </row>
    <row r="51" spans="1:25" ht="24" x14ac:dyDescent="0.45">
      <c r="A51" s="4" t="s">
        <v>57</v>
      </c>
      <c r="C51" s="8">
        <v>137662239</v>
      </c>
      <c r="D51" s="8"/>
      <c r="E51" s="8">
        <v>469873016381</v>
      </c>
      <c r="F51" s="8"/>
      <c r="G51" s="8">
        <v>837480069909.05396</v>
      </c>
      <c r="H51" s="8"/>
      <c r="I51" s="8">
        <v>0</v>
      </c>
      <c r="J51" s="8"/>
      <c r="K51" s="8">
        <v>0</v>
      </c>
      <c r="L51" s="8"/>
      <c r="M51" s="8">
        <v>-3662239</v>
      </c>
      <c r="N51" s="8"/>
      <c r="O51" s="8">
        <v>20469274827</v>
      </c>
      <c r="P51" s="8"/>
      <c r="Q51" s="8">
        <v>134000000</v>
      </c>
      <c r="R51" s="8"/>
      <c r="S51" s="8">
        <v>4798</v>
      </c>
      <c r="T51" s="8"/>
      <c r="U51" s="8">
        <v>457372948839</v>
      </c>
      <c r="V51" s="8"/>
      <c r="W51" s="8">
        <v>639106554600</v>
      </c>
      <c r="X51" s="8"/>
      <c r="Y51" s="13">
        <v>1.0580085347070365E-2</v>
      </c>
    </row>
    <row r="52" spans="1:25" ht="24" x14ac:dyDescent="0.45">
      <c r="A52" s="4" t="s">
        <v>58</v>
      </c>
      <c r="C52" s="8">
        <v>66562428</v>
      </c>
      <c r="D52" s="8"/>
      <c r="E52" s="8">
        <v>132707433916</v>
      </c>
      <c r="F52" s="8"/>
      <c r="G52" s="8">
        <v>348035166970.88397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66562428</v>
      </c>
      <c r="R52" s="8"/>
      <c r="S52" s="8">
        <v>4496</v>
      </c>
      <c r="T52" s="8"/>
      <c r="U52" s="8">
        <v>132707433916</v>
      </c>
      <c r="V52" s="8"/>
      <c r="W52" s="8">
        <v>297484051464.086</v>
      </c>
      <c r="X52" s="8"/>
      <c r="Y52" s="13">
        <v>4.9246978163949235E-3</v>
      </c>
    </row>
    <row r="53" spans="1:25" ht="24" x14ac:dyDescent="0.45">
      <c r="A53" s="4" t="s">
        <v>59</v>
      </c>
      <c r="C53" s="8">
        <v>29589566</v>
      </c>
      <c r="D53" s="8"/>
      <c r="E53" s="8">
        <v>517880247774</v>
      </c>
      <c r="F53" s="8"/>
      <c r="G53" s="8">
        <v>455615240194.82703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29589566</v>
      </c>
      <c r="R53" s="8"/>
      <c r="S53" s="8">
        <v>12590</v>
      </c>
      <c r="T53" s="8"/>
      <c r="U53" s="8">
        <v>517880247774</v>
      </c>
      <c r="V53" s="8"/>
      <c r="W53" s="8">
        <v>370316066756.15698</v>
      </c>
      <c r="X53" s="8"/>
      <c r="Y53" s="13">
        <v>6.1303949450552979E-3</v>
      </c>
    </row>
    <row r="54" spans="1:25" ht="24" x14ac:dyDescent="0.45">
      <c r="A54" s="4" t="s">
        <v>60</v>
      </c>
      <c r="C54" s="8">
        <v>5015500</v>
      </c>
      <c r="D54" s="8"/>
      <c r="E54" s="8">
        <v>78061709541</v>
      </c>
      <c r="F54" s="8"/>
      <c r="G54" s="8">
        <v>81216365154.75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5015500</v>
      </c>
      <c r="R54" s="8"/>
      <c r="S54" s="8">
        <v>15130</v>
      </c>
      <c r="T54" s="8"/>
      <c r="U54" s="8">
        <v>78061709541</v>
      </c>
      <c r="V54" s="8"/>
      <c r="W54" s="8">
        <v>75433002135.75</v>
      </c>
      <c r="X54" s="8"/>
      <c r="Y54" s="13">
        <v>1.2487551486332013E-3</v>
      </c>
    </row>
    <row r="55" spans="1:25" ht="24" x14ac:dyDescent="0.45">
      <c r="A55" s="4" t="s">
        <v>61</v>
      </c>
      <c r="C55" s="8">
        <v>22887003</v>
      </c>
      <c r="D55" s="8"/>
      <c r="E55" s="8">
        <v>77768298585</v>
      </c>
      <c r="F55" s="8"/>
      <c r="G55" s="8">
        <v>157208203045.15601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22887003</v>
      </c>
      <c r="R55" s="8"/>
      <c r="S55" s="8">
        <v>6800</v>
      </c>
      <c r="T55" s="8"/>
      <c r="U55" s="8">
        <v>77768298585</v>
      </c>
      <c r="V55" s="8"/>
      <c r="W55" s="8">
        <v>154705612258.62</v>
      </c>
      <c r="X55" s="8"/>
      <c r="Y55" s="13">
        <v>2.5610730629908878E-3</v>
      </c>
    </row>
    <row r="56" spans="1:25" ht="24" x14ac:dyDescent="0.45">
      <c r="A56" s="4" t="s">
        <v>62</v>
      </c>
      <c r="C56" s="8">
        <v>18800000</v>
      </c>
      <c r="D56" s="8"/>
      <c r="E56" s="8">
        <v>199115860720</v>
      </c>
      <c r="F56" s="8"/>
      <c r="G56" s="8">
        <v>901702755000</v>
      </c>
      <c r="H56" s="8"/>
      <c r="I56" s="8">
        <v>87822857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106622857</v>
      </c>
      <c r="R56" s="8"/>
      <c r="S56" s="8">
        <v>8102</v>
      </c>
      <c r="T56" s="8"/>
      <c r="U56" s="8">
        <v>199115860720</v>
      </c>
      <c r="V56" s="8"/>
      <c r="W56" s="8">
        <v>858718430008.88696</v>
      </c>
      <c r="X56" s="8"/>
      <c r="Y56" s="13">
        <v>1.4215648725872564E-2</v>
      </c>
    </row>
    <row r="57" spans="1:25" ht="24" x14ac:dyDescent="0.45">
      <c r="A57" s="4" t="s">
        <v>63</v>
      </c>
      <c r="C57" s="8">
        <v>23142857</v>
      </c>
      <c r="D57" s="8"/>
      <c r="E57" s="8">
        <v>133319642200</v>
      </c>
      <c r="F57" s="8"/>
      <c r="G57" s="8">
        <v>93492958051.454407</v>
      </c>
      <c r="H57" s="8"/>
      <c r="I57" s="8">
        <v>0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23142857</v>
      </c>
      <c r="R57" s="8"/>
      <c r="S57" s="8">
        <v>3118</v>
      </c>
      <c r="T57" s="8"/>
      <c r="U57" s="8">
        <v>133319642200</v>
      </c>
      <c r="V57" s="8"/>
      <c r="W57" s="8">
        <v>71730079528.650299</v>
      </c>
      <c r="X57" s="8"/>
      <c r="Y57" s="13">
        <v>1.1874551401530331E-3</v>
      </c>
    </row>
    <row r="58" spans="1:25" ht="24" x14ac:dyDescent="0.45">
      <c r="A58" s="4" t="s">
        <v>64</v>
      </c>
      <c r="C58" s="8">
        <v>173723651</v>
      </c>
      <c r="D58" s="8"/>
      <c r="E58" s="8">
        <v>301009841435</v>
      </c>
      <c r="F58" s="8"/>
      <c r="G58" s="8">
        <v>379227229627.30402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173723651</v>
      </c>
      <c r="R58" s="8"/>
      <c r="S58" s="8">
        <v>2041</v>
      </c>
      <c r="T58" s="8"/>
      <c r="U58" s="8">
        <v>301009841435</v>
      </c>
      <c r="V58" s="8"/>
      <c r="W58" s="8">
        <v>352460280359.43903</v>
      </c>
      <c r="X58" s="8"/>
      <c r="Y58" s="13">
        <v>5.8348014440082439E-3</v>
      </c>
    </row>
    <row r="59" spans="1:25" ht="24" x14ac:dyDescent="0.45">
      <c r="A59" s="4" t="s">
        <v>65</v>
      </c>
      <c r="C59" s="8">
        <v>13359573</v>
      </c>
      <c r="D59" s="8"/>
      <c r="E59" s="8">
        <v>115056179264</v>
      </c>
      <c r="F59" s="8"/>
      <c r="G59" s="8">
        <v>97608614023.777496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13359573</v>
      </c>
      <c r="R59" s="8"/>
      <c r="S59" s="8">
        <v>6330</v>
      </c>
      <c r="T59" s="8"/>
      <c r="U59" s="8">
        <v>115056179264</v>
      </c>
      <c r="V59" s="8"/>
      <c r="W59" s="8">
        <v>84062928812.314499</v>
      </c>
      <c r="X59" s="8"/>
      <c r="Y59" s="13">
        <v>1.3916192142883522E-3</v>
      </c>
    </row>
    <row r="60" spans="1:25" ht="24" x14ac:dyDescent="0.45">
      <c r="A60" s="4" t="s">
        <v>66</v>
      </c>
      <c r="C60" s="8">
        <v>11359792</v>
      </c>
      <c r="D60" s="8"/>
      <c r="E60" s="8">
        <v>91092876655</v>
      </c>
      <c r="F60" s="8"/>
      <c r="G60" s="8">
        <v>42944241306.592796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11359792</v>
      </c>
      <c r="R60" s="8"/>
      <c r="S60" s="8">
        <v>3802</v>
      </c>
      <c r="T60" s="8"/>
      <c r="U60" s="8">
        <v>91092876655</v>
      </c>
      <c r="V60" s="8"/>
      <c r="W60" s="8">
        <v>42932949105.355202</v>
      </c>
      <c r="X60" s="8"/>
      <c r="Y60" s="13">
        <v>7.1073322979824485E-4</v>
      </c>
    </row>
    <row r="61" spans="1:25" ht="24" x14ac:dyDescent="0.45">
      <c r="A61" s="4" t="s">
        <v>67</v>
      </c>
      <c r="C61" s="8">
        <v>17439506</v>
      </c>
      <c r="D61" s="8"/>
      <c r="E61" s="8">
        <v>90862152949</v>
      </c>
      <c r="F61" s="8"/>
      <c r="G61" s="8">
        <v>91359354750.110992</v>
      </c>
      <c r="H61" s="8"/>
      <c r="I61" s="8">
        <v>900812</v>
      </c>
      <c r="J61" s="8"/>
      <c r="K61" s="8">
        <v>4183056175</v>
      </c>
      <c r="L61" s="8"/>
      <c r="M61" s="8">
        <v>0</v>
      </c>
      <c r="N61" s="8"/>
      <c r="O61" s="8">
        <v>0</v>
      </c>
      <c r="P61" s="8"/>
      <c r="Q61" s="8">
        <v>18340318</v>
      </c>
      <c r="R61" s="8"/>
      <c r="S61" s="8">
        <v>4435</v>
      </c>
      <c r="T61" s="8"/>
      <c r="U61" s="8">
        <v>95045209124</v>
      </c>
      <c r="V61" s="8"/>
      <c r="W61" s="8">
        <v>80855341433.536499</v>
      </c>
      <c r="X61" s="8"/>
      <c r="Y61" s="13">
        <v>1.3385192296591897E-3</v>
      </c>
    </row>
    <row r="62" spans="1:25" ht="24" x14ac:dyDescent="0.45">
      <c r="A62" s="4" t="s">
        <v>68</v>
      </c>
      <c r="C62" s="8">
        <v>17466666</v>
      </c>
      <c r="D62" s="8"/>
      <c r="E62" s="8">
        <v>30079285976</v>
      </c>
      <c r="F62" s="8"/>
      <c r="G62" s="8">
        <v>27120598844.862598</v>
      </c>
      <c r="H62" s="8"/>
      <c r="I62" s="8">
        <v>0</v>
      </c>
      <c r="J62" s="8"/>
      <c r="K62" s="8">
        <v>0</v>
      </c>
      <c r="L62" s="8"/>
      <c r="M62" s="8">
        <v>-800000</v>
      </c>
      <c r="N62" s="8"/>
      <c r="O62" s="8">
        <v>1122879155</v>
      </c>
      <c r="P62" s="8"/>
      <c r="Q62" s="8">
        <v>16666666</v>
      </c>
      <c r="R62" s="8"/>
      <c r="S62" s="8">
        <v>1459</v>
      </c>
      <c r="T62" s="8"/>
      <c r="U62" s="8">
        <v>28701608701</v>
      </c>
      <c r="V62" s="8"/>
      <c r="W62" s="8">
        <v>24171981533.120701</v>
      </c>
      <c r="X62" s="8"/>
      <c r="Y62" s="13">
        <v>4.0015491280368383E-4</v>
      </c>
    </row>
    <row r="63" spans="1:25" ht="24" x14ac:dyDescent="0.45">
      <c r="A63" s="4" t="s">
        <v>69</v>
      </c>
      <c r="C63" s="8">
        <v>1768526025</v>
      </c>
      <c r="D63" s="8"/>
      <c r="E63" s="8">
        <v>1879817462299</v>
      </c>
      <c r="F63" s="8"/>
      <c r="G63" s="8">
        <v>2563168804330.52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1768526025</v>
      </c>
      <c r="R63" s="8"/>
      <c r="S63" s="8">
        <v>1300</v>
      </c>
      <c r="T63" s="8"/>
      <c r="U63" s="8">
        <v>1879817462299</v>
      </c>
      <c r="V63" s="8"/>
      <c r="W63" s="8">
        <v>2285404283696.6299</v>
      </c>
      <c r="X63" s="8"/>
      <c r="Y63" s="13">
        <v>3.7833710513584147E-2</v>
      </c>
    </row>
    <row r="64" spans="1:25" ht="24" x14ac:dyDescent="0.45">
      <c r="A64" s="4" t="s">
        <v>70</v>
      </c>
      <c r="C64" s="8">
        <v>18975502</v>
      </c>
      <c r="D64" s="8"/>
      <c r="E64" s="8">
        <v>372898510037</v>
      </c>
      <c r="F64" s="8"/>
      <c r="G64" s="8">
        <v>570782208311.40601</v>
      </c>
      <c r="H64" s="8"/>
      <c r="I64" s="8">
        <v>0</v>
      </c>
      <c r="J64" s="8"/>
      <c r="K64" s="8">
        <v>0</v>
      </c>
      <c r="L64" s="8"/>
      <c r="M64" s="8">
        <v>-932930</v>
      </c>
      <c r="N64" s="8"/>
      <c r="O64" s="8">
        <v>25894568819</v>
      </c>
      <c r="P64" s="8"/>
      <c r="Q64" s="8">
        <v>18042572</v>
      </c>
      <c r="R64" s="8"/>
      <c r="S64" s="8">
        <v>28240</v>
      </c>
      <c r="T64" s="8"/>
      <c r="U64" s="8">
        <v>354564965715</v>
      </c>
      <c r="V64" s="8"/>
      <c r="W64" s="8">
        <v>506490575991.98401</v>
      </c>
      <c r="X64" s="8"/>
      <c r="Y64" s="13">
        <v>8.3846949822567497E-3</v>
      </c>
    </row>
    <row r="65" spans="1:25" ht="24" x14ac:dyDescent="0.45">
      <c r="A65" s="4" t="s">
        <v>71</v>
      </c>
      <c r="C65" s="8">
        <v>129037003</v>
      </c>
      <c r="D65" s="8"/>
      <c r="E65" s="8">
        <v>281754220657</v>
      </c>
      <c r="F65" s="8"/>
      <c r="G65" s="8">
        <v>300406543292.89502</v>
      </c>
      <c r="H65" s="8"/>
      <c r="I65" s="8">
        <v>0</v>
      </c>
      <c r="J65" s="8"/>
      <c r="K65" s="8">
        <v>0</v>
      </c>
      <c r="L65" s="8"/>
      <c r="M65" s="8">
        <v>-8911720</v>
      </c>
      <c r="N65" s="8"/>
      <c r="O65" s="8">
        <v>20126955816</v>
      </c>
      <c r="P65" s="8"/>
      <c r="Q65" s="8">
        <v>120125283</v>
      </c>
      <c r="R65" s="8"/>
      <c r="S65" s="8">
        <v>2008</v>
      </c>
      <c r="T65" s="8"/>
      <c r="U65" s="8">
        <v>262295347117</v>
      </c>
      <c r="V65" s="8"/>
      <c r="W65" s="8">
        <v>239776359432.82901</v>
      </c>
      <c r="X65" s="8"/>
      <c r="Y65" s="13">
        <v>3.9693761998684275E-3</v>
      </c>
    </row>
    <row r="66" spans="1:25" ht="24" x14ac:dyDescent="0.45">
      <c r="A66" s="4" t="s">
        <v>72</v>
      </c>
      <c r="C66" s="8">
        <v>180778365</v>
      </c>
      <c r="D66" s="8"/>
      <c r="E66" s="8">
        <v>353618721559</v>
      </c>
      <c r="F66" s="8"/>
      <c r="G66" s="8">
        <v>853228579741.73096</v>
      </c>
      <c r="H66" s="8"/>
      <c r="I66" s="8">
        <v>163570</v>
      </c>
      <c r="J66" s="8"/>
      <c r="K66" s="8">
        <v>641298259</v>
      </c>
      <c r="L66" s="8"/>
      <c r="M66" s="8">
        <v>0</v>
      </c>
      <c r="N66" s="8"/>
      <c r="O66" s="8">
        <v>0</v>
      </c>
      <c r="P66" s="8"/>
      <c r="Q66" s="8">
        <v>180941935</v>
      </c>
      <c r="R66" s="8"/>
      <c r="S66" s="8">
        <v>4850</v>
      </c>
      <c r="T66" s="8"/>
      <c r="U66" s="8">
        <v>354260019818</v>
      </c>
      <c r="V66" s="8"/>
      <c r="W66" s="8">
        <v>872346852860.73804</v>
      </c>
      <c r="X66" s="8"/>
      <c r="Y66" s="13">
        <v>1.4441260364308652E-2</v>
      </c>
    </row>
    <row r="67" spans="1:25" ht="24" x14ac:dyDescent="0.45">
      <c r="A67" s="4" t="s">
        <v>73</v>
      </c>
      <c r="C67" s="8">
        <v>134607171</v>
      </c>
      <c r="D67" s="8"/>
      <c r="E67" s="8">
        <v>344768280757</v>
      </c>
      <c r="F67" s="8"/>
      <c r="G67" s="8">
        <v>796147237078.672</v>
      </c>
      <c r="H67" s="8"/>
      <c r="I67" s="8">
        <v>0</v>
      </c>
      <c r="J67" s="8"/>
      <c r="K67" s="8">
        <v>0</v>
      </c>
      <c r="L67" s="8"/>
      <c r="M67" s="8">
        <v>-200000</v>
      </c>
      <c r="N67" s="8"/>
      <c r="O67" s="8">
        <v>1149121805</v>
      </c>
      <c r="P67" s="8"/>
      <c r="Q67" s="8">
        <v>134407171</v>
      </c>
      <c r="R67" s="8"/>
      <c r="S67" s="8">
        <v>5320</v>
      </c>
      <c r="T67" s="8"/>
      <c r="U67" s="8">
        <v>344256022342</v>
      </c>
      <c r="V67" s="8"/>
      <c r="W67" s="8">
        <v>710791625129.16602</v>
      </c>
      <c r="X67" s="8"/>
      <c r="Y67" s="13">
        <v>1.1766795386030957E-2</v>
      </c>
    </row>
    <row r="68" spans="1:25" ht="24" x14ac:dyDescent="0.45">
      <c r="A68" s="4" t="s">
        <v>74</v>
      </c>
      <c r="C68" s="8">
        <v>123345353</v>
      </c>
      <c r="D68" s="8"/>
      <c r="E68" s="8">
        <v>230822322903</v>
      </c>
      <c r="F68" s="8"/>
      <c r="G68" s="8">
        <v>343189443370.87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123345353</v>
      </c>
      <c r="R68" s="8"/>
      <c r="S68" s="8">
        <v>2765</v>
      </c>
      <c r="T68" s="8"/>
      <c r="U68" s="8">
        <v>230822322903</v>
      </c>
      <c r="V68" s="8"/>
      <c r="W68" s="8">
        <v>339020654133.78198</v>
      </c>
      <c r="X68" s="8"/>
      <c r="Y68" s="13">
        <v>5.612315238106051E-3</v>
      </c>
    </row>
    <row r="69" spans="1:25" ht="24" x14ac:dyDescent="0.45">
      <c r="A69" s="4" t="s">
        <v>75</v>
      </c>
      <c r="C69" s="8">
        <v>45471058</v>
      </c>
      <c r="D69" s="8"/>
      <c r="E69" s="8">
        <v>219887682416</v>
      </c>
      <c r="F69" s="8"/>
      <c r="G69" s="8">
        <v>991699084195.50598</v>
      </c>
      <c r="H69" s="8"/>
      <c r="I69" s="8">
        <v>0</v>
      </c>
      <c r="J69" s="8"/>
      <c r="K69" s="8">
        <v>0</v>
      </c>
      <c r="L69" s="8"/>
      <c r="M69" s="8">
        <v>-1156887</v>
      </c>
      <c r="N69" s="8"/>
      <c r="O69" s="8">
        <v>23317209100</v>
      </c>
      <c r="P69" s="8"/>
      <c r="Q69" s="8">
        <v>44314171</v>
      </c>
      <c r="R69" s="8"/>
      <c r="S69" s="8">
        <v>20050</v>
      </c>
      <c r="T69" s="8"/>
      <c r="U69" s="8">
        <v>214293240314</v>
      </c>
      <c r="V69" s="8"/>
      <c r="W69" s="8">
        <v>883212558735.12695</v>
      </c>
      <c r="X69" s="8"/>
      <c r="Y69" s="13">
        <v>1.4621136622312528E-2</v>
      </c>
    </row>
    <row r="70" spans="1:25" ht="24" x14ac:dyDescent="0.45">
      <c r="A70" s="4" t="s">
        <v>76</v>
      </c>
      <c r="C70" s="8">
        <v>358150290</v>
      </c>
      <c r="D70" s="8"/>
      <c r="E70" s="8">
        <v>2047071079952</v>
      </c>
      <c r="F70" s="8"/>
      <c r="G70" s="8">
        <v>3560192957745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358150290</v>
      </c>
      <c r="R70" s="8"/>
      <c r="S70" s="8">
        <v>9690</v>
      </c>
      <c r="T70" s="8"/>
      <c r="U70" s="8">
        <v>2047071079952</v>
      </c>
      <c r="V70" s="8"/>
      <c r="W70" s="8">
        <v>3449826976054.8999</v>
      </c>
      <c r="X70" s="8"/>
      <c r="Y70" s="13">
        <v>5.7110138484075743E-2</v>
      </c>
    </row>
    <row r="71" spans="1:25" ht="24" x14ac:dyDescent="0.45">
      <c r="A71" s="4" t="s">
        <v>77</v>
      </c>
      <c r="C71" s="8">
        <v>2350000</v>
      </c>
      <c r="D71" s="8"/>
      <c r="E71" s="8">
        <v>25899888153</v>
      </c>
      <c r="F71" s="8"/>
      <c r="G71" s="8">
        <v>144856445175</v>
      </c>
      <c r="H71" s="8"/>
      <c r="I71" s="8">
        <v>0</v>
      </c>
      <c r="J71" s="8"/>
      <c r="K71" s="8">
        <v>0</v>
      </c>
      <c r="L71" s="8"/>
      <c r="M71" s="8">
        <v>-103960</v>
      </c>
      <c r="N71" s="8"/>
      <c r="O71" s="8">
        <v>5597839071</v>
      </c>
      <c r="P71" s="8"/>
      <c r="Q71" s="8">
        <v>2246040</v>
      </c>
      <c r="R71" s="8"/>
      <c r="S71" s="8">
        <v>61330</v>
      </c>
      <c r="T71" s="8"/>
      <c r="U71" s="8">
        <v>24754121182</v>
      </c>
      <c r="V71" s="8"/>
      <c r="W71" s="8">
        <v>136930022882.46001</v>
      </c>
      <c r="X71" s="8"/>
      <c r="Y71" s="13">
        <v>2.2668071830047932E-3</v>
      </c>
    </row>
    <row r="72" spans="1:25" ht="24" x14ac:dyDescent="0.45">
      <c r="A72" s="4" t="s">
        <v>78</v>
      </c>
      <c r="C72" s="8">
        <v>5327983</v>
      </c>
      <c r="D72" s="8"/>
      <c r="E72" s="8">
        <v>259103822812</v>
      </c>
      <c r="F72" s="8"/>
      <c r="G72" s="8">
        <v>358399369182.82001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5327983</v>
      </c>
      <c r="R72" s="8"/>
      <c r="S72" s="8">
        <v>68940</v>
      </c>
      <c r="T72" s="8"/>
      <c r="U72" s="8">
        <v>259103822812</v>
      </c>
      <c r="V72" s="8"/>
      <c r="W72" s="8">
        <v>365125646689.28101</v>
      </c>
      <c r="X72" s="8"/>
      <c r="Y72" s="13">
        <v>6.0444701694455961E-3</v>
      </c>
    </row>
    <row r="73" spans="1:25" ht="24" x14ac:dyDescent="0.45">
      <c r="A73" s="4" t="s">
        <v>79</v>
      </c>
      <c r="C73" s="8">
        <v>106500000</v>
      </c>
      <c r="D73" s="8"/>
      <c r="E73" s="8">
        <v>213055277766</v>
      </c>
      <c r="F73" s="8"/>
      <c r="G73" s="8">
        <v>1023727362750</v>
      </c>
      <c r="H73" s="8"/>
      <c r="I73" s="8">
        <v>0</v>
      </c>
      <c r="J73" s="8"/>
      <c r="K73" s="8">
        <v>0</v>
      </c>
      <c r="L73" s="8"/>
      <c r="M73" s="8">
        <v>-200000</v>
      </c>
      <c r="N73" s="8"/>
      <c r="O73" s="8">
        <v>1660063629</v>
      </c>
      <c r="P73" s="8"/>
      <c r="Q73" s="8">
        <v>106300000</v>
      </c>
      <c r="R73" s="8"/>
      <c r="S73" s="8">
        <v>9460</v>
      </c>
      <c r="T73" s="8"/>
      <c r="U73" s="8">
        <v>212655173957</v>
      </c>
      <c r="V73" s="8"/>
      <c r="W73" s="8">
        <v>999614691900</v>
      </c>
      <c r="X73" s="8"/>
      <c r="Y73" s="13">
        <v>1.6548114987033256E-2</v>
      </c>
    </row>
    <row r="74" spans="1:25" ht="24" x14ac:dyDescent="0.45">
      <c r="A74" s="4" t="s">
        <v>80</v>
      </c>
      <c r="C74" s="8">
        <v>15800000</v>
      </c>
      <c r="D74" s="8"/>
      <c r="E74" s="8">
        <v>81473293942</v>
      </c>
      <c r="F74" s="8"/>
      <c r="G74" s="8">
        <v>330768149400</v>
      </c>
      <c r="H74" s="8"/>
      <c r="I74" s="8">
        <v>0</v>
      </c>
      <c r="J74" s="8"/>
      <c r="K74" s="8">
        <v>0</v>
      </c>
      <c r="L74" s="8"/>
      <c r="M74" s="8">
        <v>-377710</v>
      </c>
      <c r="N74" s="8"/>
      <c r="O74" s="8">
        <v>7388362821</v>
      </c>
      <c r="P74" s="8"/>
      <c r="Q74" s="8">
        <v>15422290</v>
      </c>
      <c r="R74" s="8"/>
      <c r="S74" s="8">
        <v>19550</v>
      </c>
      <c r="T74" s="8"/>
      <c r="U74" s="8">
        <v>79525618127</v>
      </c>
      <c r="V74" s="8"/>
      <c r="W74" s="8">
        <v>299711810171.47498</v>
      </c>
      <c r="X74" s="8"/>
      <c r="Y74" s="13">
        <v>4.9615772335863274E-3</v>
      </c>
    </row>
    <row r="75" spans="1:25" ht="24" x14ac:dyDescent="0.45">
      <c r="A75" s="4" t="s">
        <v>81</v>
      </c>
      <c r="C75" s="8">
        <v>10198616</v>
      </c>
      <c r="D75" s="8"/>
      <c r="E75" s="8">
        <v>190177389394</v>
      </c>
      <c r="F75" s="8"/>
      <c r="G75" s="8">
        <v>1417790102736.78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10198616</v>
      </c>
      <c r="R75" s="8"/>
      <c r="S75" s="8">
        <v>140440</v>
      </c>
      <c r="T75" s="8"/>
      <c r="U75" s="8">
        <v>190177389394</v>
      </c>
      <c r="V75" s="8"/>
      <c r="W75" s="8">
        <v>1423771483935.3101</v>
      </c>
      <c r="X75" s="8"/>
      <c r="Y75" s="13">
        <v>2.3569815872391625E-2</v>
      </c>
    </row>
    <row r="76" spans="1:25" ht="24" x14ac:dyDescent="0.45">
      <c r="A76" s="4" t="s">
        <v>82</v>
      </c>
      <c r="C76" s="8">
        <v>6089184</v>
      </c>
      <c r="D76" s="8"/>
      <c r="E76" s="8">
        <v>73317260644</v>
      </c>
      <c r="F76" s="8"/>
      <c r="G76" s="8">
        <v>300408075018.57599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6089184</v>
      </c>
      <c r="R76" s="8"/>
      <c r="S76" s="8">
        <v>45070</v>
      </c>
      <c r="T76" s="8"/>
      <c r="U76" s="8">
        <v>73317260644</v>
      </c>
      <c r="V76" s="8"/>
      <c r="W76" s="8">
        <v>272806607718.86401</v>
      </c>
      <c r="X76" s="8"/>
      <c r="Y76" s="13">
        <v>4.5161752326523964E-3</v>
      </c>
    </row>
    <row r="77" spans="1:25" ht="24" x14ac:dyDescent="0.45">
      <c r="A77" s="4" t="s">
        <v>83</v>
      </c>
      <c r="C77" s="8">
        <v>2900000</v>
      </c>
      <c r="D77" s="8"/>
      <c r="E77" s="8">
        <v>78565675870</v>
      </c>
      <c r="F77" s="8"/>
      <c r="G77" s="8">
        <v>344401545150</v>
      </c>
      <c r="H77" s="8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2900000</v>
      </c>
      <c r="R77" s="8"/>
      <c r="S77" s="8">
        <v>122190</v>
      </c>
      <c r="T77" s="8"/>
      <c r="U77" s="8">
        <v>78565675870</v>
      </c>
      <c r="V77" s="8"/>
      <c r="W77" s="8">
        <v>352242611550</v>
      </c>
      <c r="X77" s="8"/>
      <c r="Y77" s="13">
        <v>5.8311980471025416E-3</v>
      </c>
    </row>
    <row r="78" spans="1:25" ht="24" x14ac:dyDescent="0.45">
      <c r="A78" s="4" t="s">
        <v>84</v>
      </c>
      <c r="C78" s="8">
        <v>11100000</v>
      </c>
      <c r="D78" s="8"/>
      <c r="E78" s="8">
        <v>125607431834</v>
      </c>
      <c r="F78" s="8"/>
      <c r="G78" s="8">
        <v>535698515250</v>
      </c>
      <c r="H78" s="8"/>
      <c r="I78" s="8">
        <v>0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11100000</v>
      </c>
      <c r="R78" s="8"/>
      <c r="S78" s="8">
        <v>46820</v>
      </c>
      <c r="T78" s="8"/>
      <c r="U78" s="8">
        <v>125607431834</v>
      </c>
      <c r="V78" s="8"/>
      <c r="W78" s="8">
        <v>516609773100</v>
      </c>
      <c r="X78" s="8"/>
      <c r="Y78" s="13">
        <v>8.5522131656896264E-3</v>
      </c>
    </row>
    <row r="79" spans="1:25" ht="24" x14ac:dyDescent="0.45">
      <c r="A79" s="4" t="s">
        <v>85</v>
      </c>
      <c r="C79" s="8">
        <v>119643414</v>
      </c>
      <c r="D79" s="8"/>
      <c r="E79" s="8">
        <v>152108726568</v>
      </c>
      <c r="F79" s="8"/>
      <c r="G79" s="8">
        <v>202421473738.763</v>
      </c>
      <c r="H79" s="8"/>
      <c r="I79" s="8">
        <v>0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119643414</v>
      </c>
      <c r="R79" s="8"/>
      <c r="S79" s="8">
        <v>1554</v>
      </c>
      <c r="T79" s="8"/>
      <c r="U79" s="8">
        <v>152108726568</v>
      </c>
      <c r="V79" s="8"/>
      <c r="W79" s="8">
        <v>184819606457.13199</v>
      </c>
      <c r="X79" s="8"/>
      <c r="Y79" s="13">
        <v>3.0595949862417724E-3</v>
      </c>
    </row>
    <row r="80" spans="1:25" ht="24" x14ac:dyDescent="0.45">
      <c r="A80" s="4" t="s">
        <v>86</v>
      </c>
      <c r="C80" s="8">
        <v>44084970</v>
      </c>
      <c r="D80" s="8"/>
      <c r="E80" s="8">
        <v>356796142579</v>
      </c>
      <c r="F80" s="8"/>
      <c r="G80" s="8">
        <v>555671384953.38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44084970</v>
      </c>
      <c r="R80" s="8"/>
      <c r="S80" s="8">
        <v>11120</v>
      </c>
      <c r="T80" s="8"/>
      <c r="U80" s="8">
        <v>356796142579</v>
      </c>
      <c r="V80" s="8"/>
      <c r="W80" s="8">
        <v>487308028444.91998</v>
      </c>
      <c r="X80" s="8"/>
      <c r="Y80" s="13">
        <v>8.067137622280689E-3</v>
      </c>
    </row>
    <row r="81" spans="1:25" ht="24" x14ac:dyDescent="0.45">
      <c r="A81" s="4" t="s">
        <v>87</v>
      </c>
      <c r="C81" s="8">
        <v>57441975</v>
      </c>
      <c r="D81" s="8"/>
      <c r="E81" s="8">
        <v>242910209877</v>
      </c>
      <c r="F81" s="8"/>
      <c r="G81" s="8">
        <v>264545204587.45901</v>
      </c>
      <c r="H81" s="8"/>
      <c r="I81" s="8">
        <v>0</v>
      </c>
      <c r="J81" s="8"/>
      <c r="K81" s="8">
        <v>0</v>
      </c>
      <c r="L81" s="8"/>
      <c r="M81" s="8">
        <v>-5049484</v>
      </c>
      <c r="N81" s="8"/>
      <c r="O81" s="8">
        <v>22562380980</v>
      </c>
      <c r="P81" s="8"/>
      <c r="Q81" s="8">
        <v>52392491</v>
      </c>
      <c r="R81" s="8"/>
      <c r="S81" s="8">
        <v>4419</v>
      </c>
      <c r="T81" s="8"/>
      <c r="U81" s="8">
        <v>221556988330</v>
      </c>
      <c r="V81" s="8"/>
      <c r="W81" s="8">
        <v>230144859343.51199</v>
      </c>
      <c r="X81" s="8"/>
      <c r="Y81" s="13">
        <v>3.8099315935944894E-3</v>
      </c>
    </row>
    <row r="82" spans="1:25" ht="24" x14ac:dyDescent="0.45">
      <c r="A82" s="4" t="s">
        <v>88</v>
      </c>
      <c r="C82" s="8">
        <v>133964</v>
      </c>
      <c r="D82" s="8"/>
      <c r="E82" s="8">
        <v>821674120274</v>
      </c>
      <c r="F82" s="8"/>
      <c r="G82" s="8">
        <v>1192509947882.8601</v>
      </c>
      <c r="H82" s="8"/>
      <c r="I82" s="8"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133964</v>
      </c>
      <c r="R82" s="8"/>
      <c r="S82" s="8">
        <v>9589658</v>
      </c>
      <c r="T82" s="8"/>
      <c r="U82" s="8">
        <v>821674120274</v>
      </c>
      <c r="V82" s="8"/>
      <c r="W82" s="8">
        <v>1281585738845.6499</v>
      </c>
      <c r="X82" s="8"/>
      <c r="Y82" s="13">
        <v>2.121600286991519E-2</v>
      </c>
    </row>
    <row r="83" spans="1:25" ht="24" x14ac:dyDescent="0.45">
      <c r="A83" s="4" t="s">
        <v>89</v>
      </c>
      <c r="C83" s="8">
        <v>2551927</v>
      </c>
      <c r="D83" s="8"/>
      <c r="E83" s="8">
        <v>17713289576</v>
      </c>
      <c r="F83" s="8"/>
      <c r="G83" s="8">
        <v>16412727432.244499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2551927</v>
      </c>
      <c r="R83" s="8"/>
      <c r="S83" s="8">
        <v>5510</v>
      </c>
      <c r="T83" s="8"/>
      <c r="U83" s="8">
        <v>17713289576</v>
      </c>
      <c r="V83" s="8"/>
      <c r="W83" s="8">
        <v>13977454119.268499</v>
      </c>
      <c r="X83" s="8"/>
      <c r="Y83" s="13">
        <v>2.3138967430740378E-4</v>
      </c>
    </row>
    <row r="84" spans="1:25" ht="24" x14ac:dyDescent="0.45">
      <c r="A84" s="4" t="s">
        <v>90</v>
      </c>
      <c r="C84" s="8">
        <v>14939961</v>
      </c>
      <c r="D84" s="8"/>
      <c r="E84" s="8">
        <v>78178671381</v>
      </c>
      <c r="F84" s="8"/>
      <c r="G84" s="8">
        <v>66621892088.976303</v>
      </c>
      <c r="H84" s="8"/>
      <c r="I84" s="8">
        <v>56619</v>
      </c>
      <c r="J84" s="8"/>
      <c r="K84" s="8">
        <v>248296247</v>
      </c>
      <c r="L84" s="8"/>
      <c r="M84" s="8">
        <v>0</v>
      </c>
      <c r="N84" s="8"/>
      <c r="O84" s="8">
        <v>0</v>
      </c>
      <c r="P84" s="8"/>
      <c r="Q84" s="8">
        <v>14996580</v>
      </c>
      <c r="R84" s="8"/>
      <c r="S84" s="8">
        <v>4389</v>
      </c>
      <c r="T84" s="8"/>
      <c r="U84" s="8">
        <v>78426967628</v>
      </c>
      <c r="V84" s="8"/>
      <c r="W84" s="8">
        <v>65428360681.761002</v>
      </c>
      <c r="X84" s="8"/>
      <c r="Y84" s="13">
        <v>1.0831333760380345E-3</v>
      </c>
    </row>
    <row r="85" spans="1:25" ht="24" x14ac:dyDescent="0.45">
      <c r="A85" s="4" t="s">
        <v>91</v>
      </c>
      <c r="C85" s="8">
        <v>123187004</v>
      </c>
      <c r="D85" s="8"/>
      <c r="E85" s="8">
        <v>310523208748</v>
      </c>
      <c r="F85" s="8"/>
      <c r="G85" s="8">
        <v>206702421758.62601</v>
      </c>
      <c r="H85" s="8"/>
      <c r="I85" s="8">
        <v>6800000</v>
      </c>
      <c r="J85" s="8"/>
      <c r="K85" s="8">
        <v>9501609205</v>
      </c>
      <c r="L85" s="8"/>
      <c r="M85" s="8">
        <v>0</v>
      </c>
      <c r="N85" s="8"/>
      <c r="O85" s="8">
        <v>0</v>
      </c>
      <c r="P85" s="8"/>
      <c r="Q85" s="8">
        <v>129987004</v>
      </c>
      <c r="R85" s="8"/>
      <c r="S85" s="8">
        <v>1482</v>
      </c>
      <c r="T85" s="8"/>
      <c r="U85" s="8">
        <v>320024817953</v>
      </c>
      <c r="V85" s="8"/>
      <c r="W85" s="8">
        <v>191494527525.42801</v>
      </c>
      <c r="X85" s="8"/>
      <c r="Y85" s="13">
        <v>3.1700949241304241E-3</v>
      </c>
    </row>
    <row r="86" spans="1:25" ht="24" x14ac:dyDescent="0.45">
      <c r="A86" s="4" t="s">
        <v>92</v>
      </c>
      <c r="C86" s="8">
        <v>20879939</v>
      </c>
      <c r="D86" s="8"/>
      <c r="E86" s="8">
        <v>101045989066</v>
      </c>
      <c r="F86" s="8"/>
      <c r="G86" s="8">
        <v>60959500776.9841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20879939</v>
      </c>
      <c r="R86" s="8"/>
      <c r="S86" s="8">
        <v>2532</v>
      </c>
      <c r="T86" s="8"/>
      <c r="U86" s="8">
        <v>101045989066</v>
      </c>
      <c r="V86" s="8"/>
      <c r="W86" s="8">
        <v>52553440914.989403</v>
      </c>
      <c r="X86" s="8"/>
      <c r="Y86" s="13">
        <v>8.6999559957698423E-4</v>
      </c>
    </row>
    <row r="87" spans="1:25" ht="24" x14ac:dyDescent="0.45">
      <c r="A87" s="4" t="s">
        <v>93</v>
      </c>
      <c r="C87" s="8">
        <v>1600000</v>
      </c>
      <c r="D87" s="8"/>
      <c r="E87" s="8">
        <v>25264466025</v>
      </c>
      <c r="F87" s="8"/>
      <c r="G87" s="8">
        <v>37376280000</v>
      </c>
      <c r="H87" s="8"/>
      <c r="I87" s="8">
        <v>0</v>
      </c>
      <c r="J87" s="8"/>
      <c r="K87" s="8">
        <v>0</v>
      </c>
      <c r="L87" s="8"/>
      <c r="M87" s="8">
        <v>-800000</v>
      </c>
      <c r="N87" s="8"/>
      <c r="O87" s="8">
        <v>15581422511</v>
      </c>
      <c r="P87" s="8"/>
      <c r="Q87" s="8">
        <v>800000</v>
      </c>
      <c r="R87" s="8"/>
      <c r="S87" s="8">
        <v>19590</v>
      </c>
      <c r="T87" s="8"/>
      <c r="U87" s="8">
        <v>12632233009</v>
      </c>
      <c r="V87" s="8"/>
      <c r="W87" s="8">
        <v>15578751600</v>
      </c>
      <c r="X87" s="8"/>
      <c r="Y87" s="13">
        <v>2.5789834315182131E-4</v>
      </c>
    </row>
    <row r="88" spans="1:25" ht="24" x14ac:dyDescent="0.45">
      <c r="A88" s="4" t="s">
        <v>94</v>
      </c>
      <c r="C88" s="8">
        <v>3750000</v>
      </c>
      <c r="D88" s="8"/>
      <c r="E88" s="8">
        <v>12217333275</v>
      </c>
      <c r="F88" s="8"/>
      <c r="G88" s="8">
        <v>12938803312.5</v>
      </c>
      <c r="H88" s="8"/>
      <c r="I88" s="8">
        <v>0</v>
      </c>
      <c r="J88" s="8"/>
      <c r="K88" s="8">
        <v>0</v>
      </c>
      <c r="L88" s="8"/>
      <c r="M88" s="8">
        <v>-1875000</v>
      </c>
      <c r="N88" s="8"/>
      <c r="O88" s="8">
        <v>6773208285</v>
      </c>
      <c r="P88" s="8"/>
      <c r="Q88" s="8">
        <v>1875000</v>
      </c>
      <c r="R88" s="8"/>
      <c r="S88" s="8">
        <v>3490</v>
      </c>
      <c r="T88" s="8"/>
      <c r="U88" s="8">
        <v>6108666638</v>
      </c>
      <c r="V88" s="8"/>
      <c r="W88" s="8">
        <v>6504814687.5</v>
      </c>
      <c r="X88" s="8"/>
      <c r="Y88" s="13">
        <v>1.0768391290197363E-4</v>
      </c>
    </row>
    <row r="89" spans="1:25" ht="24" x14ac:dyDescent="0.45">
      <c r="A89" s="4" t="s">
        <v>95</v>
      </c>
      <c r="C89" s="8">
        <v>61370972</v>
      </c>
      <c r="D89" s="8"/>
      <c r="E89" s="8">
        <v>154879155083</v>
      </c>
      <c r="F89" s="8"/>
      <c r="G89" s="8">
        <v>66374326411.660797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61370972</v>
      </c>
      <c r="R89" s="8"/>
      <c r="S89" s="8">
        <v>929</v>
      </c>
      <c r="T89" s="8"/>
      <c r="U89" s="8">
        <v>154879155083</v>
      </c>
      <c r="V89" s="8"/>
      <c r="W89" s="8">
        <v>56674401871.721397</v>
      </c>
      <c r="X89" s="8"/>
      <c r="Y89" s="13">
        <v>9.3821602122710706E-4</v>
      </c>
    </row>
    <row r="90" spans="1:25" ht="24" x14ac:dyDescent="0.45">
      <c r="A90" s="4" t="s">
        <v>96</v>
      </c>
      <c r="C90" s="8">
        <v>2064926</v>
      </c>
      <c r="D90" s="8"/>
      <c r="E90" s="8">
        <v>9714919701</v>
      </c>
      <c r="F90" s="8"/>
      <c r="G90" s="8">
        <v>9128088702.7640991</v>
      </c>
      <c r="H90" s="8"/>
      <c r="I90" s="8">
        <v>5947776</v>
      </c>
      <c r="J90" s="8"/>
      <c r="K90" s="8">
        <v>23167306942</v>
      </c>
      <c r="L90" s="8"/>
      <c r="M90" s="8">
        <v>0</v>
      </c>
      <c r="N90" s="8"/>
      <c r="O90" s="8">
        <v>0</v>
      </c>
      <c r="P90" s="8"/>
      <c r="Q90" s="8">
        <v>8012702</v>
      </c>
      <c r="R90" s="8"/>
      <c r="S90" s="8">
        <v>3586</v>
      </c>
      <c r="T90" s="8"/>
      <c r="U90" s="8">
        <v>32882226643</v>
      </c>
      <c r="V90" s="8"/>
      <c r="W90" s="8">
        <v>28562584753.236599</v>
      </c>
      <c r="X90" s="8"/>
      <c r="Y90" s="13">
        <v>4.7283912556852061E-4</v>
      </c>
    </row>
    <row r="91" spans="1:25" ht="24" x14ac:dyDescent="0.45">
      <c r="A91" s="4" t="s">
        <v>97</v>
      </c>
      <c r="C91" s="8">
        <v>33772830</v>
      </c>
      <c r="D91" s="8"/>
      <c r="E91" s="8">
        <v>132587245801</v>
      </c>
      <c r="F91" s="8"/>
      <c r="G91" s="8">
        <v>115050838453.96001</v>
      </c>
      <c r="H91" s="8"/>
      <c r="I91" s="8">
        <v>8208648</v>
      </c>
      <c r="J91" s="8"/>
      <c r="K91" s="8">
        <v>24886023759</v>
      </c>
      <c r="L91" s="8"/>
      <c r="M91" s="8">
        <v>0</v>
      </c>
      <c r="N91" s="8"/>
      <c r="O91" s="8">
        <v>0</v>
      </c>
      <c r="P91" s="8"/>
      <c r="Q91" s="8">
        <v>41981478</v>
      </c>
      <c r="R91" s="8"/>
      <c r="S91" s="8">
        <v>3219</v>
      </c>
      <c r="T91" s="8"/>
      <c r="U91" s="8">
        <v>157473269560</v>
      </c>
      <c r="V91" s="8"/>
      <c r="W91" s="8">
        <v>134334304334.79201</v>
      </c>
      <c r="X91" s="8"/>
      <c r="Y91" s="13">
        <v>2.2238363770043924E-3</v>
      </c>
    </row>
    <row r="92" spans="1:25" ht="24" x14ac:dyDescent="0.45">
      <c r="A92" s="4" t="s">
        <v>98</v>
      </c>
      <c r="C92" s="8">
        <v>34816428</v>
      </c>
      <c r="D92" s="8"/>
      <c r="E92" s="8">
        <v>187075331592</v>
      </c>
      <c r="F92" s="8"/>
      <c r="G92" s="8">
        <v>531252298389.69</v>
      </c>
      <c r="H92" s="8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34816428</v>
      </c>
      <c r="R92" s="8"/>
      <c r="S92" s="8">
        <v>12600</v>
      </c>
      <c r="T92" s="8"/>
      <c r="U92" s="8">
        <v>187075331592</v>
      </c>
      <c r="V92" s="8"/>
      <c r="W92" s="8">
        <v>436076805192.84003</v>
      </c>
      <c r="X92" s="8"/>
      <c r="Y92" s="13">
        <v>7.2190306664991679E-3</v>
      </c>
    </row>
    <row r="93" spans="1:25" ht="24" x14ac:dyDescent="0.45">
      <c r="A93" s="4" t="s">
        <v>99</v>
      </c>
      <c r="C93" s="8">
        <v>2460898</v>
      </c>
      <c r="D93" s="8"/>
      <c r="E93" s="8">
        <v>43238351232</v>
      </c>
      <c r="F93" s="8"/>
      <c r="G93" s="8">
        <v>49781302617.915001</v>
      </c>
      <c r="H93" s="8"/>
      <c r="I93" s="8"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2460898</v>
      </c>
      <c r="R93" s="8"/>
      <c r="S93" s="8">
        <v>20000</v>
      </c>
      <c r="T93" s="8"/>
      <c r="U93" s="8">
        <v>43238351232</v>
      </c>
      <c r="V93" s="8"/>
      <c r="W93" s="8">
        <v>48925113138</v>
      </c>
      <c r="X93" s="8"/>
      <c r="Y93" s="13">
        <v>8.099304707320453E-4</v>
      </c>
    </row>
    <row r="94" spans="1:25" ht="24" x14ac:dyDescent="0.45">
      <c r="A94" s="4" t="s">
        <v>100</v>
      </c>
      <c r="C94" s="8">
        <v>39288054</v>
      </c>
      <c r="D94" s="8"/>
      <c r="E94" s="8">
        <v>125599042324</v>
      </c>
      <c r="F94" s="8"/>
      <c r="G94" s="8">
        <v>131417686114.826</v>
      </c>
      <c r="H94" s="8"/>
      <c r="I94" s="8">
        <v>530376</v>
      </c>
      <c r="J94" s="8"/>
      <c r="K94" s="8">
        <v>1496632489</v>
      </c>
      <c r="L94" s="8"/>
      <c r="M94" s="8">
        <v>0</v>
      </c>
      <c r="N94" s="8"/>
      <c r="O94" s="8">
        <v>0</v>
      </c>
      <c r="P94" s="8"/>
      <c r="Q94" s="8">
        <v>39818430</v>
      </c>
      <c r="R94" s="8"/>
      <c r="S94" s="8">
        <v>2961</v>
      </c>
      <c r="T94" s="8"/>
      <c r="U94" s="8">
        <v>127095674813</v>
      </c>
      <c r="V94" s="8"/>
      <c r="W94" s="8">
        <v>117200852121.18201</v>
      </c>
      <c r="X94" s="8"/>
      <c r="Y94" s="13">
        <v>1.9402007525451822E-3</v>
      </c>
    </row>
    <row r="95" spans="1:25" ht="24" x14ac:dyDescent="0.45">
      <c r="A95" s="4" t="s">
        <v>101</v>
      </c>
      <c r="C95" s="8">
        <v>9033305</v>
      </c>
      <c r="D95" s="8"/>
      <c r="E95" s="8">
        <v>68665465889</v>
      </c>
      <c r="F95" s="8"/>
      <c r="G95" s="8">
        <v>67526267401.080002</v>
      </c>
      <c r="H95" s="8"/>
      <c r="I95" s="8">
        <v>0</v>
      </c>
      <c r="J95" s="8"/>
      <c r="K95" s="8">
        <v>0</v>
      </c>
      <c r="L95" s="8"/>
      <c r="M95" s="8">
        <v>0</v>
      </c>
      <c r="N95" s="8"/>
      <c r="O95" s="8">
        <v>0</v>
      </c>
      <c r="P95" s="8"/>
      <c r="Q95" s="8">
        <v>9033305</v>
      </c>
      <c r="R95" s="8"/>
      <c r="S95" s="8">
        <v>7120</v>
      </c>
      <c r="T95" s="8"/>
      <c r="U95" s="8">
        <v>68665465889</v>
      </c>
      <c r="V95" s="8"/>
      <c r="W95" s="8">
        <v>63934444666.980003</v>
      </c>
      <c r="X95" s="8"/>
      <c r="Y95" s="13">
        <v>1.0584023529809628E-3</v>
      </c>
    </row>
    <row r="96" spans="1:25" ht="24" x14ac:dyDescent="0.45">
      <c r="A96" s="4" t="s">
        <v>102</v>
      </c>
      <c r="C96" s="8">
        <v>2744757</v>
      </c>
      <c r="D96" s="8"/>
      <c r="E96" s="8">
        <v>26895569943</v>
      </c>
      <c r="F96" s="8"/>
      <c r="G96" s="8">
        <v>23764587810.8535</v>
      </c>
      <c r="H96" s="8"/>
      <c r="I96" s="8">
        <v>0</v>
      </c>
      <c r="J96" s="8"/>
      <c r="K96" s="8">
        <v>0</v>
      </c>
      <c r="L96" s="8"/>
      <c r="M96" s="8">
        <v>0</v>
      </c>
      <c r="N96" s="8"/>
      <c r="O96" s="8">
        <v>0</v>
      </c>
      <c r="P96" s="8"/>
      <c r="Q96" s="8">
        <v>2744757</v>
      </c>
      <c r="R96" s="8"/>
      <c r="S96" s="8">
        <v>7470</v>
      </c>
      <c r="T96" s="8"/>
      <c r="U96" s="8">
        <v>26895569943</v>
      </c>
      <c r="V96" s="8"/>
      <c r="W96" s="8">
        <v>20381339947.9995</v>
      </c>
      <c r="X96" s="8"/>
      <c r="Y96" s="13">
        <v>3.3740276106611128E-4</v>
      </c>
    </row>
    <row r="97" spans="1:25" ht="24" x14ac:dyDescent="0.45">
      <c r="A97" s="4" t="s">
        <v>103</v>
      </c>
      <c r="C97" s="8">
        <v>19000000</v>
      </c>
      <c r="D97" s="8"/>
      <c r="E97" s="8">
        <v>47702191877</v>
      </c>
      <c r="F97" s="8"/>
      <c r="G97" s="8">
        <v>57605197500</v>
      </c>
      <c r="H97" s="8"/>
      <c r="I97" s="8">
        <v>0</v>
      </c>
      <c r="J97" s="8"/>
      <c r="K97" s="8">
        <v>0</v>
      </c>
      <c r="L97" s="8"/>
      <c r="M97" s="8">
        <v>-19000000</v>
      </c>
      <c r="N97" s="8"/>
      <c r="O97" s="8">
        <v>54243373015</v>
      </c>
      <c r="P97" s="8"/>
      <c r="Q97" s="8">
        <v>0</v>
      </c>
      <c r="R97" s="8"/>
      <c r="S97" s="8">
        <v>0</v>
      </c>
      <c r="T97" s="8"/>
      <c r="U97" s="8">
        <v>0</v>
      </c>
      <c r="V97" s="8"/>
      <c r="W97" s="8">
        <v>0</v>
      </c>
      <c r="X97" s="8"/>
      <c r="Y97" s="13">
        <v>0</v>
      </c>
    </row>
    <row r="98" spans="1:25" ht="24" x14ac:dyDescent="0.45">
      <c r="A98" s="4" t="s">
        <v>104</v>
      </c>
      <c r="C98" s="8">
        <v>398000000</v>
      </c>
      <c r="D98" s="8"/>
      <c r="E98" s="8">
        <v>563277164413</v>
      </c>
      <c r="F98" s="8"/>
      <c r="G98" s="8">
        <v>679695604200</v>
      </c>
      <c r="H98" s="8"/>
      <c r="I98" s="8">
        <v>0</v>
      </c>
      <c r="J98" s="8"/>
      <c r="K98" s="8">
        <v>0</v>
      </c>
      <c r="L98" s="8"/>
      <c r="M98" s="8">
        <v>0</v>
      </c>
      <c r="N98" s="8"/>
      <c r="O98" s="8">
        <v>0</v>
      </c>
      <c r="P98" s="8"/>
      <c r="Q98" s="8">
        <v>398000000</v>
      </c>
      <c r="R98" s="8"/>
      <c r="S98" s="8">
        <v>1533</v>
      </c>
      <c r="T98" s="8"/>
      <c r="U98" s="8">
        <v>563277164413</v>
      </c>
      <c r="V98" s="8"/>
      <c r="W98" s="8">
        <v>606503702700</v>
      </c>
      <c r="X98" s="8"/>
      <c r="Y98" s="13">
        <v>1.0040361645009785E-2</v>
      </c>
    </row>
    <row r="99" spans="1:25" ht="24" x14ac:dyDescent="0.45">
      <c r="A99" s="4" t="s">
        <v>105</v>
      </c>
      <c r="C99" s="8">
        <v>6753536</v>
      </c>
      <c r="D99" s="8"/>
      <c r="E99" s="8">
        <v>84457410866</v>
      </c>
      <c r="F99" s="8"/>
      <c r="G99" s="8">
        <v>84722508055.296005</v>
      </c>
      <c r="H99" s="8"/>
      <c r="I99" s="8">
        <v>0</v>
      </c>
      <c r="J99" s="8"/>
      <c r="K99" s="8">
        <v>0</v>
      </c>
      <c r="L99" s="8"/>
      <c r="M99" s="8">
        <v>0</v>
      </c>
      <c r="N99" s="8"/>
      <c r="O99" s="8">
        <v>0</v>
      </c>
      <c r="P99" s="8"/>
      <c r="Q99" s="8">
        <v>6753536</v>
      </c>
      <c r="R99" s="8"/>
      <c r="S99" s="8">
        <v>12110</v>
      </c>
      <c r="T99" s="8"/>
      <c r="U99" s="8">
        <v>84457410866</v>
      </c>
      <c r="V99" s="8"/>
      <c r="W99" s="8">
        <v>81298698300.287994</v>
      </c>
      <c r="X99" s="8"/>
      <c r="Y99" s="13">
        <v>1.3458587780579327E-3</v>
      </c>
    </row>
    <row r="100" spans="1:25" ht="24" x14ac:dyDescent="0.45">
      <c r="A100" s="4" t="s">
        <v>106</v>
      </c>
      <c r="C100" s="8">
        <v>246452731</v>
      </c>
      <c r="D100" s="8"/>
      <c r="E100" s="8">
        <v>481718546321</v>
      </c>
      <c r="F100" s="8"/>
      <c r="G100" s="8">
        <v>648968807376.70703</v>
      </c>
      <c r="H100" s="8"/>
      <c r="I100" s="8">
        <v>2371732</v>
      </c>
      <c r="J100" s="8"/>
      <c r="K100" s="8">
        <v>5345163443</v>
      </c>
      <c r="L100" s="8"/>
      <c r="M100" s="8">
        <v>0</v>
      </c>
      <c r="N100" s="8"/>
      <c r="O100" s="8">
        <v>0</v>
      </c>
      <c r="P100" s="8"/>
      <c r="Q100" s="8">
        <v>248824463</v>
      </c>
      <c r="R100" s="8"/>
      <c r="S100" s="8">
        <v>2357</v>
      </c>
      <c r="T100" s="8"/>
      <c r="U100" s="8">
        <v>487063709764</v>
      </c>
      <c r="V100" s="8"/>
      <c r="W100" s="8">
        <v>582989707698.21899</v>
      </c>
      <c r="X100" s="8"/>
      <c r="Y100" s="13">
        <v>9.6510993660066623E-3</v>
      </c>
    </row>
    <row r="101" spans="1:25" ht="24" x14ac:dyDescent="0.45">
      <c r="A101" s="4" t="s">
        <v>107</v>
      </c>
      <c r="C101" s="8">
        <v>910000000</v>
      </c>
      <c r="D101" s="8"/>
      <c r="E101" s="8">
        <v>1366492423624</v>
      </c>
      <c r="F101" s="8"/>
      <c r="G101" s="8">
        <v>3164240079000</v>
      </c>
      <c r="H101" s="8"/>
      <c r="I101" s="8">
        <v>0</v>
      </c>
      <c r="J101" s="8"/>
      <c r="K101" s="8">
        <v>0</v>
      </c>
      <c r="L101" s="8"/>
      <c r="M101" s="8">
        <v>-48809397</v>
      </c>
      <c r="N101" s="8"/>
      <c r="O101" s="8">
        <v>152977601407</v>
      </c>
      <c r="P101" s="8"/>
      <c r="Q101" s="8">
        <v>861190603</v>
      </c>
      <c r="R101" s="8"/>
      <c r="S101" s="8">
        <v>3153</v>
      </c>
      <c r="T101" s="8"/>
      <c r="U101" s="8">
        <v>1293198279444</v>
      </c>
      <c r="V101" s="8"/>
      <c r="W101" s="8">
        <v>2699177734130.0098</v>
      </c>
      <c r="X101" s="8"/>
      <c r="Y101" s="13">
        <v>4.4683520437184245E-2</v>
      </c>
    </row>
    <row r="102" spans="1:25" ht="24" x14ac:dyDescent="0.45">
      <c r="A102" s="4" t="s">
        <v>108</v>
      </c>
      <c r="C102" s="8">
        <v>45151187</v>
      </c>
      <c r="D102" s="8"/>
      <c r="E102" s="8">
        <v>133222832097</v>
      </c>
      <c r="F102" s="8"/>
      <c r="G102" s="8">
        <v>163462201346.82901</v>
      </c>
      <c r="H102" s="8"/>
      <c r="I102" s="8">
        <v>0</v>
      </c>
      <c r="J102" s="8"/>
      <c r="K102" s="8">
        <v>0</v>
      </c>
      <c r="L102" s="8"/>
      <c r="M102" s="8">
        <v>0</v>
      </c>
      <c r="N102" s="8"/>
      <c r="O102" s="8">
        <v>0</v>
      </c>
      <c r="P102" s="8"/>
      <c r="Q102" s="8">
        <v>45151187</v>
      </c>
      <c r="R102" s="8"/>
      <c r="S102" s="8">
        <v>2908</v>
      </c>
      <c r="T102" s="8"/>
      <c r="U102" s="8">
        <v>133222832097</v>
      </c>
      <c r="V102" s="8"/>
      <c r="W102" s="8">
        <v>130518418867.814</v>
      </c>
      <c r="X102" s="8"/>
      <c r="Y102" s="13">
        <v>2.160666325587003E-3</v>
      </c>
    </row>
    <row r="103" spans="1:25" ht="24" x14ac:dyDescent="0.45">
      <c r="A103" s="4" t="s">
        <v>109</v>
      </c>
      <c r="C103" s="8">
        <v>5925969</v>
      </c>
      <c r="D103" s="8"/>
      <c r="E103" s="8">
        <v>24619285651</v>
      </c>
      <c r="F103" s="8"/>
      <c r="G103" s="8">
        <v>23533384390.3778</v>
      </c>
      <c r="H103" s="8"/>
      <c r="I103" s="8">
        <v>303072</v>
      </c>
      <c r="J103" s="8"/>
      <c r="K103" s="8">
        <v>1082667676</v>
      </c>
      <c r="L103" s="8"/>
      <c r="M103" s="8">
        <v>0</v>
      </c>
      <c r="N103" s="8"/>
      <c r="O103" s="8">
        <v>0</v>
      </c>
      <c r="P103" s="8"/>
      <c r="Q103" s="8">
        <v>6229041</v>
      </c>
      <c r="R103" s="8"/>
      <c r="S103" s="8">
        <v>3658</v>
      </c>
      <c r="T103" s="8"/>
      <c r="U103" s="8">
        <v>25701953327</v>
      </c>
      <c r="V103" s="8"/>
      <c r="W103" s="8">
        <v>22650256277.7309</v>
      </c>
      <c r="X103" s="8"/>
      <c r="Y103" s="13">
        <v>3.7496352185183683E-4</v>
      </c>
    </row>
    <row r="104" spans="1:25" ht="24" x14ac:dyDescent="0.45">
      <c r="A104" s="4" t="s">
        <v>110</v>
      </c>
      <c r="C104" s="8">
        <v>31834491</v>
      </c>
      <c r="D104" s="8"/>
      <c r="E104" s="8">
        <v>45860314734</v>
      </c>
      <c r="F104" s="8"/>
      <c r="G104" s="8">
        <v>40442406844.9869</v>
      </c>
      <c r="H104" s="8"/>
      <c r="I104" s="8">
        <v>0</v>
      </c>
      <c r="J104" s="8"/>
      <c r="K104" s="8">
        <v>0</v>
      </c>
      <c r="L104" s="8"/>
      <c r="M104" s="8">
        <v>0</v>
      </c>
      <c r="N104" s="8"/>
      <c r="O104" s="8">
        <v>0</v>
      </c>
      <c r="P104" s="8"/>
      <c r="Q104" s="8">
        <v>31834491</v>
      </c>
      <c r="R104" s="8"/>
      <c r="S104" s="8">
        <v>1149</v>
      </c>
      <c r="T104" s="8"/>
      <c r="U104" s="8">
        <v>45860314734</v>
      </c>
      <c r="V104" s="8"/>
      <c r="W104" s="8">
        <v>36360192069.553902</v>
      </c>
      <c r="X104" s="8"/>
      <c r="Y104" s="13">
        <v>6.0192456572835684E-4</v>
      </c>
    </row>
    <row r="105" spans="1:25" ht="24" x14ac:dyDescent="0.45">
      <c r="A105" s="4" t="s">
        <v>111</v>
      </c>
      <c r="C105" s="8">
        <v>32000000</v>
      </c>
      <c r="D105" s="8"/>
      <c r="E105" s="8">
        <v>174992344070</v>
      </c>
      <c r="F105" s="8"/>
      <c r="G105" s="8">
        <v>160638480000</v>
      </c>
      <c r="H105" s="8"/>
      <c r="I105" s="8">
        <v>0</v>
      </c>
      <c r="J105" s="8"/>
      <c r="K105" s="8">
        <v>0</v>
      </c>
      <c r="L105" s="8"/>
      <c r="M105" s="8">
        <v>0</v>
      </c>
      <c r="N105" s="8"/>
      <c r="O105" s="8">
        <v>0</v>
      </c>
      <c r="P105" s="8"/>
      <c r="Q105" s="8">
        <v>32000000</v>
      </c>
      <c r="R105" s="8"/>
      <c r="S105" s="8">
        <v>4169</v>
      </c>
      <c r="T105" s="8"/>
      <c r="U105" s="8">
        <v>174992344070</v>
      </c>
      <c r="V105" s="8"/>
      <c r="W105" s="8">
        <v>132614222400</v>
      </c>
      <c r="X105" s="8"/>
      <c r="Y105" s="13">
        <v>2.1953612916793121E-3</v>
      </c>
    </row>
    <row r="106" spans="1:25" ht="24" x14ac:dyDescent="0.45">
      <c r="A106" s="4" t="s">
        <v>112</v>
      </c>
      <c r="C106" s="8">
        <v>255806968</v>
      </c>
      <c r="D106" s="8"/>
      <c r="E106" s="8">
        <v>785791664614</v>
      </c>
      <c r="F106" s="8"/>
      <c r="G106" s="8">
        <v>1020445370076.63</v>
      </c>
      <c r="H106" s="8"/>
      <c r="I106" s="8">
        <v>15200000</v>
      </c>
      <c r="J106" s="8"/>
      <c r="K106" s="8">
        <v>53426325856</v>
      </c>
      <c r="L106" s="8"/>
      <c r="M106" s="8">
        <v>0</v>
      </c>
      <c r="N106" s="8"/>
      <c r="O106" s="8">
        <v>0</v>
      </c>
      <c r="P106" s="8"/>
      <c r="Q106" s="8">
        <v>271006968</v>
      </c>
      <c r="R106" s="8"/>
      <c r="S106" s="8">
        <v>3478</v>
      </c>
      <c r="T106" s="8"/>
      <c r="U106" s="8">
        <v>839217990470</v>
      </c>
      <c r="V106" s="8"/>
      <c r="W106" s="8">
        <v>936953989407.51099</v>
      </c>
      <c r="X106" s="8"/>
      <c r="Y106" s="13">
        <v>1.5510798790686554E-2</v>
      </c>
    </row>
    <row r="107" spans="1:25" ht="24" x14ac:dyDescent="0.45">
      <c r="A107" s="4" t="s">
        <v>113</v>
      </c>
      <c r="C107" s="8">
        <v>50876425</v>
      </c>
      <c r="D107" s="8"/>
      <c r="E107" s="8">
        <v>64306434336</v>
      </c>
      <c r="F107" s="8"/>
      <c r="G107" s="8">
        <v>63217137839.0625</v>
      </c>
      <c r="H107" s="8"/>
      <c r="I107" s="8">
        <v>0</v>
      </c>
      <c r="J107" s="8"/>
      <c r="K107" s="8">
        <v>0</v>
      </c>
      <c r="L107" s="8"/>
      <c r="M107" s="8">
        <v>0</v>
      </c>
      <c r="N107" s="8"/>
      <c r="O107" s="8">
        <v>0</v>
      </c>
      <c r="P107" s="8"/>
      <c r="Q107" s="8">
        <v>50876425</v>
      </c>
      <c r="R107" s="8"/>
      <c r="S107" s="8">
        <v>1050</v>
      </c>
      <c r="T107" s="8"/>
      <c r="U107" s="8">
        <v>64306434336</v>
      </c>
      <c r="V107" s="8"/>
      <c r="W107" s="8">
        <v>53102395784.8125</v>
      </c>
      <c r="X107" s="8"/>
      <c r="Y107" s="13">
        <v>8.790832694383164E-4</v>
      </c>
    </row>
    <row r="108" spans="1:25" ht="24" x14ac:dyDescent="0.45">
      <c r="A108" s="4" t="s">
        <v>114</v>
      </c>
      <c r="C108" s="8">
        <v>46350493</v>
      </c>
      <c r="D108" s="8"/>
      <c r="E108" s="8">
        <v>1614381339179</v>
      </c>
      <c r="F108" s="8"/>
      <c r="G108" s="8">
        <v>2692145163119.3599</v>
      </c>
      <c r="H108" s="8"/>
      <c r="I108" s="8">
        <v>0</v>
      </c>
      <c r="J108" s="8"/>
      <c r="K108" s="8">
        <v>0</v>
      </c>
      <c r="L108" s="8"/>
      <c r="M108" s="8">
        <v>-100000</v>
      </c>
      <c r="N108" s="8"/>
      <c r="O108" s="8">
        <v>5634275405</v>
      </c>
      <c r="P108" s="8"/>
      <c r="Q108" s="8">
        <v>46250493</v>
      </c>
      <c r="R108" s="8"/>
      <c r="S108" s="8">
        <v>55960</v>
      </c>
      <c r="T108" s="8"/>
      <c r="U108" s="8">
        <v>1610898352841</v>
      </c>
      <c r="V108" s="8"/>
      <c r="W108" s="8">
        <v>2572777931629.73</v>
      </c>
      <c r="X108" s="8"/>
      <c r="Y108" s="13">
        <v>4.259103571976057E-2</v>
      </c>
    </row>
    <row r="109" spans="1:25" ht="24" x14ac:dyDescent="0.45">
      <c r="A109" s="4" t="s">
        <v>115</v>
      </c>
      <c r="C109" s="8">
        <v>38300000</v>
      </c>
      <c r="D109" s="8"/>
      <c r="E109" s="8">
        <v>295346137092</v>
      </c>
      <c r="F109" s="8"/>
      <c r="G109" s="8">
        <v>455723216550</v>
      </c>
      <c r="H109" s="8"/>
      <c r="I109" s="8">
        <v>0</v>
      </c>
      <c r="J109" s="8"/>
      <c r="K109" s="8">
        <v>0</v>
      </c>
      <c r="L109" s="8"/>
      <c r="M109" s="8">
        <v>0</v>
      </c>
      <c r="N109" s="8"/>
      <c r="O109" s="8">
        <v>0</v>
      </c>
      <c r="P109" s="8"/>
      <c r="Q109" s="8">
        <v>38300000</v>
      </c>
      <c r="R109" s="8"/>
      <c r="S109" s="8">
        <v>9930</v>
      </c>
      <c r="T109" s="8"/>
      <c r="U109" s="8">
        <v>295346137092</v>
      </c>
      <c r="V109" s="8"/>
      <c r="W109" s="8">
        <v>378056101950</v>
      </c>
      <c r="X109" s="8"/>
      <c r="Y109" s="13">
        <v>6.2585273078839664E-3</v>
      </c>
    </row>
    <row r="110" spans="1:25" ht="24" x14ac:dyDescent="0.45">
      <c r="A110" s="4" t="s">
        <v>116</v>
      </c>
      <c r="C110" s="8">
        <v>160500000</v>
      </c>
      <c r="D110" s="8"/>
      <c r="E110" s="8">
        <v>879881552231</v>
      </c>
      <c r="F110" s="8"/>
      <c r="G110" s="8">
        <v>2016649116000</v>
      </c>
      <c r="H110" s="8"/>
      <c r="I110" s="8">
        <v>0</v>
      </c>
      <c r="J110" s="8"/>
      <c r="K110" s="8">
        <v>0</v>
      </c>
      <c r="L110" s="8"/>
      <c r="M110" s="8">
        <v>-4126154</v>
      </c>
      <c r="N110" s="8"/>
      <c r="O110" s="8">
        <v>46484608591</v>
      </c>
      <c r="P110" s="8"/>
      <c r="Q110" s="8">
        <v>156373846</v>
      </c>
      <c r="R110" s="8"/>
      <c r="S110" s="8">
        <v>11850</v>
      </c>
      <c r="T110" s="8"/>
      <c r="U110" s="8">
        <v>857261447643</v>
      </c>
      <c r="V110" s="8"/>
      <c r="W110" s="8">
        <v>1842004546153.1599</v>
      </c>
      <c r="X110" s="8"/>
      <c r="Y110" s="13">
        <v>3.0493452410591263E-2</v>
      </c>
    </row>
    <row r="111" spans="1:25" ht="24" x14ac:dyDescent="0.45">
      <c r="A111" s="4" t="s">
        <v>117</v>
      </c>
      <c r="C111" s="8">
        <v>588748831</v>
      </c>
      <c r="D111" s="8"/>
      <c r="E111" s="8">
        <v>392977968111</v>
      </c>
      <c r="F111" s="8"/>
      <c r="G111" s="8">
        <v>394455652657.04102</v>
      </c>
      <c r="H111" s="8"/>
      <c r="I111" s="8">
        <v>0</v>
      </c>
      <c r="J111" s="8"/>
      <c r="K111" s="8">
        <v>0</v>
      </c>
      <c r="L111" s="8"/>
      <c r="M111" s="8">
        <v>-400000</v>
      </c>
      <c r="N111" s="8"/>
      <c r="O111" s="8">
        <v>260043485</v>
      </c>
      <c r="P111" s="8"/>
      <c r="Q111" s="8">
        <v>588348831</v>
      </c>
      <c r="R111" s="8"/>
      <c r="S111" s="8">
        <v>550</v>
      </c>
      <c r="T111" s="8"/>
      <c r="U111" s="8">
        <v>392710976180</v>
      </c>
      <c r="V111" s="8"/>
      <c r="W111" s="8">
        <v>321666485500.552</v>
      </c>
      <c r="X111" s="8"/>
      <c r="Y111" s="13">
        <v>5.3250257650980012E-3</v>
      </c>
    </row>
    <row r="112" spans="1:25" ht="24" x14ac:dyDescent="0.45">
      <c r="A112" s="4" t="s">
        <v>118</v>
      </c>
      <c r="C112" s="8">
        <v>4988827</v>
      </c>
      <c r="D112" s="8"/>
      <c r="E112" s="8">
        <v>82401810749</v>
      </c>
      <c r="F112" s="8"/>
      <c r="G112" s="8">
        <v>88421528236.810501</v>
      </c>
      <c r="H112" s="8"/>
      <c r="I112" s="8">
        <v>0</v>
      </c>
      <c r="J112" s="8"/>
      <c r="K112" s="8">
        <v>0</v>
      </c>
      <c r="L112" s="8"/>
      <c r="M112" s="8">
        <v>0</v>
      </c>
      <c r="N112" s="8"/>
      <c r="O112" s="8">
        <v>0</v>
      </c>
      <c r="P112" s="8"/>
      <c r="Q112" s="8">
        <v>4988827</v>
      </c>
      <c r="R112" s="8"/>
      <c r="S112" s="8">
        <v>16730</v>
      </c>
      <c r="T112" s="8"/>
      <c r="U112" s="8">
        <v>82401810749</v>
      </c>
      <c r="V112" s="8"/>
      <c r="W112" s="8">
        <v>82966470409.525497</v>
      </c>
      <c r="X112" s="8"/>
      <c r="Y112" s="13">
        <v>1.3734679007123545E-3</v>
      </c>
    </row>
    <row r="113" spans="1:25" ht="24" x14ac:dyDescent="0.45">
      <c r="A113" s="4" t="s">
        <v>119</v>
      </c>
      <c r="C113" s="8">
        <v>2620069</v>
      </c>
      <c r="D113" s="8"/>
      <c r="E113" s="8">
        <v>41816724512</v>
      </c>
      <c r="F113" s="8"/>
      <c r="G113" s="8">
        <v>50787351994.275002</v>
      </c>
      <c r="H113" s="8"/>
      <c r="I113" s="8">
        <v>0</v>
      </c>
      <c r="J113" s="8"/>
      <c r="K113" s="8">
        <v>0</v>
      </c>
      <c r="L113" s="8"/>
      <c r="M113" s="8">
        <v>0</v>
      </c>
      <c r="N113" s="8"/>
      <c r="O113" s="8">
        <v>0</v>
      </c>
      <c r="P113" s="8"/>
      <c r="Q113" s="8">
        <v>2620069</v>
      </c>
      <c r="R113" s="8"/>
      <c r="S113" s="8">
        <v>17240</v>
      </c>
      <c r="T113" s="8"/>
      <c r="U113" s="8">
        <v>41816724512</v>
      </c>
      <c r="V113" s="8"/>
      <c r="W113" s="8">
        <v>44901228122.117996</v>
      </c>
      <c r="X113" s="8"/>
      <c r="Y113" s="13">
        <v>7.4331709212028228E-4</v>
      </c>
    </row>
    <row r="114" spans="1:25" ht="24" x14ac:dyDescent="0.45">
      <c r="A114" s="4" t="s">
        <v>120</v>
      </c>
      <c r="C114" s="8">
        <v>28476635</v>
      </c>
      <c r="D114" s="8"/>
      <c r="E114" s="8">
        <v>84955969929</v>
      </c>
      <c r="F114" s="8"/>
      <c r="G114" s="8">
        <v>67257904875.678001</v>
      </c>
      <c r="H114" s="8"/>
      <c r="I114" s="8">
        <v>0</v>
      </c>
      <c r="J114" s="8"/>
      <c r="K114" s="8">
        <v>0</v>
      </c>
      <c r="L114" s="8"/>
      <c r="M114" s="8">
        <v>0</v>
      </c>
      <c r="N114" s="8"/>
      <c r="O114" s="8">
        <v>0</v>
      </c>
      <c r="P114" s="8"/>
      <c r="Q114" s="8">
        <v>28476635</v>
      </c>
      <c r="R114" s="8"/>
      <c r="S114" s="8">
        <v>1967</v>
      </c>
      <c r="T114" s="8"/>
      <c r="U114" s="8">
        <v>84955969929</v>
      </c>
      <c r="V114" s="8"/>
      <c r="W114" s="8">
        <v>55680260475.782204</v>
      </c>
      <c r="X114" s="8"/>
      <c r="Y114" s="13">
        <v>9.2175851388284996E-4</v>
      </c>
    </row>
    <row r="115" spans="1:25" ht="24" x14ac:dyDescent="0.45">
      <c r="A115" s="4" t="s">
        <v>121</v>
      </c>
      <c r="C115" s="8">
        <v>167515033</v>
      </c>
      <c r="D115" s="8"/>
      <c r="E115" s="8">
        <v>316953596265</v>
      </c>
      <c r="F115" s="8"/>
      <c r="G115" s="8">
        <v>451764198236.052</v>
      </c>
      <c r="H115" s="8"/>
      <c r="I115" s="8">
        <v>0</v>
      </c>
      <c r="J115" s="8"/>
      <c r="K115" s="8">
        <v>0</v>
      </c>
      <c r="L115" s="8"/>
      <c r="M115" s="8">
        <v>-400000</v>
      </c>
      <c r="N115" s="8"/>
      <c r="O115" s="8">
        <v>1046535846</v>
      </c>
      <c r="P115" s="8"/>
      <c r="Q115" s="8">
        <v>167115033</v>
      </c>
      <c r="R115" s="8"/>
      <c r="S115" s="8">
        <v>2106</v>
      </c>
      <c r="T115" s="8"/>
      <c r="U115" s="8">
        <v>316196760080</v>
      </c>
      <c r="V115" s="8"/>
      <c r="W115" s="8">
        <v>349850191153.987</v>
      </c>
      <c r="X115" s="8"/>
      <c r="Y115" s="13">
        <v>5.7915927390459971E-3</v>
      </c>
    </row>
    <row r="116" spans="1:25" ht="24" x14ac:dyDescent="0.45">
      <c r="A116" s="4" t="s">
        <v>122</v>
      </c>
      <c r="C116" s="8">
        <v>197615383</v>
      </c>
      <c r="D116" s="8"/>
      <c r="E116" s="8">
        <v>416373274089</v>
      </c>
      <c r="F116" s="8"/>
      <c r="G116" s="8">
        <v>1296501171709.5901</v>
      </c>
      <c r="H116" s="8"/>
      <c r="I116" s="8">
        <v>0</v>
      </c>
      <c r="J116" s="8"/>
      <c r="K116" s="8">
        <v>0</v>
      </c>
      <c r="L116" s="8"/>
      <c r="M116" s="8">
        <v>-600000</v>
      </c>
      <c r="N116" s="8"/>
      <c r="O116" s="8">
        <v>3823116310</v>
      </c>
      <c r="P116" s="8"/>
      <c r="Q116" s="8">
        <v>197015383</v>
      </c>
      <c r="R116" s="8"/>
      <c r="S116" s="8">
        <v>6750</v>
      </c>
      <c r="T116" s="8"/>
      <c r="U116" s="8">
        <v>415109081187</v>
      </c>
      <c r="V116" s="8"/>
      <c r="W116" s="8">
        <v>1321941204930.26</v>
      </c>
      <c r="X116" s="8"/>
      <c r="Y116" s="13">
        <v>2.188406717362618E-2</v>
      </c>
    </row>
    <row r="117" spans="1:25" ht="24" x14ac:dyDescent="0.45">
      <c r="A117" s="4" t="s">
        <v>123</v>
      </c>
      <c r="C117" s="8">
        <v>1650933</v>
      </c>
      <c r="D117" s="8"/>
      <c r="E117" s="8">
        <v>16142648011</v>
      </c>
      <c r="F117" s="8"/>
      <c r="G117" s="8">
        <v>30409767348.484501</v>
      </c>
      <c r="H117" s="8"/>
      <c r="I117" s="8">
        <v>0</v>
      </c>
      <c r="J117" s="8"/>
      <c r="K117" s="8">
        <v>0</v>
      </c>
      <c r="L117" s="8"/>
      <c r="M117" s="8">
        <v>-100000</v>
      </c>
      <c r="N117" s="8"/>
      <c r="O117" s="8">
        <v>1642170605</v>
      </c>
      <c r="P117" s="8"/>
      <c r="Q117" s="8">
        <v>1550933</v>
      </c>
      <c r="R117" s="8"/>
      <c r="S117" s="8">
        <v>15050</v>
      </c>
      <c r="T117" s="8"/>
      <c r="U117" s="8">
        <v>15164858603</v>
      </c>
      <c r="V117" s="8"/>
      <c r="W117" s="8">
        <v>23202659477.182499</v>
      </c>
      <c r="X117" s="8"/>
      <c r="Y117" s="13">
        <v>3.8410827706382265E-4</v>
      </c>
    </row>
    <row r="118" spans="1:25" ht="24" x14ac:dyDescent="0.45">
      <c r="A118" s="4" t="s">
        <v>124</v>
      </c>
      <c r="C118" s="8">
        <v>14618827</v>
      </c>
      <c r="D118" s="8"/>
      <c r="E118" s="8">
        <v>468893542812</v>
      </c>
      <c r="F118" s="8"/>
      <c r="G118" s="8">
        <v>1608675239214.04</v>
      </c>
      <c r="H118" s="8"/>
      <c r="I118" s="8">
        <v>0</v>
      </c>
      <c r="J118" s="8"/>
      <c r="K118" s="8">
        <v>0</v>
      </c>
      <c r="L118" s="8"/>
      <c r="M118" s="8">
        <v>0</v>
      </c>
      <c r="N118" s="8"/>
      <c r="O118" s="8">
        <v>0</v>
      </c>
      <c r="P118" s="8"/>
      <c r="Q118" s="8">
        <v>14618827</v>
      </c>
      <c r="R118" s="8"/>
      <c r="S118" s="8">
        <v>94800</v>
      </c>
      <c r="T118" s="8"/>
      <c r="U118" s="8">
        <v>468893542812</v>
      </c>
      <c r="V118" s="8"/>
      <c r="W118" s="8">
        <v>1377618904042.3799</v>
      </c>
      <c r="X118" s="8"/>
      <c r="Y118" s="13">
        <v>2.2805783285430759E-2</v>
      </c>
    </row>
    <row r="119" spans="1:25" ht="24" x14ac:dyDescent="0.45">
      <c r="A119" s="4" t="s">
        <v>125</v>
      </c>
      <c r="C119" s="8">
        <v>93756136</v>
      </c>
      <c r="D119" s="8"/>
      <c r="E119" s="8">
        <v>415607390664</v>
      </c>
      <c r="F119" s="8"/>
      <c r="G119" s="8">
        <v>637476283017.07202</v>
      </c>
      <c r="H119" s="8"/>
      <c r="I119" s="8">
        <v>0</v>
      </c>
      <c r="J119" s="8"/>
      <c r="K119" s="8">
        <v>0</v>
      </c>
      <c r="L119" s="8"/>
      <c r="M119" s="8">
        <v>0</v>
      </c>
      <c r="N119" s="8"/>
      <c r="O119" s="8">
        <v>0</v>
      </c>
      <c r="P119" s="8"/>
      <c r="Q119" s="8">
        <v>93756136</v>
      </c>
      <c r="R119" s="8"/>
      <c r="S119" s="8">
        <v>5550</v>
      </c>
      <c r="T119" s="8"/>
      <c r="U119" s="8">
        <v>415607390664</v>
      </c>
      <c r="V119" s="8"/>
      <c r="W119" s="8">
        <v>517250492748.94</v>
      </c>
      <c r="X119" s="8"/>
      <c r="Y119" s="13">
        <v>8.5628199549965724E-3</v>
      </c>
    </row>
    <row r="120" spans="1:25" ht="24" x14ac:dyDescent="0.45">
      <c r="A120" s="4" t="s">
        <v>126</v>
      </c>
      <c r="C120" s="8">
        <v>6529954</v>
      </c>
      <c r="D120" s="8"/>
      <c r="E120" s="8">
        <v>53396828422</v>
      </c>
      <c r="F120" s="8"/>
      <c r="G120" s="8">
        <v>46346459524.218002</v>
      </c>
      <c r="H120" s="8"/>
      <c r="I120" s="8">
        <v>0</v>
      </c>
      <c r="J120" s="8"/>
      <c r="K120" s="8">
        <v>0</v>
      </c>
      <c r="L120" s="8"/>
      <c r="M120" s="8">
        <v>0</v>
      </c>
      <c r="N120" s="8"/>
      <c r="O120" s="8">
        <v>0</v>
      </c>
      <c r="P120" s="8"/>
      <c r="Q120" s="8">
        <v>6529954</v>
      </c>
      <c r="R120" s="8"/>
      <c r="S120" s="8">
        <v>6310</v>
      </c>
      <c r="T120" s="8"/>
      <c r="U120" s="8">
        <v>53396828422</v>
      </c>
      <c r="V120" s="8"/>
      <c r="W120" s="8">
        <v>40958845880</v>
      </c>
      <c r="X120" s="8"/>
      <c r="Y120" s="13">
        <v>6.7805295065252865E-4</v>
      </c>
    </row>
    <row r="121" spans="1:25" ht="24" x14ac:dyDescent="0.45">
      <c r="A121" s="4" t="s">
        <v>127</v>
      </c>
      <c r="C121" s="8">
        <v>3305619</v>
      </c>
      <c r="D121" s="8"/>
      <c r="E121" s="8">
        <v>23632906701</v>
      </c>
      <c r="F121" s="8"/>
      <c r="G121" s="8">
        <v>23954579633.065498</v>
      </c>
      <c r="H121" s="8"/>
      <c r="I121" s="8">
        <v>0</v>
      </c>
      <c r="J121" s="8"/>
      <c r="K121" s="8">
        <v>0</v>
      </c>
      <c r="L121" s="8"/>
      <c r="M121" s="8">
        <v>0</v>
      </c>
      <c r="N121" s="8"/>
      <c r="O121" s="8">
        <v>0</v>
      </c>
      <c r="P121" s="8"/>
      <c r="Q121" s="8">
        <v>3305619</v>
      </c>
      <c r="R121" s="8"/>
      <c r="S121" s="8">
        <v>6040</v>
      </c>
      <c r="T121" s="8"/>
      <c r="U121" s="8">
        <v>23632906701</v>
      </c>
      <c r="V121" s="8"/>
      <c r="W121" s="8">
        <v>19847141424.377998</v>
      </c>
      <c r="X121" s="8"/>
      <c r="Y121" s="13">
        <v>3.2855937504305317E-4</v>
      </c>
    </row>
    <row r="122" spans="1:25" ht="24" x14ac:dyDescent="0.45">
      <c r="A122" s="4" t="s">
        <v>128</v>
      </c>
      <c r="C122" s="8">
        <v>6000000</v>
      </c>
      <c r="D122" s="8"/>
      <c r="E122" s="8">
        <v>5729311780</v>
      </c>
      <c r="F122" s="8"/>
      <c r="G122" s="8">
        <v>5719763700</v>
      </c>
      <c r="H122" s="8"/>
      <c r="I122" s="8">
        <v>0</v>
      </c>
      <c r="J122" s="8"/>
      <c r="K122" s="8">
        <v>0</v>
      </c>
      <c r="L122" s="8"/>
      <c r="M122" s="8">
        <v>0</v>
      </c>
      <c r="N122" s="8"/>
      <c r="O122" s="8">
        <v>0</v>
      </c>
      <c r="P122" s="8"/>
      <c r="Q122" s="8">
        <v>6000000</v>
      </c>
      <c r="R122" s="8"/>
      <c r="S122" s="8">
        <v>1034</v>
      </c>
      <c r="T122" s="8"/>
      <c r="U122" s="8">
        <v>5729311780</v>
      </c>
      <c r="V122" s="8"/>
      <c r="W122" s="8">
        <v>6167086200</v>
      </c>
      <c r="X122" s="8"/>
      <c r="Y122" s="13">
        <v>1.0209298882809465E-4</v>
      </c>
    </row>
    <row r="123" spans="1:25" ht="24" x14ac:dyDescent="0.45">
      <c r="A123" s="4" t="s">
        <v>129</v>
      </c>
      <c r="C123" s="8">
        <v>2000000</v>
      </c>
      <c r="D123" s="8"/>
      <c r="E123" s="8">
        <v>20835702491</v>
      </c>
      <c r="F123" s="8"/>
      <c r="G123" s="8">
        <v>49145832000</v>
      </c>
      <c r="H123" s="8"/>
      <c r="I123" s="8">
        <v>0</v>
      </c>
      <c r="J123" s="8"/>
      <c r="K123" s="8">
        <v>0</v>
      </c>
      <c r="L123" s="8"/>
      <c r="M123" s="8">
        <v>0</v>
      </c>
      <c r="N123" s="8"/>
      <c r="O123" s="8">
        <v>0</v>
      </c>
      <c r="P123" s="8"/>
      <c r="Q123" s="8">
        <v>2000000</v>
      </c>
      <c r="R123" s="8"/>
      <c r="S123" s="8">
        <v>24680</v>
      </c>
      <c r="T123" s="8"/>
      <c r="U123" s="8">
        <v>20835702491</v>
      </c>
      <c r="V123" s="8"/>
      <c r="W123" s="8">
        <v>49066308000</v>
      </c>
      <c r="X123" s="8"/>
      <c r="Y123" s="13">
        <v>8.1226788016678785E-4</v>
      </c>
    </row>
    <row r="124" spans="1:25" ht="24" x14ac:dyDescent="0.45">
      <c r="A124" s="4" t="s">
        <v>130</v>
      </c>
      <c r="C124" s="8">
        <v>14138633</v>
      </c>
      <c r="D124" s="8"/>
      <c r="E124" s="8">
        <v>153110317893</v>
      </c>
      <c r="F124" s="8"/>
      <c r="G124" s="8">
        <v>118479503566.66901</v>
      </c>
      <c r="H124" s="8"/>
      <c r="I124" s="8">
        <v>0</v>
      </c>
      <c r="J124" s="8"/>
      <c r="K124" s="8">
        <v>0</v>
      </c>
      <c r="L124" s="8"/>
      <c r="M124" s="8">
        <v>0</v>
      </c>
      <c r="N124" s="8"/>
      <c r="O124" s="8">
        <v>0</v>
      </c>
      <c r="P124" s="8"/>
      <c r="Q124" s="8">
        <v>14138633</v>
      </c>
      <c r="R124" s="8"/>
      <c r="S124" s="8">
        <v>7080</v>
      </c>
      <c r="T124" s="8"/>
      <c r="U124" s="8">
        <v>153110317893</v>
      </c>
      <c r="V124" s="8"/>
      <c r="W124" s="8">
        <v>99505917586.242004</v>
      </c>
      <c r="X124" s="8"/>
      <c r="Y124" s="13">
        <v>1.6472700726092512E-3</v>
      </c>
    </row>
    <row r="125" spans="1:25" ht="24" x14ac:dyDescent="0.45">
      <c r="A125" s="4" t="s">
        <v>131</v>
      </c>
      <c r="C125" s="8">
        <v>11000000</v>
      </c>
      <c r="D125" s="8"/>
      <c r="E125" s="8">
        <v>60870774987</v>
      </c>
      <c r="F125" s="8"/>
      <c r="G125" s="8">
        <v>40315685850</v>
      </c>
      <c r="H125" s="8"/>
      <c r="I125" s="8">
        <v>0</v>
      </c>
      <c r="J125" s="8"/>
      <c r="K125" s="8">
        <v>0</v>
      </c>
      <c r="L125" s="8"/>
      <c r="M125" s="8">
        <v>0</v>
      </c>
      <c r="N125" s="8"/>
      <c r="O125" s="8">
        <v>0</v>
      </c>
      <c r="P125" s="8"/>
      <c r="Q125" s="8">
        <v>11000000</v>
      </c>
      <c r="R125" s="8"/>
      <c r="S125" s="8">
        <v>3379</v>
      </c>
      <c r="T125" s="8"/>
      <c r="U125" s="8">
        <v>60870774987</v>
      </c>
      <c r="V125" s="8"/>
      <c r="W125" s="8">
        <v>36947844450</v>
      </c>
      <c r="X125" s="8"/>
      <c r="Y125" s="13">
        <v>6.1165285328037557E-4</v>
      </c>
    </row>
    <row r="126" spans="1:25" s="10" customFormat="1" ht="23.25" thickBot="1" x14ac:dyDescent="0.6">
      <c r="A126" s="9" t="s">
        <v>132</v>
      </c>
      <c r="C126" s="11" t="s">
        <v>132</v>
      </c>
      <c r="D126" s="11"/>
      <c r="E126" s="12">
        <f>SUM(E9:E125)</f>
        <v>32520576479421</v>
      </c>
      <c r="F126" s="11"/>
      <c r="G126" s="12">
        <f>SUM(G9:G125)</f>
        <v>60066484539381.523</v>
      </c>
      <c r="H126" s="11"/>
      <c r="I126" s="11" t="s">
        <v>132</v>
      </c>
      <c r="J126" s="11"/>
      <c r="K126" s="12">
        <f>SUM(K9:K125)</f>
        <v>127718143467</v>
      </c>
      <c r="L126" s="11"/>
      <c r="M126" s="11" t="s">
        <v>132</v>
      </c>
      <c r="N126" s="11"/>
      <c r="O126" s="12">
        <f>SUM(O9:O125)</f>
        <v>812736667854</v>
      </c>
      <c r="P126" s="11"/>
      <c r="Q126" s="11" t="s">
        <v>132</v>
      </c>
      <c r="R126" s="11"/>
      <c r="S126" s="11" t="s">
        <v>132</v>
      </c>
      <c r="T126" s="11"/>
      <c r="U126" s="12">
        <f>SUM(U9:U125)</f>
        <v>32198357032050</v>
      </c>
      <c r="V126" s="11"/>
      <c r="W126" s="12">
        <f>SUM(W9:W125)</f>
        <v>55622698170499.922</v>
      </c>
      <c r="X126" s="11"/>
      <c r="Y126" s="14">
        <f>SUM(Y9:Y125)</f>
        <v>0.92080559907032444</v>
      </c>
    </row>
    <row r="127" spans="1:25" ht="18.75" thickTop="1" x14ac:dyDescent="0.4">
      <c r="W127" s="7"/>
    </row>
    <row r="128" spans="1:25" x14ac:dyDescent="0.4">
      <c r="W128" s="7"/>
    </row>
    <row r="129" spans="25:25" x14ac:dyDescent="0.4">
      <c r="Y129" s="7"/>
    </row>
    <row r="130" spans="25:25" x14ac:dyDescent="0.4">
      <c r="Y130" s="7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4"/>
  <sheetViews>
    <sheetView rightToLeft="1" topLeftCell="A109" workbookViewId="0">
      <selection activeCell="K128" sqref="K128"/>
    </sheetView>
  </sheetViews>
  <sheetFormatPr defaultRowHeight="24" x14ac:dyDescent="0.55000000000000004"/>
  <cols>
    <col min="1" max="1" width="35.5703125" style="17" bestFit="1" customWidth="1"/>
    <col min="2" max="2" width="1" style="17" customWidth="1"/>
    <col min="3" max="3" width="14.28515625" style="20" bestFit="1" customWidth="1"/>
    <col min="4" max="4" width="1" style="20" customWidth="1"/>
    <col min="5" max="5" width="19.5703125" style="20" bestFit="1" customWidth="1"/>
    <col min="6" max="6" width="1" style="20" customWidth="1"/>
    <col min="7" max="7" width="19.5703125" style="20" bestFit="1" customWidth="1"/>
    <col min="8" max="8" width="1" style="20" customWidth="1"/>
    <col min="9" max="9" width="34.5703125" style="20" bestFit="1" customWidth="1"/>
    <col min="10" max="10" width="1" style="20" customWidth="1"/>
    <col min="11" max="11" width="14.28515625" style="20" bestFit="1" customWidth="1"/>
    <col min="12" max="12" width="1" style="20" customWidth="1"/>
    <col min="13" max="13" width="19.5703125" style="20" bestFit="1" customWidth="1"/>
    <col min="14" max="14" width="1" style="20" customWidth="1"/>
    <col min="15" max="15" width="19.5703125" style="20" bestFit="1" customWidth="1"/>
    <col min="16" max="16" width="1" style="20" customWidth="1"/>
    <col min="17" max="17" width="34.5703125" style="20" bestFit="1" customWidth="1"/>
    <col min="18" max="18" width="1" style="17" customWidth="1"/>
    <col min="19" max="19" width="9.140625" style="17" customWidth="1"/>
    <col min="20" max="16384" width="9.140625" style="17"/>
  </cols>
  <sheetData>
    <row r="2" spans="1:17" ht="24.75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4.75" x14ac:dyDescent="0.55000000000000004">
      <c r="A3" s="2" t="s">
        <v>152</v>
      </c>
      <c r="B3" s="2" t="s">
        <v>152</v>
      </c>
      <c r="C3" s="2" t="s">
        <v>152</v>
      </c>
      <c r="D3" s="2" t="s">
        <v>152</v>
      </c>
      <c r="E3" s="2" t="s">
        <v>152</v>
      </c>
      <c r="F3" s="2" t="s">
        <v>152</v>
      </c>
      <c r="G3" s="2" t="s">
        <v>152</v>
      </c>
      <c r="H3" s="2" t="s">
        <v>152</v>
      </c>
      <c r="I3" s="2" t="s">
        <v>152</v>
      </c>
      <c r="J3" s="2" t="s">
        <v>152</v>
      </c>
      <c r="K3" s="2" t="s">
        <v>152</v>
      </c>
      <c r="L3" s="2" t="s">
        <v>152</v>
      </c>
      <c r="M3" s="2" t="s">
        <v>152</v>
      </c>
      <c r="N3" s="2" t="s">
        <v>152</v>
      </c>
      <c r="O3" s="2" t="s">
        <v>152</v>
      </c>
      <c r="P3" s="2" t="s">
        <v>152</v>
      </c>
      <c r="Q3" s="2" t="s">
        <v>152</v>
      </c>
    </row>
    <row r="4" spans="1:17" ht="24.75" x14ac:dyDescent="0.5500000000000000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4.75" x14ac:dyDescent="0.55000000000000004">
      <c r="A6" s="3" t="s">
        <v>3</v>
      </c>
      <c r="C6" s="3" t="s">
        <v>154</v>
      </c>
      <c r="D6" s="3" t="s">
        <v>154</v>
      </c>
      <c r="E6" s="3" t="s">
        <v>154</v>
      </c>
      <c r="F6" s="3" t="s">
        <v>154</v>
      </c>
      <c r="G6" s="3" t="s">
        <v>154</v>
      </c>
      <c r="H6" s="3" t="s">
        <v>154</v>
      </c>
      <c r="I6" s="3" t="s">
        <v>154</v>
      </c>
      <c r="K6" s="3" t="s">
        <v>155</v>
      </c>
      <c r="L6" s="3" t="s">
        <v>155</v>
      </c>
      <c r="M6" s="3" t="s">
        <v>155</v>
      </c>
      <c r="N6" s="3" t="s">
        <v>155</v>
      </c>
      <c r="O6" s="3" t="s">
        <v>155</v>
      </c>
      <c r="P6" s="3" t="s">
        <v>155</v>
      </c>
      <c r="Q6" s="3" t="s">
        <v>155</v>
      </c>
    </row>
    <row r="7" spans="1:17" ht="24.75" x14ac:dyDescent="0.55000000000000004">
      <c r="A7" s="3" t="s">
        <v>3</v>
      </c>
      <c r="C7" s="3" t="s">
        <v>7</v>
      </c>
      <c r="E7" s="3" t="s">
        <v>199</v>
      </c>
      <c r="G7" s="3" t="s">
        <v>200</v>
      </c>
      <c r="I7" s="3" t="s">
        <v>201</v>
      </c>
      <c r="K7" s="3" t="s">
        <v>7</v>
      </c>
      <c r="M7" s="3" t="s">
        <v>199</v>
      </c>
      <c r="O7" s="3" t="s">
        <v>200</v>
      </c>
      <c r="Q7" s="3" t="s">
        <v>201</v>
      </c>
    </row>
    <row r="8" spans="1:17" x14ac:dyDescent="0.55000000000000004">
      <c r="A8" s="17" t="s">
        <v>86</v>
      </c>
      <c r="C8" s="8">
        <v>44084970</v>
      </c>
      <c r="D8" s="8"/>
      <c r="E8" s="8">
        <v>487308028444</v>
      </c>
      <c r="F8" s="8"/>
      <c r="G8" s="8">
        <v>555671384953</v>
      </c>
      <c r="H8" s="8"/>
      <c r="I8" s="8">
        <f>E8-G8</f>
        <v>-68363356509</v>
      </c>
      <c r="J8" s="8"/>
      <c r="K8" s="8">
        <v>44084970</v>
      </c>
      <c r="L8" s="8"/>
      <c r="M8" s="8">
        <v>487308028444</v>
      </c>
      <c r="N8" s="8"/>
      <c r="O8" s="8">
        <v>723950416358</v>
      </c>
      <c r="P8" s="8"/>
      <c r="Q8" s="8">
        <f>M8-O8</f>
        <v>-236642387914</v>
      </c>
    </row>
    <row r="9" spans="1:17" x14ac:dyDescent="0.55000000000000004">
      <c r="A9" s="17" t="s">
        <v>73</v>
      </c>
      <c r="C9" s="8">
        <v>134407171</v>
      </c>
      <c r="D9" s="8"/>
      <c r="E9" s="8">
        <v>710791625129</v>
      </c>
      <c r="F9" s="8"/>
      <c r="G9" s="8">
        <v>794886781680</v>
      </c>
      <c r="H9" s="8"/>
      <c r="I9" s="8">
        <f t="shared" ref="I9:I72" si="0">E9-G9</f>
        <v>-84095156551</v>
      </c>
      <c r="J9" s="8"/>
      <c r="K9" s="8">
        <v>134407171</v>
      </c>
      <c r="L9" s="8"/>
      <c r="M9" s="8">
        <v>710791625129</v>
      </c>
      <c r="N9" s="8"/>
      <c r="O9" s="8">
        <v>847071222430</v>
      </c>
      <c r="P9" s="8"/>
      <c r="Q9" s="8">
        <f t="shared" ref="Q9:Q72" si="1">M9-O9</f>
        <v>-136279597301</v>
      </c>
    </row>
    <row r="10" spans="1:17" x14ac:dyDescent="0.55000000000000004">
      <c r="A10" s="17" t="s">
        <v>112</v>
      </c>
      <c r="C10" s="8">
        <v>271006968</v>
      </c>
      <c r="D10" s="8"/>
      <c r="E10" s="8">
        <v>936953989407</v>
      </c>
      <c r="F10" s="8"/>
      <c r="G10" s="8">
        <v>1073871695932</v>
      </c>
      <c r="H10" s="8"/>
      <c r="I10" s="8">
        <f t="shared" si="0"/>
        <v>-136917706525</v>
      </c>
      <c r="J10" s="8"/>
      <c r="K10" s="8">
        <v>271006968</v>
      </c>
      <c r="L10" s="8"/>
      <c r="M10" s="8">
        <v>936953989407</v>
      </c>
      <c r="N10" s="8"/>
      <c r="O10" s="8">
        <v>1067480612536</v>
      </c>
      <c r="P10" s="8"/>
      <c r="Q10" s="8">
        <f t="shared" si="1"/>
        <v>-130526623129</v>
      </c>
    </row>
    <row r="11" spans="1:17" x14ac:dyDescent="0.55000000000000004">
      <c r="A11" s="17" t="s">
        <v>58</v>
      </c>
      <c r="C11" s="8">
        <v>66562428</v>
      </c>
      <c r="D11" s="8"/>
      <c r="E11" s="8">
        <v>297484051464</v>
      </c>
      <c r="F11" s="8"/>
      <c r="G11" s="8">
        <v>348035166970</v>
      </c>
      <c r="H11" s="8"/>
      <c r="I11" s="8">
        <f t="shared" si="0"/>
        <v>-50551115506</v>
      </c>
      <c r="J11" s="8"/>
      <c r="K11" s="8">
        <v>66562428</v>
      </c>
      <c r="L11" s="8"/>
      <c r="M11" s="8">
        <v>297484051464</v>
      </c>
      <c r="N11" s="8"/>
      <c r="O11" s="8">
        <v>369208409067</v>
      </c>
      <c r="P11" s="8"/>
      <c r="Q11" s="8">
        <f t="shared" si="1"/>
        <v>-71724357603</v>
      </c>
    </row>
    <row r="12" spans="1:17" x14ac:dyDescent="0.55000000000000004">
      <c r="A12" s="17" t="s">
        <v>130</v>
      </c>
      <c r="C12" s="8">
        <v>14138633</v>
      </c>
      <c r="D12" s="8"/>
      <c r="E12" s="8">
        <v>99505917586</v>
      </c>
      <c r="F12" s="8"/>
      <c r="G12" s="8">
        <v>118479503566</v>
      </c>
      <c r="H12" s="8"/>
      <c r="I12" s="8">
        <f t="shared" si="0"/>
        <v>-18973585980</v>
      </c>
      <c r="J12" s="8"/>
      <c r="K12" s="8">
        <v>14138633</v>
      </c>
      <c r="L12" s="8"/>
      <c r="M12" s="8">
        <v>99505917586</v>
      </c>
      <c r="N12" s="8"/>
      <c r="O12" s="8">
        <v>120166044542</v>
      </c>
      <c r="P12" s="8"/>
      <c r="Q12" s="8">
        <f t="shared" si="1"/>
        <v>-20660126956</v>
      </c>
    </row>
    <row r="13" spans="1:17" x14ac:dyDescent="0.55000000000000004">
      <c r="A13" s="17" t="s">
        <v>16</v>
      </c>
      <c r="C13" s="8">
        <v>8658201</v>
      </c>
      <c r="D13" s="8"/>
      <c r="E13" s="8">
        <v>43980158837</v>
      </c>
      <c r="F13" s="8"/>
      <c r="G13" s="8">
        <v>47078565331</v>
      </c>
      <c r="H13" s="8"/>
      <c r="I13" s="8">
        <f t="shared" si="0"/>
        <v>-3098406494</v>
      </c>
      <c r="J13" s="8"/>
      <c r="K13" s="8">
        <v>8658201</v>
      </c>
      <c r="L13" s="8"/>
      <c r="M13" s="8">
        <v>43980158837</v>
      </c>
      <c r="N13" s="8"/>
      <c r="O13" s="8">
        <v>47078565331</v>
      </c>
      <c r="P13" s="8"/>
      <c r="Q13" s="8">
        <f t="shared" si="1"/>
        <v>-3098406494</v>
      </c>
    </row>
    <row r="14" spans="1:17" x14ac:dyDescent="0.55000000000000004">
      <c r="A14" s="17" t="s">
        <v>59</v>
      </c>
      <c r="C14" s="8">
        <v>29589566</v>
      </c>
      <c r="D14" s="8"/>
      <c r="E14" s="8">
        <v>370316066756</v>
      </c>
      <c r="F14" s="8"/>
      <c r="G14" s="8">
        <v>455615240194</v>
      </c>
      <c r="H14" s="8"/>
      <c r="I14" s="8">
        <f t="shared" si="0"/>
        <v>-85299173438</v>
      </c>
      <c r="J14" s="8"/>
      <c r="K14" s="8">
        <v>29589566</v>
      </c>
      <c r="L14" s="8"/>
      <c r="M14" s="8">
        <v>370316066756</v>
      </c>
      <c r="N14" s="8"/>
      <c r="O14" s="8">
        <v>345726944168</v>
      </c>
      <c r="P14" s="8"/>
      <c r="Q14" s="8">
        <f t="shared" si="1"/>
        <v>24589122588</v>
      </c>
    </row>
    <row r="15" spans="1:17" x14ac:dyDescent="0.55000000000000004">
      <c r="A15" s="17" t="s">
        <v>117</v>
      </c>
      <c r="C15" s="8">
        <v>588348831</v>
      </c>
      <c r="D15" s="8"/>
      <c r="E15" s="8">
        <v>321666485500</v>
      </c>
      <c r="F15" s="8"/>
      <c r="G15" s="8">
        <v>394244135235</v>
      </c>
      <c r="H15" s="8"/>
      <c r="I15" s="8">
        <f t="shared" si="0"/>
        <v>-72577649735</v>
      </c>
      <c r="J15" s="8"/>
      <c r="K15" s="8">
        <v>588348831</v>
      </c>
      <c r="L15" s="8"/>
      <c r="M15" s="8">
        <v>321666485500</v>
      </c>
      <c r="N15" s="8"/>
      <c r="O15" s="8">
        <v>311115067492</v>
      </c>
      <c r="P15" s="8"/>
      <c r="Q15" s="8">
        <f t="shared" si="1"/>
        <v>10551418008</v>
      </c>
    </row>
    <row r="16" spans="1:17" x14ac:dyDescent="0.55000000000000004">
      <c r="A16" s="17" t="s">
        <v>75</v>
      </c>
      <c r="C16" s="8">
        <v>44314171</v>
      </c>
      <c r="D16" s="8"/>
      <c r="E16" s="8">
        <v>883212558735</v>
      </c>
      <c r="F16" s="8"/>
      <c r="G16" s="8">
        <v>962868495906</v>
      </c>
      <c r="H16" s="8"/>
      <c r="I16" s="8">
        <f t="shared" si="0"/>
        <v>-79655937171</v>
      </c>
      <c r="J16" s="8"/>
      <c r="K16" s="8">
        <v>44314171</v>
      </c>
      <c r="L16" s="8"/>
      <c r="M16" s="8">
        <v>883212558735</v>
      </c>
      <c r="N16" s="8"/>
      <c r="O16" s="8">
        <v>1104346077475</v>
      </c>
      <c r="P16" s="8"/>
      <c r="Q16" s="8">
        <f t="shared" si="1"/>
        <v>-221133518740</v>
      </c>
    </row>
    <row r="17" spans="1:17" x14ac:dyDescent="0.55000000000000004">
      <c r="A17" s="17" t="s">
        <v>34</v>
      </c>
      <c r="C17" s="8">
        <v>23310373</v>
      </c>
      <c r="D17" s="8"/>
      <c r="E17" s="8">
        <v>406199485199</v>
      </c>
      <c r="F17" s="8"/>
      <c r="G17" s="8">
        <v>488227219233</v>
      </c>
      <c r="H17" s="8"/>
      <c r="I17" s="8">
        <f t="shared" si="0"/>
        <v>-82027734034</v>
      </c>
      <c r="J17" s="8"/>
      <c r="K17" s="8">
        <v>23310373</v>
      </c>
      <c r="L17" s="8"/>
      <c r="M17" s="8">
        <v>406199485199</v>
      </c>
      <c r="N17" s="8"/>
      <c r="O17" s="8">
        <v>453701421575</v>
      </c>
      <c r="P17" s="8"/>
      <c r="Q17" s="8">
        <f t="shared" si="1"/>
        <v>-47501936376</v>
      </c>
    </row>
    <row r="18" spans="1:17" x14ac:dyDescent="0.55000000000000004">
      <c r="A18" s="17" t="s">
        <v>111</v>
      </c>
      <c r="C18" s="8">
        <v>32000000</v>
      </c>
      <c r="D18" s="8"/>
      <c r="E18" s="8">
        <v>132614222400</v>
      </c>
      <c r="F18" s="8"/>
      <c r="G18" s="8">
        <v>160638480000</v>
      </c>
      <c r="H18" s="8"/>
      <c r="I18" s="8">
        <f t="shared" si="0"/>
        <v>-28024257600</v>
      </c>
      <c r="J18" s="8"/>
      <c r="K18" s="8">
        <v>32000000</v>
      </c>
      <c r="L18" s="8"/>
      <c r="M18" s="8">
        <v>132614222400</v>
      </c>
      <c r="N18" s="8"/>
      <c r="O18" s="8">
        <v>166516680671</v>
      </c>
      <c r="P18" s="8"/>
      <c r="Q18" s="8">
        <f t="shared" si="1"/>
        <v>-33902458271</v>
      </c>
    </row>
    <row r="19" spans="1:17" x14ac:dyDescent="0.55000000000000004">
      <c r="A19" s="17" t="s">
        <v>116</v>
      </c>
      <c r="C19" s="8">
        <v>156373846</v>
      </c>
      <c r="D19" s="8"/>
      <c r="E19" s="8">
        <v>1842004546153</v>
      </c>
      <c r="F19" s="8"/>
      <c r="G19" s="8">
        <v>1976847901173</v>
      </c>
      <c r="H19" s="8"/>
      <c r="I19" s="8">
        <f t="shared" si="0"/>
        <v>-134843355020</v>
      </c>
      <c r="J19" s="8"/>
      <c r="K19" s="8">
        <v>156373846</v>
      </c>
      <c r="L19" s="8"/>
      <c r="M19" s="8">
        <v>1842004546153</v>
      </c>
      <c r="N19" s="8"/>
      <c r="O19" s="8">
        <v>1508394751534</v>
      </c>
      <c r="P19" s="8"/>
      <c r="Q19" s="8">
        <f t="shared" si="1"/>
        <v>333609794619</v>
      </c>
    </row>
    <row r="20" spans="1:17" x14ac:dyDescent="0.55000000000000004">
      <c r="A20" s="17" t="s">
        <v>106</v>
      </c>
      <c r="C20" s="8">
        <v>248824463</v>
      </c>
      <c r="D20" s="8"/>
      <c r="E20" s="8">
        <v>582989707698</v>
      </c>
      <c r="F20" s="8"/>
      <c r="G20" s="8">
        <v>654313970819</v>
      </c>
      <c r="H20" s="8"/>
      <c r="I20" s="8">
        <f t="shared" si="0"/>
        <v>-71324263121</v>
      </c>
      <c r="J20" s="8"/>
      <c r="K20" s="8">
        <v>248824463</v>
      </c>
      <c r="L20" s="8"/>
      <c r="M20" s="8">
        <v>582989707698</v>
      </c>
      <c r="N20" s="8"/>
      <c r="O20" s="8">
        <v>815333905344</v>
      </c>
      <c r="P20" s="8"/>
      <c r="Q20" s="8">
        <f t="shared" si="1"/>
        <v>-232344197646</v>
      </c>
    </row>
    <row r="21" spans="1:17" x14ac:dyDescent="0.55000000000000004">
      <c r="A21" s="17" t="s">
        <v>85</v>
      </c>
      <c r="C21" s="8">
        <v>119643414</v>
      </c>
      <c r="D21" s="8"/>
      <c r="E21" s="8">
        <v>184819606457</v>
      </c>
      <c r="F21" s="8"/>
      <c r="G21" s="8">
        <v>202421473738</v>
      </c>
      <c r="H21" s="8"/>
      <c r="I21" s="8">
        <f t="shared" si="0"/>
        <v>-17601867281</v>
      </c>
      <c r="J21" s="8"/>
      <c r="K21" s="8">
        <v>119643414</v>
      </c>
      <c r="L21" s="8"/>
      <c r="M21" s="8">
        <v>184819606457</v>
      </c>
      <c r="N21" s="8"/>
      <c r="O21" s="8">
        <v>207297666701</v>
      </c>
      <c r="P21" s="8"/>
      <c r="Q21" s="8">
        <f t="shared" si="1"/>
        <v>-22478060244</v>
      </c>
    </row>
    <row r="22" spans="1:17" x14ac:dyDescent="0.55000000000000004">
      <c r="A22" s="17" t="s">
        <v>92</v>
      </c>
      <c r="C22" s="8">
        <v>20879939</v>
      </c>
      <c r="D22" s="8"/>
      <c r="E22" s="8">
        <v>52553440914</v>
      </c>
      <c r="F22" s="8"/>
      <c r="G22" s="8">
        <v>60959500776</v>
      </c>
      <c r="H22" s="8"/>
      <c r="I22" s="8">
        <f t="shared" si="0"/>
        <v>-8406059862</v>
      </c>
      <c r="J22" s="8"/>
      <c r="K22" s="8">
        <v>20879939</v>
      </c>
      <c r="L22" s="8"/>
      <c r="M22" s="8">
        <v>52553440914</v>
      </c>
      <c r="N22" s="8"/>
      <c r="O22" s="8">
        <v>86655061540</v>
      </c>
      <c r="P22" s="8"/>
      <c r="Q22" s="8">
        <f t="shared" si="1"/>
        <v>-34101620626</v>
      </c>
    </row>
    <row r="23" spans="1:17" x14ac:dyDescent="0.55000000000000004">
      <c r="A23" s="17" t="s">
        <v>50</v>
      </c>
      <c r="C23" s="8">
        <v>3612000</v>
      </c>
      <c r="D23" s="8"/>
      <c r="E23" s="8">
        <v>2871821406405</v>
      </c>
      <c r="F23" s="8"/>
      <c r="G23" s="8">
        <v>2649051992685</v>
      </c>
      <c r="H23" s="8"/>
      <c r="I23" s="8">
        <f t="shared" si="0"/>
        <v>222769413720</v>
      </c>
      <c r="J23" s="8"/>
      <c r="K23" s="8">
        <v>3612000</v>
      </c>
      <c r="L23" s="8"/>
      <c r="M23" s="8">
        <v>2871821406405</v>
      </c>
      <c r="N23" s="8"/>
      <c r="O23" s="8">
        <v>2724545831280</v>
      </c>
      <c r="P23" s="8"/>
      <c r="Q23" s="8">
        <f t="shared" si="1"/>
        <v>147275575125</v>
      </c>
    </row>
    <row r="24" spans="1:17" x14ac:dyDescent="0.55000000000000004">
      <c r="A24" s="17" t="s">
        <v>35</v>
      </c>
      <c r="C24" s="8">
        <v>3148668</v>
      </c>
      <c r="D24" s="8"/>
      <c r="E24" s="8">
        <v>276748713473</v>
      </c>
      <c r="F24" s="8"/>
      <c r="G24" s="8">
        <v>302624533524</v>
      </c>
      <c r="H24" s="8"/>
      <c r="I24" s="8">
        <f t="shared" si="0"/>
        <v>-25875820051</v>
      </c>
      <c r="J24" s="8"/>
      <c r="K24" s="8">
        <v>3148668</v>
      </c>
      <c r="L24" s="8"/>
      <c r="M24" s="8">
        <v>276748713473</v>
      </c>
      <c r="N24" s="8"/>
      <c r="O24" s="8">
        <v>280316837590</v>
      </c>
      <c r="P24" s="8"/>
      <c r="Q24" s="8">
        <f t="shared" si="1"/>
        <v>-3568124117</v>
      </c>
    </row>
    <row r="25" spans="1:17" x14ac:dyDescent="0.55000000000000004">
      <c r="A25" s="17" t="s">
        <v>71</v>
      </c>
      <c r="C25" s="8">
        <v>120125283</v>
      </c>
      <c r="D25" s="8"/>
      <c r="E25" s="8">
        <v>239776359432</v>
      </c>
      <c r="F25" s="8"/>
      <c r="G25" s="8">
        <v>280392797627</v>
      </c>
      <c r="H25" s="8"/>
      <c r="I25" s="8">
        <f t="shared" si="0"/>
        <v>-40616438195</v>
      </c>
      <c r="J25" s="8"/>
      <c r="K25" s="8">
        <v>120125283</v>
      </c>
      <c r="L25" s="8"/>
      <c r="M25" s="8">
        <v>239776359432</v>
      </c>
      <c r="N25" s="8"/>
      <c r="O25" s="8">
        <v>269774730673</v>
      </c>
      <c r="P25" s="8"/>
      <c r="Q25" s="8">
        <f t="shared" si="1"/>
        <v>-29998371241</v>
      </c>
    </row>
    <row r="26" spans="1:17" x14ac:dyDescent="0.55000000000000004">
      <c r="A26" s="17" t="s">
        <v>127</v>
      </c>
      <c r="C26" s="8">
        <v>3305619</v>
      </c>
      <c r="D26" s="8"/>
      <c r="E26" s="8">
        <v>19847141424</v>
      </c>
      <c r="F26" s="8"/>
      <c r="G26" s="8">
        <v>23954579633</v>
      </c>
      <c r="H26" s="8"/>
      <c r="I26" s="8">
        <f t="shared" si="0"/>
        <v>-4107438209</v>
      </c>
      <c r="J26" s="8"/>
      <c r="K26" s="8">
        <v>3305619</v>
      </c>
      <c r="L26" s="8"/>
      <c r="M26" s="8">
        <v>19847141424</v>
      </c>
      <c r="N26" s="8"/>
      <c r="O26" s="8">
        <v>23632906701</v>
      </c>
      <c r="P26" s="8"/>
      <c r="Q26" s="8">
        <f t="shared" si="1"/>
        <v>-3785765277</v>
      </c>
    </row>
    <row r="27" spans="1:17" x14ac:dyDescent="0.55000000000000004">
      <c r="A27" s="17" t="s">
        <v>68</v>
      </c>
      <c r="C27" s="8">
        <v>16666666</v>
      </c>
      <c r="D27" s="8"/>
      <c r="E27" s="8">
        <v>24171981533</v>
      </c>
      <c r="F27" s="8"/>
      <c r="G27" s="8">
        <v>25767100359</v>
      </c>
      <c r="H27" s="8"/>
      <c r="I27" s="8">
        <f t="shared" si="0"/>
        <v>-1595118826</v>
      </c>
      <c r="J27" s="8"/>
      <c r="K27" s="8">
        <v>16666666</v>
      </c>
      <c r="L27" s="8"/>
      <c r="M27" s="8">
        <v>24171981533</v>
      </c>
      <c r="N27" s="8"/>
      <c r="O27" s="8">
        <v>28197883867</v>
      </c>
      <c r="P27" s="8"/>
      <c r="Q27" s="8">
        <f t="shared" si="1"/>
        <v>-4025902334</v>
      </c>
    </row>
    <row r="28" spans="1:17" x14ac:dyDescent="0.55000000000000004">
      <c r="A28" s="17" t="s">
        <v>74</v>
      </c>
      <c r="C28" s="8">
        <v>123345353</v>
      </c>
      <c r="D28" s="8"/>
      <c r="E28" s="8">
        <v>339020654133</v>
      </c>
      <c r="F28" s="8"/>
      <c r="G28" s="8">
        <v>343189443370</v>
      </c>
      <c r="H28" s="8"/>
      <c r="I28" s="8">
        <f t="shared" si="0"/>
        <v>-4168789237</v>
      </c>
      <c r="J28" s="8"/>
      <c r="K28" s="8">
        <v>123345353</v>
      </c>
      <c r="L28" s="8"/>
      <c r="M28" s="8">
        <v>339020654133</v>
      </c>
      <c r="N28" s="8"/>
      <c r="O28" s="8">
        <v>253715424691</v>
      </c>
      <c r="P28" s="8"/>
      <c r="Q28" s="8">
        <f t="shared" si="1"/>
        <v>85305229442</v>
      </c>
    </row>
    <row r="29" spans="1:17" x14ac:dyDescent="0.55000000000000004">
      <c r="A29" s="17" t="s">
        <v>118</v>
      </c>
      <c r="C29" s="8">
        <v>4988827</v>
      </c>
      <c r="D29" s="8"/>
      <c r="E29" s="8">
        <v>82966470409</v>
      </c>
      <c r="F29" s="8"/>
      <c r="G29" s="8">
        <v>88421528236</v>
      </c>
      <c r="H29" s="8"/>
      <c r="I29" s="8">
        <f t="shared" si="0"/>
        <v>-5455057827</v>
      </c>
      <c r="J29" s="8"/>
      <c r="K29" s="8">
        <v>4988827</v>
      </c>
      <c r="L29" s="8"/>
      <c r="M29" s="8">
        <v>82966470409</v>
      </c>
      <c r="N29" s="8"/>
      <c r="O29" s="8">
        <v>82026039546</v>
      </c>
      <c r="P29" s="8"/>
      <c r="Q29" s="8">
        <f t="shared" si="1"/>
        <v>940430863</v>
      </c>
    </row>
    <row r="30" spans="1:17" x14ac:dyDescent="0.55000000000000004">
      <c r="A30" s="17" t="s">
        <v>124</v>
      </c>
      <c r="C30" s="8">
        <v>14618827</v>
      </c>
      <c r="D30" s="8"/>
      <c r="E30" s="8">
        <v>1377618904042</v>
      </c>
      <c r="F30" s="8"/>
      <c r="G30" s="8">
        <v>1608675239214</v>
      </c>
      <c r="H30" s="8"/>
      <c r="I30" s="8">
        <f t="shared" si="0"/>
        <v>-231056335172</v>
      </c>
      <c r="J30" s="8"/>
      <c r="K30" s="8">
        <v>14618827</v>
      </c>
      <c r="L30" s="8"/>
      <c r="M30" s="8">
        <v>1377618904042</v>
      </c>
      <c r="N30" s="8"/>
      <c r="O30" s="8">
        <v>1303506494647</v>
      </c>
      <c r="P30" s="8"/>
      <c r="Q30" s="8">
        <f t="shared" si="1"/>
        <v>74112409395</v>
      </c>
    </row>
    <row r="31" spans="1:17" x14ac:dyDescent="0.55000000000000004">
      <c r="A31" s="17" t="s">
        <v>18</v>
      </c>
      <c r="C31" s="8">
        <v>1364047</v>
      </c>
      <c r="D31" s="8"/>
      <c r="E31" s="8">
        <v>2061014998</v>
      </c>
      <c r="F31" s="8"/>
      <c r="G31" s="8">
        <v>2118009214</v>
      </c>
      <c r="H31" s="8"/>
      <c r="I31" s="8">
        <f t="shared" si="0"/>
        <v>-56994216</v>
      </c>
      <c r="J31" s="8"/>
      <c r="K31" s="8">
        <v>1364047</v>
      </c>
      <c r="L31" s="8"/>
      <c r="M31" s="8">
        <v>2061014998</v>
      </c>
      <c r="N31" s="8"/>
      <c r="O31" s="8">
        <v>2076180522</v>
      </c>
      <c r="P31" s="8"/>
      <c r="Q31" s="8">
        <f t="shared" si="1"/>
        <v>-15165524</v>
      </c>
    </row>
    <row r="32" spans="1:17" x14ac:dyDescent="0.55000000000000004">
      <c r="A32" s="17" t="s">
        <v>32</v>
      </c>
      <c r="C32" s="8">
        <v>22054821</v>
      </c>
      <c r="D32" s="8"/>
      <c r="E32" s="8">
        <v>397913245893</v>
      </c>
      <c r="F32" s="8"/>
      <c r="G32" s="8">
        <v>463098714235</v>
      </c>
      <c r="H32" s="8"/>
      <c r="I32" s="8">
        <f t="shared" si="0"/>
        <v>-65185468342</v>
      </c>
      <c r="J32" s="8"/>
      <c r="K32" s="8">
        <v>22054821</v>
      </c>
      <c r="L32" s="8"/>
      <c r="M32" s="8">
        <v>397913245893</v>
      </c>
      <c r="N32" s="8"/>
      <c r="O32" s="8">
        <v>417745318465</v>
      </c>
      <c r="P32" s="8"/>
      <c r="Q32" s="8">
        <f t="shared" si="1"/>
        <v>-19832072572</v>
      </c>
    </row>
    <row r="33" spans="1:17" x14ac:dyDescent="0.55000000000000004">
      <c r="A33" s="17" t="s">
        <v>67</v>
      </c>
      <c r="C33" s="8">
        <v>18340318</v>
      </c>
      <c r="D33" s="8"/>
      <c r="E33" s="8">
        <v>80855341433</v>
      </c>
      <c r="F33" s="8"/>
      <c r="G33" s="8">
        <v>95542410925</v>
      </c>
      <c r="H33" s="8"/>
      <c r="I33" s="8">
        <f t="shared" si="0"/>
        <v>-14687069492</v>
      </c>
      <c r="J33" s="8"/>
      <c r="K33" s="8">
        <v>18340318</v>
      </c>
      <c r="L33" s="8"/>
      <c r="M33" s="8">
        <v>80855341433</v>
      </c>
      <c r="N33" s="8"/>
      <c r="O33" s="8">
        <v>89301544186</v>
      </c>
      <c r="P33" s="8"/>
      <c r="Q33" s="8">
        <f t="shared" si="1"/>
        <v>-8446202753</v>
      </c>
    </row>
    <row r="34" spans="1:17" x14ac:dyDescent="0.55000000000000004">
      <c r="A34" s="17" t="s">
        <v>90</v>
      </c>
      <c r="C34" s="8">
        <v>14996580</v>
      </c>
      <c r="D34" s="8"/>
      <c r="E34" s="8">
        <v>65428360681</v>
      </c>
      <c r="F34" s="8"/>
      <c r="G34" s="8">
        <v>66870188335</v>
      </c>
      <c r="H34" s="8"/>
      <c r="I34" s="8">
        <f t="shared" si="0"/>
        <v>-1441827654</v>
      </c>
      <c r="J34" s="8"/>
      <c r="K34" s="8">
        <v>14996580</v>
      </c>
      <c r="L34" s="8"/>
      <c r="M34" s="8">
        <v>65428360681</v>
      </c>
      <c r="N34" s="8"/>
      <c r="O34" s="8">
        <v>67338009457</v>
      </c>
      <c r="P34" s="8"/>
      <c r="Q34" s="8">
        <f t="shared" si="1"/>
        <v>-1909648776</v>
      </c>
    </row>
    <row r="35" spans="1:17" x14ac:dyDescent="0.55000000000000004">
      <c r="A35" s="17" t="s">
        <v>94</v>
      </c>
      <c r="C35" s="8">
        <v>1875000</v>
      </c>
      <c r="D35" s="8"/>
      <c r="E35" s="8">
        <v>6504814687</v>
      </c>
      <c r="F35" s="8"/>
      <c r="G35" s="8">
        <v>6830136675</v>
      </c>
      <c r="H35" s="8"/>
      <c r="I35" s="8">
        <f t="shared" si="0"/>
        <v>-325321988</v>
      </c>
      <c r="J35" s="8"/>
      <c r="K35" s="8">
        <v>1875000</v>
      </c>
      <c r="L35" s="8"/>
      <c r="M35" s="8">
        <v>6504814687</v>
      </c>
      <c r="N35" s="8"/>
      <c r="O35" s="8">
        <v>6108666638</v>
      </c>
      <c r="P35" s="8"/>
      <c r="Q35" s="8">
        <f t="shared" si="1"/>
        <v>396148049</v>
      </c>
    </row>
    <row r="36" spans="1:17" x14ac:dyDescent="0.55000000000000004">
      <c r="A36" s="17" t="s">
        <v>93</v>
      </c>
      <c r="C36" s="8">
        <v>800000</v>
      </c>
      <c r="D36" s="8"/>
      <c r="E36" s="8">
        <v>15578751600</v>
      </c>
      <c r="F36" s="8"/>
      <c r="G36" s="8">
        <v>17932662181</v>
      </c>
      <c r="H36" s="8"/>
      <c r="I36" s="8">
        <f t="shared" si="0"/>
        <v>-2353910581</v>
      </c>
      <c r="J36" s="8"/>
      <c r="K36" s="8">
        <v>800000</v>
      </c>
      <c r="L36" s="8"/>
      <c r="M36" s="8">
        <v>15578751600</v>
      </c>
      <c r="N36" s="8"/>
      <c r="O36" s="8">
        <v>19443618177</v>
      </c>
      <c r="P36" s="8"/>
      <c r="Q36" s="8">
        <f t="shared" si="1"/>
        <v>-3864866577</v>
      </c>
    </row>
    <row r="37" spans="1:17" x14ac:dyDescent="0.55000000000000004">
      <c r="A37" s="17" t="s">
        <v>128</v>
      </c>
      <c r="C37" s="8">
        <v>6000000</v>
      </c>
      <c r="D37" s="8"/>
      <c r="E37" s="8">
        <v>6167086200</v>
      </c>
      <c r="F37" s="8"/>
      <c r="G37" s="8">
        <v>5719763700</v>
      </c>
      <c r="H37" s="8"/>
      <c r="I37" s="8">
        <f t="shared" si="0"/>
        <v>447322500</v>
      </c>
      <c r="J37" s="8"/>
      <c r="K37" s="8">
        <v>6000000</v>
      </c>
      <c r="L37" s="8"/>
      <c r="M37" s="8">
        <v>6167086200</v>
      </c>
      <c r="N37" s="8"/>
      <c r="O37" s="8">
        <v>5729311780</v>
      </c>
      <c r="P37" s="8"/>
      <c r="Q37" s="8">
        <f t="shared" si="1"/>
        <v>437774420</v>
      </c>
    </row>
    <row r="38" spans="1:17" x14ac:dyDescent="0.55000000000000004">
      <c r="A38" s="17" t="s">
        <v>28</v>
      </c>
      <c r="C38" s="8">
        <v>6400000</v>
      </c>
      <c r="D38" s="8"/>
      <c r="E38" s="8">
        <v>14912340480</v>
      </c>
      <c r="F38" s="8"/>
      <c r="G38" s="8">
        <v>16318324800</v>
      </c>
      <c r="H38" s="8"/>
      <c r="I38" s="8">
        <f t="shared" si="0"/>
        <v>-1405984320</v>
      </c>
      <c r="J38" s="8"/>
      <c r="K38" s="8">
        <v>6400000</v>
      </c>
      <c r="L38" s="8"/>
      <c r="M38" s="8">
        <v>14912340480</v>
      </c>
      <c r="N38" s="8"/>
      <c r="O38" s="8">
        <v>14198596853</v>
      </c>
      <c r="P38" s="8"/>
      <c r="Q38" s="8">
        <f t="shared" si="1"/>
        <v>713743627</v>
      </c>
    </row>
    <row r="39" spans="1:17" x14ac:dyDescent="0.55000000000000004">
      <c r="A39" s="17" t="s">
        <v>42</v>
      </c>
      <c r="C39" s="8">
        <v>17803216</v>
      </c>
      <c r="D39" s="8"/>
      <c r="E39" s="8">
        <v>141401322049</v>
      </c>
      <c r="F39" s="8"/>
      <c r="G39" s="8">
        <v>162938920164</v>
      </c>
      <c r="H39" s="8"/>
      <c r="I39" s="8">
        <f t="shared" si="0"/>
        <v>-21537598115</v>
      </c>
      <c r="J39" s="8"/>
      <c r="K39" s="8">
        <v>17803216</v>
      </c>
      <c r="L39" s="8"/>
      <c r="M39" s="8">
        <v>141401322049</v>
      </c>
      <c r="N39" s="8"/>
      <c r="O39" s="8">
        <v>162774400324</v>
      </c>
      <c r="P39" s="8"/>
      <c r="Q39" s="8">
        <f t="shared" si="1"/>
        <v>-21373078275</v>
      </c>
    </row>
    <row r="40" spans="1:17" x14ac:dyDescent="0.55000000000000004">
      <c r="A40" s="17" t="s">
        <v>41</v>
      </c>
      <c r="C40" s="8">
        <v>999790</v>
      </c>
      <c r="D40" s="8"/>
      <c r="E40" s="8">
        <v>94017382202</v>
      </c>
      <c r="F40" s="8"/>
      <c r="G40" s="8">
        <v>100278582074</v>
      </c>
      <c r="H40" s="8"/>
      <c r="I40" s="8">
        <f t="shared" si="0"/>
        <v>-6261199872</v>
      </c>
      <c r="J40" s="8"/>
      <c r="K40" s="8">
        <v>999790</v>
      </c>
      <c r="L40" s="8"/>
      <c r="M40" s="8">
        <v>94017382202</v>
      </c>
      <c r="N40" s="8"/>
      <c r="O40" s="8">
        <v>107136086696</v>
      </c>
      <c r="P40" s="8"/>
      <c r="Q40" s="8">
        <f t="shared" si="1"/>
        <v>-13118704494</v>
      </c>
    </row>
    <row r="41" spans="1:17" x14ac:dyDescent="0.55000000000000004">
      <c r="A41" s="17" t="s">
        <v>131</v>
      </c>
      <c r="C41" s="8">
        <v>11000000</v>
      </c>
      <c r="D41" s="8"/>
      <c r="E41" s="8">
        <v>36947844450</v>
      </c>
      <c r="F41" s="8"/>
      <c r="G41" s="8">
        <v>40315685850</v>
      </c>
      <c r="H41" s="8"/>
      <c r="I41" s="8">
        <f t="shared" si="0"/>
        <v>-3367841400</v>
      </c>
      <c r="J41" s="8"/>
      <c r="K41" s="8">
        <v>11000000</v>
      </c>
      <c r="L41" s="8"/>
      <c r="M41" s="8">
        <v>36947844450</v>
      </c>
      <c r="N41" s="8"/>
      <c r="O41" s="8">
        <v>42710352300</v>
      </c>
      <c r="P41" s="8"/>
      <c r="Q41" s="8">
        <f t="shared" si="1"/>
        <v>-5762507850</v>
      </c>
    </row>
    <row r="42" spans="1:17" x14ac:dyDescent="0.55000000000000004">
      <c r="A42" s="17" t="s">
        <v>49</v>
      </c>
      <c r="C42" s="8">
        <v>62000000</v>
      </c>
      <c r="D42" s="8"/>
      <c r="E42" s="8">
        <v>290898792000</v>
      </c>
      <c r="F42" s="8"/>
      <c r="G42" s="8">
        <v>321714342000</v>
      </c>
      <c r="H42" s="8"/>
      <c r="I42" s="8">
        <f t="shared" si="0"/>
        <v>-30815550000</v>
      </c>
      <c r="J42" s="8"/>
      <c r="K42" s="8">
        <v>62000000</v>
      </c>
      <c r="L42" s="8"/>
      <c r="M42" s="8">
        <v>290898792000</v>
      </c>
      <c r="N42" s="8"/>
      <c r="O42" s="8">
        <v>297678212992</v>
      </c>
      <c r="P42" s="8"/>
      <c r="Q42" s="8">
        <f t="shared" si="1"/>
        <v>-6779420992</v>
      </c>
    </row>
    <row r="43" spans="1:17" x14ac:dyDescent="0.55000000000000004">
      <c r="A43" s="17" t="s">
        <v>69</v>
      </c>
      <c r="C43" s="8">
        <v>1768526025</v>
      </c>
      <c r="D43" s="8"/>
      <c r="E43" s="8">
        <v>2285404283696</v>
      </c>
      <c r="F43" s="8"/>
      <c r="G43" s="8">
        <v>2563168804330</v>
      </c>
      <c r="H43" s="8"/>
      <c r="I43" s="8">
        <f t="shared" si="0"/>
        <v>-277764520634</v>
      </c>
      <c r="J43" s="8"/>
      <c r="K43" s="8">
        <v>1768526025</v>
      </c>
      <c r="L43" s="8"/>
      <c r="M43" s="8">
        <v>2285404283696</v>
      </c>
      <c r="N43" s="8"/>
      <c r="O43" s="8">
        <v>2629423895264</v>
      </c>
      <c r="P43" s="8"/>
      <c r="Q43" s="8">
        <f t="shared" si="1"/>
        <v>-344019611568</v>
      </c>
    </row>
    <row r="44" spans="1:17" x14ac:dyDescent="0.55000000000000004">
      <c r="A44" s="17" t="s">
        <v>80</v>
      </c>
      <c r="C44" s="8">
        <v>15422290</v>
      </c>
      <c r="D44" s="8"/>
      <c r="E44" s="8">
        <v>299711810171</v>
      </c>
      <c r="F44" s="8"/>
      <c r="G44" s="8">
        <v>323938484243</v>
      </c>
      <c r="H44" s="8"/>
      <c r="I44" s="8">
        <f t="shared" si="0"/>
        <v>-24226674072</v>
      </c>
      <c r="J44" s="8"/>
      <c r="K44" s="8">
        <v>15422290</v>
      </c>
      <c r="L44" s="8"/>
      <c r="M44" s="8">
        <v>299711810171</v>
      </c>
      <c r="N44" s="8"/>
      <c r="O44" s="8">
        <v>278862292941</v>
      </c>
      <c r="P44" s="8"/>
      <c r="Q44" s="8">
        <f t="shared" si="1"/>
        <v>20849517230</v>
      </c>
    </row>
    <row r="45" spans="1:17" x14ac:dyDescent="0.55000000000000004">
      <c r="A45" s="17" t="s">
        <v>60</v>
      </c>
      <c r="C45" s="8">
        <v>5015500</v>
      </c>
      <c r="D45" s="8"/>
      <c r="E45" s="8">
        <v>75433002135</v>
      </c>
      <c r="F45" s="8"/>
      <c r="G45" s="8">
        <v>81216365154</v>
      </c>
      <c r="H45" s="8"/>
      <c r="I45" s="8">
        <f t="shared" si="0"/>
        <v>-5783363019</v>
      </c>
      <c r="J45" s="8"/>
      <c r="K45" s="8">
        <v>5015500</v>
      </c>
      <c r="L45" s="8"/>
      <c r="M45" s="8">
        <v>75433002135</v>
      </c>
      <c r="N45" s="8"/>
      <c r="O45" s="8">
        <v>71141877447</v>
      </c>
      <c r="P45" s="8"/>
      <c r="Q45" s="8">
        <f t="shared" si="1"/>
        <v>4291124688</v>
      </c>
    </row>
    <row r="46" spans="1:17" x14ac:dyDescent="0.55000000000000004">
      <c r="A46" s="17" t="s">
        <v>88</v>
      </c>
      <c r="C46" s="8">
        <v>133964</v>
      </c>
      <c r="D46" s="8"/>
      <c r="E46" s="8">
        <v>1281585738845</v>
      </c>
      <c r="F46" s="8"/>
      <c r="G46" s="8">
        <v>1192509947882</v>
      </c>
      <c r="H46" s="8"/>
      <c r="I46" s="8">
        <f t="shared" si="0"/>
        <v>89075790963</v>
      </c>
      <c r="J46" s="8"/>
      <c r="K46" s="8">
        <v>133964</v>
      </c>
      <c r="L46" s="8"/>
      <c r="M46" s="8">
        <v>1281585738845</v>
      </c>
      <c r="N46" s="8"/>
      <c r="O46" s="8">
        <v>1163443476252</v>
      </c>
      <c r="P46" s="8"/>
      <c r="Q46" s="8">
        <f t="shared" si="1"/>
        <v>118142262593</v>
      </c>
    </row>
    <row r="47" spans="1:17" x14ac:dyDescent="0.55000000000000004">
      <c r="A47" s="17" t="s">
        <v>15</v>
      </c>
      <c r="C47" s="8">
        <v>3146</v>
      </c>
      <c r="D47" s="8"/>
      <c r="E47" s="8">
        <v>2509820743633</v>
      </c>
      <c r="F47" s="8"/>
      <c r="G47" s="8">
        <v>2380116131250</v>
      </c>
      <c r="H47" s="8"/>
      <c r="I47" s="8">
        <f t="shared" si="0"/>
        <v>129704612383</v>
      </c>
      <c r="J47" s="8"/>
      <c r="K47" s="8">
        <v>3146</v>
      </c>
      <c r="L47" s="8"/>
      <c r="M47" s="8">
        <v>2509820743633</v>
      </c>
      <c r="N47" s="8"/>
      <c r="O47" s="8">
        <v>2363147753911</v>
      </c>
      <c r="P47" s="8"/>
      <c r="Q47" s="8">
        <f t="shared" si="1"/>
        <v>146672989722</v>
      </c>
    </row>
    <row r="48" spans="1:17" x14ac:dyDescent="0.55000000000000004">
      <c r="A48" s="17" t="s">
        <v>37</v>
      </c>
      <c r="C48" s="8">
        <v>72896675</v>
      </c>
      <c r="D48" s="8"/>
      <c r="E48" s="8">
        <v>246518921144</v>
      </c>
      <c r="F48" s="8"/>
      <c r="G48" s="8">
        <v>267952632223</v>
      </c>
      <c r="H48" s="8"/>
      <c r="I48" s="8">
        <f t="shared" si="0"/>
        <v>-21433711079</v>
      </c>
      <c r="J48" s="8"/>
      <c r="K48" s="8">
        <v>72896675</v>
      </c>
      <c r="L48" s="8"/>
      <c r="M48" s="8">
        <v>246518921144</v>
      </c>
      <c r="N48" s="8"/>
      <c r="O48" s="8">
        <v>289996685028</v>
      </c>
      <c r="P48" s="8"/>
      <c r="Q48" s="8">
        <f t="shared" si="1"/>
        <v>-43477763884</v>
      </c>
    </row>
    <row r="49" spans="1:17" x14ac:dyDescent="0.55000000000000004">
      <c r="A49" s="17" t="s">
        <v>82</v>
      </c>
      <c r="C49" s="8">
        <v>6089184</v>
      </c>
      <c r="D49" s="8"/>
      <c r="E49" s="8">
        <v>272806607718</v>
      </c>
      <c r="F49" s="8"/>
      <c r="G49" s="8">
        <v>300408075018</v>
      </c>
      <c r="H49" s="8"/>
      <c r="I49" s="8">
        <f t="shared" si="0"/>
        <v>-27601467300</v>
      </c>
      <c r="J49" s="8"/>
      <c r="K49" s="8">
        <v>6089184</v>
      </c>
      <c r="L49" s="8"/>
      <c r="M49" s="8">
        <v>272806607718</v>
      </c>
      <c r="N49" s="8"/>
      <c r="O49" s="8">
        <v>257795283398</v>
      </c>
      <c r="P49" s="8"/>
      <c r="Q49" s="8">
        <f t="shared" si="1"/>
        <v>15011324320</v>
      </c>
    </row>
    <row r="50" spans="1:17" x14ac:dyDescent="0.55000000000000004">
      <c r="A50" s="17" t="s">
        <v>30</v>
      </c>
      <c r="C50" s="8">
        <v>550398861</v>
      </c>
      <c r="D50" s="8"/>
      <c r="E50" s="8">
        <v>1887577757830</v>
      </c>
      <c r="F50" s="8"/>
      <c r="G50" s="8">
        <v>2201342015637</v>
      </c>
      <c r="H50" s="8"/>
      <c r="I50" s="8">
        <f t="shared" si="0"/>
        <v>-313764257807</v>
      </c>
      <c r="J50" s="8"/>
      <c r="K50" s="8">
        <v>550398861</v>
      </c>
      <c r="L50" s="8"/>
      <c r="M50" s="8">
        <v>1887577757830</v>
      </c>
      <c r="N50" s="8"/>
      <c r="O50" s="8">
        <v>1985046291003</v>
      </c>
      <c r="P50" s="8"/>
      <c r="Q50" s="8">
        <f t="shared" si="1"/>
        <v>-97468533173</v>
      </c>
    </row>
    <row r="51" spans="1:17" x14ac:dyDescent="0.55000000000000004">
      <c r="A51" s="17" t="s">
        <v>36</v>
      </c>
      <c r="C51" s="8">
        <v>8029443</v>
      </c>
      <c r="D51" s="8"/>
      <c r="E51" s="8">
        <v>487025406683</v>
      </c>
      <c r="F51" s="8"/>
      <c r="G51" s="8">
        <v>566130756887</v>
      </c>
      <c r="H51" s="8"/>
      <c r="I51" s="8">
        <f t="shared" si="0"/>
        <v>-79105350204</v>
      </c>
      <c r="J51" s="8"/>
      <c r="K51" s="8">
        <v>8029443</v>
      </c>
      <c r="L51" s="8"/>
      <c r="M51" s="8">
        <v>487025406683</v>
      </c>
      <c r="N51" s="8"/>
      <c r="O51" s="8">
        <v>677164697447</v>
      </c>
      <c r="P51" s="8"/>
      <c r="Q51" s="8">
        <f t="shared" si="1"/>
        <v>-190139290764</v>
      </c>
    </row>
    <row r="52" spans="1:17" x14ac:dyDescent="0.55000000000000004">
      <c r="A52" s="17" t="s">
        <v>122</v>
      </c>
      <c r="C52" s="8">
        <v>197015383</v>
      </c>
      <c r="D52" s="8"/>
      <c r="E52" s="8">
        <v>1321941204930</v>
      </c>
      <c r="F52" s="8"/>
      <c r="G52" s="8">
        <v>1292194606305</v>
      </c>
      <c r="H52" s="8"/>
      <c r="I52" s="8">
        <f t="shared" si="0"/>
        <v>29746598625</v>
      </c>
      <c r="J52" s="8"/>
      <c r="K52" s="8">
        <v>197015383</v>
      </c>
      <c r="L52" s="8"/>
      <c r="M52" s="8">
        <v>1321941204930</v>
      </c>
      <c r="N52" s="8"/>
      <c r="O52" s="8">
        <v>1414099389041</v>
      </c>
      <c r="P52" s="8"/>
      <c r="Q52" s="8">
        <f t="shared" si="1"/>
        <v>-92158184111</v>
      </c>
    </row>
    <row r="53" spans="1:17" x14ac:dyDescent="0.55000000000000004">
      <c r="A53" s="17" t="s">
        <v>33</v>
      </c>
      <c r="C53" s="8">
        <v>77595791</v>
      </c>
      <c r="D53" s="8"/>
      <c r="E53" s="8">
        <v>193375178781</v>
      </c>
      <c r="F53" s="8"/>
      <c r="G53" s="8">
        <v>191934114894</v>
      </c>
      <c r="H53" s="8"/>
      <c r="I53" s="8">
        <f t="shared" si="0"/>
        <v>1441063887</v>
      </c>
      <c r="J53" s="8"/>
      <c r="K53" s="8">
        <v>77595791</v>
      </c>
      <c r="L53" s="8"/>
      <c r="M53" s="8">
        <v>193375178781</v>
      </c>
      <c r="N53" s="8"/>
      <c r="O53" s="8">
        <v>185373605053</v>
      </c>
      <c r="P53" s="8"/>
      <c r="Q53" s="8">
        <f t="shared" si="1"/>
        <v>8001573728</v>
      </c>
    </row>
    <row r="54" spans="1:17" x14ac:dyDescent="0.55000000000000004">
      <c r="A54" s="17" t="s">
        <v>89</v>
      </c>
      <c r="C54" s="8">
        <v>2551927</v>
      </c>
      <c r="D54" s="8"/>
      <c r="E54" s="8">
        <v>13977454119</v>
      </c>
      <c r="F54" s="8"/>
      <c r="G54" s="8">
        <v>16412727432</v>
      </c>
      <c r="H54" s="8"/>
      <c r="I54" s="8">
        <f t="shared" si="0"/>
        <v>-2435273313</v>
      </c>
      <c r="J54" s="8"/>
      <c r="K54" s="8">
        <v>2551927</v>
      </c>
      <c r="L54" s="8"/>
      <c r="M54" s="8">
        <v>13977454119</v>
      </c>
      <c r="N54" s="8"/>
      <c r="O54" s="8">
        <v>17713289576</v>
      </c>
      <c r="P54" s="8"/>
      <c r="Q54" s="8">
        <f t="shared" si="1"/>
        <v>-3735835457</v>
      </c>
    </row>
    <row r="55" spans="1:17" x14ac:dyDescent="0.55000000000000004">
      <c r="A55" s="17" t="s">
        <v>76</v>
      </c>
      <c r="C55" s="8">
        <v>358150290</v>
      </c>
      <c r="D55" s="8"/>
      <c r="E55" s="8">
        <v>3449826976054</v>
      </c>
      <c r="F55" s="8"/>
      <c r="G55" s="8">
        <v>3560192957745</v>
      </c>
      <c r="H55" s="8"/>
      <c r="I55" s="8">
        <f t="shared" si="0"/>
        <v>-110365981691</v>
      </c>
      <c r="J55" s="8"/>
      <c r="K55" s="8">
        <v>358150290</v>
      </c>
      <c r="L55" s="8"/>
      <c r="M55" s="8">
        <v>3449826976054</v>
      </c>
      <c r="N55" s="8"/>
      <c r="O55" s="8">
        <v>3773518597129</v>
      </c>
      <c r="P55" s="8"/>
      <c r="Q55" s="8">
        <f t="shared" si="1"/>
        <v>-323691621075</v>
      </c>
    </row>
    <row r="56" spans="1:17" x14ac:dyDescent="0.55000000000000004">
      <c r="A56" s="17" t="s">
        <v>87</v>
      </c>
      <c r="C56" s="8">
        <v>52392491</v>
      </c>
      <c r="D56" s="8"/>
      <c r="E56" s="8">
        <v>230144859343</v>
      </c>
      <c r="F56" s="8"/>
      <c r="G56" s="8">
        <v>241398663383</v>
      </c>
      <c r="H56" s="8"/>
      <c r="I56" s="8">
        <f t="shared" si="0"/>
        <v>-11253804040</v>
      </c>
      <c r="J56" s="8"/>
      <c r="K56" s="8">
        <v>52392491</v>
      </c>
      <c r="L56" s="8"/>
      <c r="M56" s="8">
        <v>230144859343</v>
      </c>
      <c r="N56" s="8"/>
      <c r="O56" s="8">
        <v>240164133914</v>
      </c>
      <c r="P56" s="8"/>
      <c r="Q56" s="8">
        <f t="shared" si="1"/>
        <v>-10019274571</v>
      </c>
    </row>
    <row r="57" spans="1:17" x14ac:dyDescent="0.55000000000000004">
      <c r="A57" s="17" t="s">
        <v>95</v>
      </c>
      <c r="C57" s="8">
        <v>61370972</v>
      </c>
      <c r="D57" s="8"/>
      <c r="E57" s="8">
        <v>56674401871</v>
      </c>
      <c r="F57" s="8"/>
      <c r="G57" s="8">
        <v>66374326411</v>
      </c>
      <c r="H57" s="8"/>
      <c r="I57" s="8">
        <f t="shared" si="0"/>
        <v>-9699924540</v>
      </c>
      <c r="J57" s="8"/>
      <c r="K57" s="8">
        <v>61370972</v>
      </c>
      <c r="L57" s="8"/>
      <c r="M57" s="8">
        <v>56674401871</v>
      </c>
      <c r="N57" s="8"/>
      <c r="O57" s="8">
        <v>70888756700</v>
      </c>
      <c r="P57" s="8"/>
      <c r="Q57" s="8">
        <f t="shared" si="1"/>
        <v>-14214354829</v>
      </c>
    </row>
    <row r="58" spans="1:17" x14ac:dyDescent="0.55000000000000004">
      <c r="A58" s="17" t="s">
        <v>101</v>
      </c>
      <c r="C58" s="8">
        <v>9033305</v>
      </c>
      <c r="D58" s="8"/>
      <c r="E58" s="8">
        <v>63934444666</v>
      </c>
      <c r="F58" s="8"/>
      <c r="G58" s="8">
        <v>67526267401</v>
      </c>
      <c r="H58" s="8"/>
      <c r="I58" s="8">
        <f t="shared" si="0"/>
        <v>-3591822735</v>
      </c>
      <c r="J58" s="8"/>
      <c r="K58" s="8">
        <v>9033305</v>
      </c>
      <c r="L58" s="8"/>
      <c r="M58" s="8">
        <v>63934444666</v>
      </c>
      <c r="N58" s="8"/>
      <c r="O58" s="8">
        <v>58367119429</v>
      </c>
      <c r="P58" s="8"/>
      <c r="Q58" s="8">
        <f t="shared" si="1"/>
        <v>5567325237</v>
      </c>
    </row>
    <row r="59" spans="1:17" x14ac:dyDescent="0.55000000000000004">
      <c r="A59" s="17" t="s">
        <v>29</v>
      </c>
      <c r="C59" s="8">
        <v>26762161</v>
      </c>
      <c r="D59" s="8"/>
      <c r="E59" s="8">
        <v>102979927095</v>
      </c>
      <c r="F59" s="8"/>
      <c r="G59" s="8">
        <v>114818229229</v>
      </c>
      <c r="H59" s="8"/>
      <c r="I59" s="8">
        <f t="shared" si="0"/>
        <v>-11838302134</v>
      </c>
      <c r="J59" s="8"/>
      <c r="K59" s="8">
        <v>26762161</v>
      </c>
      <c r="L59" s="8"/>
      <c r="M59" s="8">
        <v>102979927095</v>
      </c>
      <c r="N59" s="8"/>
      <c r="O59" s="8">
        <v>103432176840</v>
      </c>
      <c r="P59" s="8"/>
      <c r="Q59" s="8">
        <f t="shared" si="1"/>
        <v>-452249745</v>
      </c>
    </row>
    <row r="60" spans="1:17" x14ac:dyDescent="0.55000000000000004">
      <c r="A60" s="17" t="s">
        <v>84</v>
      </c>
      <c r="C60" s="8">
        <v>11100000</v>
      </c>
      <c r="D60" s="8"/>
      <c r="E60" s="8">
        <v>516609773100</v>
      </c>
      <c r="F60" s="8"/>
      <c r="G60" s="8">
        <v>535698515250</v>
      </c>
      <c r="H60" s="8"/>
      <c r="I60" s="8">
        <f t="shared" si="0"/>
        <v>-19088742150</v>
      </c>
      <c r="J60" s="8"/>
      <c r="K60" s="8">
        <v>11100000</v>
      </c>
      <c r="L60" s="8"/>
      <c r="M60" s="8">
        <v>516609773100</v>
      </c>
      <c r="N60" s="8"/>
      <c r="O60" s="8">
        <v>459564225756</v>
      </c>
      <c r="P60" s="8"/>
      <c r="Q60" s="8">
        <f t="shared" si="1"/>
        <v>57045547344</v>
      </c>
    </row>
    <row r="61" spans="1:17" x14ac:dyDescent="0.55000000000000004">
      <c r="A61" s="17" t="s">
        <v>70</v>
      </c>
      <c r="C61" s="8">
        <v>18042572</v>
      </c>
      <c r="D61" s="8"/>
      <c r="E61" s="8">
        <v>506490575991</v>
      </c>
      <c r="F61" s="8"/>
      <c r="G61" s="8">
        <v>547801755057</v>
      </c>
      <c r="H61" s="8"/>
      <c r="I61" s="8">
        <f t="shared" si="0"/>
        <v>-41311179066</v>
      </c>
      <c r="J61" s="8"/>
      <c r="K61" s="8">
        <v>18042572</v>
      </c>
      <c r="L61" s="8"/>
      <c r="M61" s="8">
        <v>506490575991</v>
      </c>
      <c r="N61" s="8"/>
      <c r="O61" s="8">
        <v>444434719315</v>
      </c>
      <c r="P61" s="8"/>
      <c r="Q61" s="8">
        <f t="shared" si="1"/>
        <v>62055856676</v>
      </c>
    </row>
    <row r="62" spans="1:17" x14ac:dyDescent="0.55000000000000004">
      <c r="A62" s="17" t="s">
        <v>17</v>
      </c>
      <c r="C62" s="8">
        <v>1778220</v>
      </c>
      <c r="D62" s="8"/>
      <c r="E62" s="8">
        <v>17393573575</v>
      </c>
      <c r="F62" s="8"/>
      <c r="G62" s="8">
        <v>18393735560</v>
      </c>
      <c r="H62" s="8"/>
      <c r="I62" s="8">
        <f t="shared" si="0"/>
        <v>-1000161985</v>
      </c>
      <c r="J62" s="8"/>
      <c r="K62" s="8">
        <v>1778220</v>
      </c>
      <c r="L62" s="8"/>
      <c r="M62" s="8">
        <v>17393573575</v>
      </c>
      <c r="N62" s="8"/>
      <c r="O62" s="8">
        <v>18785817022</v>
      </c>
      <c r="P62" s="8"/>
      <c r="Q62" s="8">
        <f t="shared" si="1"/>
        <v>-1392243447</v>
      </c>
    </row>
    <row r="63" spans="1:17" x14ac:dyDescent="0.55000000000000004">
      <c r="A63" s="17" t="s">
        <v>97</v>
      </c>
      <c r="C63" s="8">
        <v>41981478</v>
      </c>
      <c r="D63" s="8"/>
      <c r="E63" s="8">
        <v>134334304334</v>
      </c>
      <c r="F63" s="8"/>
      <c r="G63" s="8">
        <v>139936862212</v>
      </c>
      <c r="H63" s="8"/>
      <c r="I63" s="8">
        <f t="shared" si="0"/>
        <v>-5602557878</v>
      </c>
      <c r="J63" s="8"/>
      <c r="K63" s="8">
        <v>41981478</v>
      </c>
      <c r="L63" s="8"/>
      <c r="M63" s="8">
        <v>134334304334</v>
      </c>
      <c r="N63" s="8"/>
      <c r="O63" s="8">
        <v>156232554450</v>
      </c>
      <c r="P63" s="8"/>
      <c r="Q63" s="8">
        <f t="shared" si="1"/>
        <v>-21898250116</v>
      </c>
    </row>
    <row r="64" spans="1:17" x14ac:dyDescent="0.55000000000000004">
      <c r="A64" s="17" t="s">
        <v>114</v>
      </c>
      <c r="C64" s="8">
        <v>46250493</v>
      </c>
      <c r="D64" s="8"/>
      <c r="E64" s="8">
        <v>2572777931629</v>
      </c>
      <c r="F64" s="8"/>
      <c r="G64" s="8">
        <v>2685959189972</v>
      </c>
      <c r="H64" s="8"/>
      <c r="I64" s="8">
        <f t="shared" si="0"/>
        <v>-113181258343</v>
      </c>
      <c r="J64" s="8"/>
      <c r="K64" s="8">
        <v>46250493</v>
      </c>
      <c r="L64" s="8"/>
      <c r="M64" s="8">
        <v>2572777931629</v>
      </c>
      <c r="N64" s="8"/>
      <c r="O64" s="8">
        <v>2861043078725</v>
      </c>
      <c r="P64" s="8"/>
      <c r="Q64" s="8">
        <f t="shared" si="1"/>
        <v>-288265147096</v>
      </c>
    </row>
    <row r="65" spans="1:17" x14ac:dyDescent="0.55000000000000004">
      <c r="A65" s="17" t="s">
        <v>45</v>
      </c>
      <c r="C65" s="8">
        <v>8656018</v>
      </c>
      <c r="D65" s="8"/>
      <c r="E65" s="8">
        <v>46808559929</v>
      </c>
      <c r="F65" s="8"/>
      <c r="G65" s="8">
        <v>50336410953</v>
      </c>
      <c r="H65" s="8"/>
      <c r="I65" s="8">
        <f t="shared" si="0"/>
        <v>-3527851024</v>
      </c>
      <c r="J65" s="8"/>
      <c r="K65" s="8">
        <v>8656018</v>
      </c>
      <c r="L65" s="8"/>
      <c r="M65" s="8">
        <v>46808559929</v>
      </c>
      <c r="N65" s="8"/>
      <c r="O65" s="8">
        <v>51972299264</v>
      </c>
      <c r="P65" s="8"/>
      <c r="Q65" s="8">
        <f t="shared" si="1"/>
        <v>-5163739335</v>
      </c>
    </row>
    <row r="66" spans="1:17" x14ac:dyDescent="0.55000000000000004">
      <c r="A66" s="17" t="s">
        <v>31</v>
      </c>
      <c r="C66" s="8">
        <v>58397012</v>
      </c>
      <c r="D66" s="8"/>
      <c r="E66" s="8">
        <v>621710678128</v>
      </c>
      <c r="F66" s="8"/>
      <c r="G66" s="8">
        <v>621838678395</v>
      </c>
      <c r="H66" s="8"/>
      <c r="I66" s="8">
        <f t="shared" si="0"/>
        <v>-128000267</v>
      </c>
      <c r="J66" s="8"/>
      <c r="K66" s="8">
        <v>58397012</v>
      </c>
      <c r="L66" s="8"/>
      <c r="M66" s="8">
        <v>621710678128</v>
      </c>
      <c r="N66" s="8"/>
      <c r="O66" s="8">
        <v>546962349513</v>
      </c>
      <c r="P66" s="8"/>
      <c r="Q66" s="8">
        <f t="shared" si="1"/>
        <v>74748328615</v>
      </c>
    </row>
    <row r="67" spans="1:17" x14ac:dyDescent="0.55000000000000004">
      <c r="A67" s="17" t="s">
        <v>129</v>
      </c>
      <c r="C67" s="8">
        <v>2000000</v>
      </c>
      <c r="D67" s="8"/>
      <c r="E67" s="8">
        <v>49066308000</v>
      </c>
      <c r="F67" s="8"/>
      <c r="G67" s="8">
        <v>49145832000</v>
      </c>
      <c r="H67" s="8"/>
      <c r="I67" s="8">
        <f t="shared" si="0"/>
        <v>-79524000</v>
      </c>
      <c r="J67" s="8"/>
      <c r="K67" s="8">
        <v>2000000</v>
      </c>
      <c r="L67" s="8"/>
      <c r="M67" s="8">
        <v>49066308000</v>
      </c>
      <c r="N67" s="8"/>
      <c r="O67" s="8">
        <v>36461754000</v>
      </c>
      <c r="P67" s="8"/>
      <c r="Q67" s="8">
        <f t="shared" si="1"/>
        <v>12604554000</v>
      </c>
    </row>
    <row r="68" spans="1:17" x14ac:dyDescent="0.55000000000000004">
      <c r="A68" s="17" t="s">
        <v>108</v>
      </c>
      <c r="C68" s="8">
        <v>45151187</v>
      </c>
      <c r="D68" s="8"/>
      <c r="E68" s="8">
        <v>130518418867</v>
      </c>
      <c r="F68" s="8"/>
      <c r="G68" s="8">
        <v>163462201346</v>
      </c>
      <c r="H68" s="8"/>
      <c r="I68" s="8">
        <f t="shared" si="0"/>
        <v>-32943782479</v>
      </c>
      <c r="J68" s="8"/>
      <c r="K68" s="8">
        <v>45151187</v>
      </c>
      <c r="L68" s="8"/>
      <c r="M68" s="8">
        <v>130518418867</v>
      </c>
      <c r="N68" s="8"/>
      <c r="O68" s="8">
        <v>168803223301</v>
      </c>
      <c r="P68" s="8"/>
      <c r="Q68" s="8">
        <f t="shared" si="1"/>
        <v>-38284804434</v>
      </c>
    </row>
    <row r="69" spans="1:17" x14ac:dyDescent="0.55000000000000004">
      <c r="A69" s="17" t="s">
        <v>44</v>
      </c>
      <c r="C69" s="8">
        <v>9566553</v>
      </c>
      <c r="D69" s="8"/>
      <c r="E69" s="8">
        <v>433829412280</v>
      </c>
      <c r="F69" s="8"/>
      <c r="G69" s="8">
        <v>434640470022</v>
      </c>
      <c r="H69" s="8"/>
      <c r="I69" s="8">
        <f t="shared" si="0"/>
        <v>-811057742</v>
      </c>
      <c r="J69" s="8"/>
      <c r="K69" s="8">
        <v>9566553</v>
      </c>
      <c r="L69" s="8"/>
      <c r="M69" s="8">
        <v>433829412280</v>
      </c>
      <c r="N69" s="8"/>
      <c r="O69" s="8">
        <v>524836591210</v>
      </c>
      <c r="P69" s="8"/>
      <c r="Q69" s="8">
        <f t="shared" si="1"/>
        <v>-91007178930</v>
      </c>
    </row>
    <row r="70" spans="1:17" x14ac:dyDescent="0.55000000000000004">
      <c r="A70" s="17" t="s">
        <v>63</v>
      </c>
      <c r="C70" s="8">
        <v>23142857</v>
      </c>
      <c r="D70" s="8"/>
      <c r="E70" s="8">
        <v>71730079528</v>
      </c>
      <c r="F70" s="8"/>
      <c r="G70" s="8">
        <v>93492958051</v>
      </c>
      <c r="H70" s="8"/>
      <c r="I70" s="8">
        <f t="shared" si="0"/>
        <v>-21762878523</v>
      </c>
      <c r="J70" s="8"/>
      <c r="K70" s="8">
        <v>23142857</v>
      </c>
      <c r="L70" s="8"/>
      <c r="M70" s="8">
        <v>71730079528</v>
      </c>
      <c r="N70" s="8"/>
      <c r="O70" s="8">
        <v>125227018620</v>
      </c>
      <c r="P70" s="8"/>
      <c r="Q70" s="8">
        <f t="shared" si="1"/>
        <v>-53496939092</v>
      </c>
    </row>
    <row r="71" spans="1:17" x14ac:dyDescent="0.55000000000000004">
      <c r="A71" s="17" t="s">
        <v>57</v>
      </c>
      <c r="C71" s="8">
        <v>134000000</v>
      </c>
      <c r="D71" s="8"/>
      <c r="E71" s="8">
        <v>639106554600</v>
      </c>
      <c r="F71" s="8"/>
      <c r="G71" s="8">
        <v>816252753711</v>
      </c>
      <c r="H71" s="8"/>
      <c r="I71" s="8">
        <f t="shared" si="0"/>
        <v>-177146199111</v>
      </c>
      <c r="J71" s="8"/>
      <c r="K71" s="8">
        <v>134000000</v>
      </c>
      <c r="L71" s="8"/>
      <c r="M71" s="8">
        <v>639106554600</v>
      </c>
      <c r="N71" s="8"/>
      <c r="O71" s="8">
        <v>776699821162</v>
      </c>
      <c r="P71" s="8"/>
      <c r="Q71" s="8">
        <f t="shared" si="1"/>
        <v>-137593266562</v>
      </c>
    </row>
    <row r="72" spans="1:17" x14ac:dyDescent="0.55000000000000004">
      <c r="A72" s="17" t="s">
        <v>109</v>
      </c>
      <c r="C72" s="8">
        <v>6229041</v>
      </c>
      <c r="D72" s="8"/>
      <c r="E72" s="8">
        <v>22650256277</v>
      </c>
      <c r="F72" s="8"/>
      <c r="G72" s="8">
        <v>24616052066</v>
      </c>
      <c r="H72" s="8"/>
      <c r="I72" s="8">
        <f t="shared" si="0"/>
        <v>-1965795789</v>
      </c>
      <c r="J72" s="8"/>
      <c r="K72" s="8">
        <v>6229041</v>
      </c>
      <c r="L72" s="8"/>
      <c r="M72" s="8">
        <v>22650256277</v>
      </c>
      <c r="N72" s="8"/>
      <c r="O72" s="8">
        <v>25701953327</v>
      </c>
      <c r="P72" s="8"/>
      <c r="Q72" s="8">
        <f t="shared" si="1"/>
        <v>-3051697050</v>
      </c>
    </row>
    <row r="73" spans="1:17" x14ac:dyDescent="0.55000000000000004">
      <c r="A73" s="17" t="s">
        <v>110</v>
      </c>
      <c r="C73" s="8">
        <v>31834491</v>
      </c>
      <c r="D73" s="8"/>
      <c r="E73" s="8">
        <v>36360192069</v>
      </c>
      <c r="F73" s="8"/>
      <c r="G73" s="8">
        <v>40442406844</v>
      </c>
      <c r="H73" s="8"/>
      <c r="I73" s="8">
        <f t="shared" ref="I73:I122" si="2">E73-G73</f>
        <v>-4082214775</v>
      </c>
      <c r="J73" s="8"/>
      <c r="K73" s="8">
        <v>31834491</v>
      </c>
      <c r="L73" s="8"/>
      <c r="M73" s="8">
        <v>36360192069</v>
      </c>
      <c r="N73" s="8"/>
      <c r="O73" s="8">
        <v>45860314734</v>
      </c>
      <c r="P73" s="8"/>
      <c r="Q73" s="8">
        <f t="shared" ref="Q73:Q122" si="3">M73-O73</f>
        <v>-9500122665</v>
      </c>
    </row>
    <row r="74" spans="1:17" x14ac:dyDescent="0.55000000000000004">
      <c r="A74" s="17" t="s">
        <v>113</v>
      </c>
      <c r="C74" s="8">
        <v>50876425</v>
      </c>
      <c r="D74" s="8"/>
      <c r="E74" s="8">
        <v>53102395784</v>
      </c>
      <c r="F74" s="8"/>
      <c r="G74" s="8">
        <v>63217137839</v>
      </c>
      <c r="H74" s="8"/>
      <c r="I74" s="8">
        <f t="shared" si="2"/>
        <v>-10114742055</v>
      </c>
      <c r="J74" s="8"/>
      <c r="K74" s="8">
        <v>50876425</v>
      </c>
      <c r="L74" s="8"/>
      <c r="M74" s="8">
        <v>53102395784</v>
      </c>
      <c r="N74" s="8"/>
      <c r="O74" s="8">
        <v>61447057962</v>
      </c>
      <c r="P74" s="8"/>
      <c r="Q74" s="8">
        <f t="shared" si="3"/>
        <v>-8344662178</v>
      </c>
    </row>
    <row r="75" spans="1:17" x14ac:dyDescent="0.55000000000000004">
      <c r="A75" s="17" t="s">
        <v>46</v>
      </c>
      <c r="C75" s="8">
        <v>209683274</v>
      </c>
      <c r="D75" s="8"/>
      <c r="E75" s="8">
        <v>529635008298</v>
      </c>
      <c r="F75" s="8"/>
      <c r="G75" s="8">
        <v>529635008298</v>
      </c>
      <c r="H75" s="8"/>
      <c r="I75" s="8">
        <f t="shared" si="2"/>
        <v>0</v>
      </c>
      <c r="J75" s="8"/>
      <c r="K75" s="8">
        <v>209683274</v>
      </c>
      <c r="L75" s="8"/>
      <c r="M75" s="8">
        <v>529635008298</v>
      </c>
      <c r="N75" s="8"/>
      <c r="O75" s="8">
        <v>512761813541</v>
      </c>
      <c r="P75" s="8"/>
      <c r="Q75" s="8">
        <f t="shared" si="3"/>
        <v>16873194757</v>
      </c>
    </row>
    <row r="76" spans="1:17" x14ac:dyDescent="0.55000000000000004">
      <c r="A76" s="17" t="s">
        <v>83</v>
      </c>
      <c r="C76" s="8">
        <v>2900000</v>
      </c>
      <c r="D76" s="8"/>
      <c r="E76" s="8">
        <v>352242611550</v>
      </c>
      <c r="F76" s="8"/>
      <c r="G76" s="8">
        <v>344401545150</v>
      </c>
      <c r="H76" s="8"/>
      <c r="I76" s="8">
        <f t="shared" si="2"/>
        <v>7841066400</v>
      </c>
      <c r="J76" s="8"/>
      <c r="K76" s="8">
        <v>2900000</v>
      </c>
      <c r="L76" s="8"/>
      <c r="M76" s="8">
        <v>352242611550</v>
      </c>
      <c r="N76" s="8"/>
      <c r="O76" s="8">
        <v>320359451850</v>
      </c>
      <c r="P76" s="8"/>
      <c r="Q76" s="8">
        <f t="shared" si="3"/>
        <v>31883159700</v>
      </c>
    </row>
    <row r="77" spans="1:17" x14ac:dyDescent="0.55000000000000004">
      <c r="A77" s="17" t="s">
        <v>104</v>
      </c>
      <c r="C77" s="8">
        <v>398000000</v>
      </c>
      <c r="D77" s="8"/>
      <c r="E77" s="8">
        <v>606503702700</v>
      </c>
      <c r="F77" s="8"/>
      <c r="G77" s="8">
        <v>679695604200</v>
      </c>
      <c r="H77" s="8"/>
      <c r="I77" s="8">
        <f t="shared" si="2"/>
        <v>-73191901500</v>
      </c>
      <c r="J77" s="8"/>
      <c r="K77" s="8">
        <v>398000000</v>
      </c>
      <c r="L77" s="8"/>
      <c r="M77" s="8">
        <v>606503702700</v>
      </c>
      <c r="N77" s="8"/>
      <c r="O77" s="8">
        <v>696707775897</v>
      </c>
      <c r="P77" s="8"/>
      <c r="Q77" s="8">
        <f t="shared" si="3"/>
        <v>-90204073197</v>
      </c>
    </row>
    <row r="78" spans="1:17" x14ac:dyDescent="0.55000000000000004">
      <c r="A78" s="17" t="s">
        <v>40</v>
      </c>
      <c r="C78" s="8">
        <v>1688904</v>
      </c>
      <c r="D78" s="8"/>
      <c r="E78" s="8">
        <v>219476716921</v>
      </c>
      <c r="F78" s="8"/>
      <c r="G78" s="8">
        <v>240613501638</v>
      </c>
      <c r="H78" s="8"/>
      <c r="I78" s="8">
        <f t="shared" si="2"/>
        <v>-21136784717</v>
      </c>
      <c r="J78" s="8"/>
      <c r="K78" s="8">
        <v>1688904</v>
      </c>
      <c r="L78" s="8"/>
      <c r="M78" s="8">
        <v>219476716921</v>
      </c>
      <c r="N78" s="8"/>
      <c r="O78" s="8">
        <v>287571076581</v>
      </c>
      <c r="P78" s="8"/>
      <c r="Q78" s="8">
        <f t="shared" si="3"/>
        <v>-68094359660</v>
      </c>
    </row>
    <row r="79" spans="1:17" x14ac:dyDescent="0.55000000000000004">
      <c r="A79" s="17" t="s">
        <v>27</v>
      </c>
      <c r="C79" s="8">
        <v>36019835</v>
      </c>
      <c r="D79" s="8"/>
      <c r="E79" s="8">
        <v>98894837903</v>
      </c>
      <c r="F79" s="8"/>
      <c r="G79" s="8">
        <v>103334722009</v>
      </c>
      <c r="H79" s="8"/>
      <c r="I79" s="8">
        <f t="shared" si="2"/>
        <v>-4439884106</v>
      </c>
      <c r="J79" s="8"/>
      <c r="K79" s="8">
        <v>36019835</v>
      </c>
      <c r="L79" s="8"/>
      <c r="M79" s="8">
        <v>98894837903</v>
      </c>
      <c r="N79" s="8"/>
      <c r="O79" s="8">
        <v>107522384521</v>
      </c>
      <c r="P79" s="8"/>
      <c r="Q79" s="8">
        <f t="shared" si="3"/>
        <v>-8627546618</v>
      </c>
    </row>
    <row r="80" spans="1:17" x14ac:dyDescent="0.55000000000000004">
      <c r="A80" s="17" t="s">
        <v>20</v>
      </c>
      <c r="C80" s="8">
        <v>183200000</v>
      </c>
      <c r="D80" s="8"/>
      <c r="E80" s="8">
        <v>684187119720</v>
      </c>
      <c r="F80" s="8"/>
      <c r="G80" s="8">
        <v>739070608320</v>
      </c>
      <c r="H80" s="8"/>
      <c r="I80" s="8">
        <f t="shared" si="2"/>
        <v>-54883488600</v>
      </c>
      <c r="J80" s="8"/>
      <c r="K80" s="8">
        <v>183200000</v>
      </c>
      <c r="L80" s="8"/>
      <c r="M80" s="8">
        <v>684187119720</v>
      </c>
      <c r="N80" s="8"/>
      <c r="O80" s="8">
        <v>555799597914</v>
      </c>
      <c r="P80" s="8"/>
      <c r="Q80" s="8">
        <f t="shared" si="3"/>
        <v>128387521806</v>
      </c>
    </row>
    <row r="81" spans="1:17" x14ac:dyDescent="0.55000000000000004">
      <c r="A81" s="17" t="s">
        <v>77</v>
      </c>
      <c r="C81" s="8">
        <v>2246040</v>
      </c>
      <c r="D81" s="8"/>
      <c r="E81" s="8">
        <v>136930022882</v>
      </c>
      <c r="F81" s="8"/>
      <c r="G81" s="8">
        <v>139239838012</v>
      </c>
      <c r="H81" s="8"/>
      <c r="I81" s="8">
        <f t="shared" si="2"/>
        <v>-2309815130</v>
      </c>
      <c r="J81" s="8"/>
      <c r="K81" s="8">
        <v>2246040</v>
      </c>
      <c r="L81" s="8"/>
      <c r="M81" s="8">
        <v>136930022882</v>
      </c>
      <c r="N81" s="8"/>
      <c r="O81" s="8">
        <v>121345943963</v>
      </c>
      <c r="P81" s="8"/>
      <c r="Q81" s="8">
        <f t="shared" si="3"/>
        <v>15584078919</v>
      </c>
    </row>
    <row r="82" spans="1:17" x14ac:dyDescent="0.55000000000000004">
      <c r="A82" s="17" t="s">
        <v>100</v>
      </c>
      <c r="C82" s="8">
        <v>39818430</v>
      </c>
      <c r="D82" s="8"/>
      <c r="E82" s="8">
        <v>117200852121</v>
      </c>
      <c r="F82" s="8"/>
      <c r="G82" s="8">
        <v>132914318603</v>
      </c>
      <c r="H82" s="8"/>
      <c r="I82" s="8">
        <f t="shared" si="2"/>
        <v>-15713466482</v>
      </c>
      <c r="J82" s="8"/>
      <c r="K82" s="8">
        <v>39818430</v>
      </c>
      <c r="L82" s="8"/>
      <c r="M82" s="8">
        <v>117200852121</v>
      </c>
      <c r="N82" s="8"/>
      <c r="O82" s="8">
        <v>119156153103</v>
      </c>
      <c r="P82" s="8"/>
      <c r="Q82" s="8">
        <f t="shared" si="3"/>
        <v>-1955300982</v>
      </c>
    </row>
    <row r="83" spans="1:17" x14ac:dyDescent="0.55000000000000004">
      <c r="A83" s="17" t="s">
        <v>65</v>
      </c>
      <c r="C83" s="8">
        <v>13359573</v>
      </c>
      <c r="D83" s="8"/>
      <c r="E83" s="8">
        <v>84062928812</v>
      </c>
      <c r="F83" s="8"/>
      <c r="G83" s="8">
        <v>97608614023</v>
      </c>
      <c r="H83" s="8"/>
      <c r="I83" s="8">
        <f t="shared" si="2"/>
        <v>-13545685211</v>
      </c>
      <c r="J83" s="8"/>
      <c r="K83" s="8">
        <v>13359573</v>
      </c>
      <c r="L83" s="8"/>
      <c r="M83" s="8">
        <v>84062928812</v>
      </c>
      <c r="N83" s="8"/>
      <c r="O83" s="8">
        <v>94022991467</v>
      </c>
      <c r="P83" s="8"/>
      <c r="Q83" s="8">
        <f t="shared" si="3"/>
        <v>-9960062655</v>
      </c>
    </row>
    <row r="84" spans="1:17" x14ac:dyDescent="0.55000000000000004">
      <c r="A84" s="17" t="s">
        <v>25</v>
      </c>
      <c r="C84" s="8">
        <v>385976816</v>
      </c>
      <c r="D84" s="8"/>
      <c r="E84" s="8">
        <v>225603989319</v>
      </c>
      <c r="F84" s="8"/>
      <c r="G84" s="8">
        <v>245171682270</v>
      </c>
      <c r="H84" s="8"/>
      <c r="I84" s="8">
        <f t="shared" si="2"/>
        <v>-19567692951</v>
      </c>
      <c r="J84" s="8"/>
      <c r="K84" s="8">
        <v>385976816</v>
      </c>
      <c r="L84" s="8"/>
      <c r="M84" s="8">
        <v>225603989319</v>
      </c>
      <c r="N84" s="8"/>
      <c r="O84" s="8">
        <v>246719004720</v>
      </c>
      <c r="P84" s="8"/>
      <c r="Q84" s="8">
        <f t="shared" si="3"/>
        <v>-21115015401</v>
      </c>
    </row>
    <row r="85" spans="1:17" x14ac:dyDescent="0.55000000000000004">
      <c r="A85" s="17" t="s">
        <v>102</v>
      </c>
      <c r="C85" s="8">
        <v>2744757</v>
      </c>
      <c r="D85" s="8"/>
      <c r="E85" s="8">
        <v>20381339947</v>
      </c>
      <c r="F85" s="8"/>
      <c r="G85" s="8">
        <v>23764587810</v>
      </c>
      <c r="H85" s="8"/>
      <c r="I85" s="8">
        <f t="shared" si="2"/>
        <v>-3383247863</v>
      </c>
      <c r="J85" s="8"/>
      <c r="K85" s="8">
        <v>2744757</v>
      </c>
      <c r="L85" s="8"/>
      <c r="M85" s="8">
        <v>20381339947</v>
      </c>
      <c r="N85" s="8"/>
      <c r="O85" s="8">
        <v>22591364761</v>
      </c>
      <c r="P85" s="8"/>
      <c r="Q85" s="8">
        <f t="shared" si="3"/>
        <v>-2210024814</v>
      </c>
    </row>
    <row r="86" spans="1:17" x14ac:dyDescent="0.55000000000000004">
      <c r="A86" s="17" t="s">
        <v>96</v>
      </c>
      <c r="C86" s="8">
        <v>8012702</v>
      </c>
      <c r="D86" s="8"/>
      <c r="E86" s="8">
        <v>28562584753</v>
      </c>
      <c r="F86" s="8"/>
      <c r="G86" s="8">
        <v>32295395644</v>
      </c>
      <c r="H86" s="8"/>
      <c r="I86" s="8">
        <f t="shared" si="2"/>
        <v>-3732810891</v>
      </c>
      <c r="J86" s="8"/>
      <c r="K86" s="8">
        <v>8012702</v>
      </c>
      <c r="L86" s="8"/>
      <c r="M86" s="8">
        <v>28562584753</v>
      </c>
      <c r="N86" s="8"/>
      <c r="O86" s="8">
        <v>32882226643</v>
      </c>
      <c r="P86" s="8"/>
      <c r="Q86" s="8">
        <f t="shared" si="3"/>
        <v>-4319641890</v>
      </c>
    </row>
    <row r="87" spans="1:17" x14ac:dyDescent="0.55000000000000004">
      <c r="A87" s="17" t="s">
        <v>107</v>
      </c>
      <c r="C87" s="8">
        <v>861190603</v>
      </c>
      <c r="D87" s="8"/>
      <c r="E87" s="8">
        <v>2699177734130</v>
      </c>
      <c r="F87" s="8"/>
      <c r="G87" s="8">
        <v>2959247384345</v>
      </c>
      <c r="H87" s="8"/>
      <c r="I87" s="8">
        <f t="shared" si="2"/>
        <v>-260069650215</v>
      </c>
      <c r="J87" s="8"/>
      <c r="K87" s="8">
        <v>861190603</v>
      </c>
      <c r="L87" s="8"/>
      <c r="M87" s="8">
        <v>2699177734130</v>
      </c>
      <c r="N87" s="8"/>
      <c r="O87" s="8">
        <v>3616881042971</v>
      </c>
      <c r="P87" s="8"/>
      <c r="Q87" s="8">
        <f t="shared" si="3"/>
        <v>-917703308841</v>
      </c>
    </row>
    <row r="88" spans="1:17" x14ac:dyDescent="0.55000000000000004">
      <c r="A88" s="17" t="s">
        <v>52</v>
      </c>
      <c r="C88" s="8">
        <v>251000</v>
      </c>
      <c r="D88" s="8"/>
      <c r="E88" s="8">
        <v>201725219885</v>
      </c>
      <c r="F88" s="8"/>
      <c r="G88" s="8">
        <v>185272931983</v>
      </c>
      <c r="H88" s="8"/>
      <c r="I88" s="8">
        <f t="shared" si="2"/>
        <v>16452287902</v>
      </c>
      <c r="J88" s="8"/>
      <c r="K88" s="8">
        <v>251000</v>
      </c>
      <c r="L88" s="8"/>
      <c r="M88" s="8">
        <v>201725219885</v>
      </c>
      <c r="N88" s="8"/>
      <c r="O88" s="8">
        <v>189595514992</v>
      </c>
      <c r="P88" s="8"/>
      <c r="Q88" s="8">
        <f t="shared" si="3"/>
        <v>12129704893</v>
      </c>
    </row>
    <row r="89" spans="1:17" x14ac:dyDescent="0.55000000000000004">
      <c r="A89" s="17" t="s">
        <v>24</v>
      </c>
      <c r="C89" s="8">
        <v>224615469</v>
      </c>
      <c r="D89" s="8"/>
      <c r="E89" s="8">
        <v>541898149890</v>
      </c>
      <c r="F89" s="8"/>
      <c r="G89" s="8">
        <v>646089046903</v>
      </c>
      <c r="H89" s="8"/>
      <c r="I89" s="8">
        <f t="shared" si="2"/>
        <v>-104190897013</v>
      </c>
      <c r="J89" s="8"/>
      <c r="K89" s="8">
        <v>224615469</v>
      </c>
      <c r="L89" s="8"/>
      <c r="M89" s="8">
        <v>541898149890</v>
      </c>
      <c r="N89" s="8"/>
      <c r="O89" s="8">
        <v>595931669667</v>
      </c>
      <c r="P89" s="8"/>
      <c r="Q89" s="8">
        <f t="shared" si="3"/>
        <v>-54033519777</v>
      </c>
    </row>
    <row r="90" spans="1:17" x14ac:dyDescent="0.55000000000000004">
      <c r="A90" s="17" t="s">
        <v>61</v>
      </c>
      <c r="C90" s="8">
        <v>22887003</v>
      </c>
      <c r="D90" s="8"/>
      <c r="E90" s="8">
        <v>154705612258</v>
      </c>
      <c r="F90" s="8"/>
      <c r="G90" s="8">
        <v>157208203045</v>
      </c>
      <c r="H90" s="8"/>
      <c r="I90" s="8">
        <f t="shared" si="2"/>
        <v>-2502590787</v>
      </c>
      <c r="J90" s="8"/>
      <c r="K90" s="8">
        <v>22887003</v>
      </c>
      <c r="L90" s="8"/>
      <c r="M90" s="8">
        <v>154705612258</v>
      </c>
      <c r="N90" s="8"/>
      <c r="O90" s="8">
        <v>126267080602</v>
      </c>
      <c r="P90" s="8"/>
      <c r="Q90" s="8">
        <f t="shared" si="3"/>
        <v>28438531656</v>
      </c>
    </row>
    <row r="91" spans="1:17" x14ac:dyDescent="0.55000000000000004">
      <c r="A91" s="17" t="s">
        <v>62</v>
      </c>
      <c r="C91" s="8">
        <v>106622857</v>
      </c>
      <c r="D91" s="8"/>
      <c r="E91" s="8">
        <v>858718430008</v>
      </c>
      <c r="F91" s="8"/>
      <c r="G91" s="8">
        <v>901702755000</v>
      </c>
      <c r="H91" s="8"/>
      <c r="I91" s="8">
        <f t="shared" si="2"/>
        <v>-42984324992</v>
      </c>
      <c r="J91" s="8"/>
      <c r="K91" s="8">
        <v>106622857</v>
      </c>
      <c r="L91" s="8"/>
      <c r="M91" s="8">
        <v>858718430008</v>
      </c>
      <c r="N91" s="8"/>
      <c r="O91" s="8">
        <v>791442728985</v>
      </c>
      <c r="P91" s="8"/>
      <c r="Q91" s="8">
        <f t="shared" si="3"/>
        <v>67275701023</v>
      </c>
    </row>
    <row r="92" spans="1:17" x14ac:dyDescent="0.55000000000000004">
      <c r="A92" s="17" t="s">
        <v>56</v>
      </c>
      <c r="C92" s="8">
        <v>23990226</v>
      </c>
      <c r="D92" s="8"/>
      <c r="E92" s="8">
        <v>21128870961</v>
      </c>
      <c r="F92" s="8"/>
      <c r="G92" s="8">
        <v>32003323736</v>
      </c>
      <c r="H92" s="8"/>
      <c r="I92" s="8">
        <f t="shared" si="2"/>
        <v>-10874452775</v>
      </c>
      <c r="J92" s="8"/>
      <c r="K92" s="8">
        <v>23990226</v>
      </c>
      <c r="L92" s="8"/>
      <c r="M92" s="8">
        <v>21128870961</v>
      </c>
      <c r="N92" s="8"/>
      <c r="O92" s="8">
        <v>28380437358</v>
      </c>
      <c r="P92" s="8"/>
      <c r="Q92" s="8">
        <f t="shared" si="3"/>
        <v>-7251566397</v>
      </c>
    </row>
    <row r="93" spans="1:17" x14ac:dyDescent="0.55000000000000004">
      <c r="A93" s="17" t="s">
        <v>78</v>
      </c>
      <c r="C93" s="8">
        <v>5327983</v>
      </c>
      <c r="D93" s="8"/>
      <c r="E93" s="8">
        <v>365125646689</v>
      </c>
      <c r="F93" s="8"/>
      <c r="G93" s="8">
        <v>358399369182</v>
      </c>
      <c r="H93" s="8"/>
      <c r="I93" s="8">
        <f t="shared" si="2"/>
        <v>6726277507</v>
      </c>
      <c r="J93" s="8"/>
      <c r="K93" s="8">
        <v>5327983</v>
      </c>
      <c r="L93" s="8"/>
      <c r="M93" s="8">
        <v>365125646689</v>
      </c>
      <c r="N93" s="8"/>
      <c r="O93" s="8">
        <v>363967521591</v>
      </c>
      <c r="P93" s="8"/>
      <c r="Q93" s="8">
        <f t="shared" si="3"/>
        <v>1158125098</v>
      </c>
    </row>
    <row r="94" spans="1:17" x14ac:dyDescent="0.55000000000000004">
      <c r="A94" s="17" t="s">
        <v>125</v>
      </c>
      <c r="C94" s="8">
        <v>93756136</v>
      </c>
      <c r="D94" s="8"/>
      <c r="E94" s="8">
        <v>517250492798</v>
      </c>
      <c r="F94" s="8"/>
      <c r="G94" s="8">
        <v>637476283017</v>
      </c>
      <c r="H94" s="8"/>
      <c r="I94" s="8">
        <f t="shared" si="2"/>
        <v>-120225790219</v>
      </c>
      <c r="J94" s="8"/>
      <c r="K94" s="8">
        <v>93756136</v>
      </c>
      <c r="L94" s="8"/>
      <c r="M94" s="8">
        <v>517250492798</v>
      </c>
      <c r="N94" s="8"/>
      <c r="O94" s="8">
        <v>630201039652</v>
      </c>
      <c r="P94" s="8"/>
      <c r="Q94" s="8">
        <f t="shared" si="3"/>
        <v>-112950546854</v>
      </c>
    </row>
    <row r="95" spans="1:17" x14ac:dyDescent="0.55000000000000004">
      <c r="A95" s="17" t="s">
        <v>119</v>
      </c>
      <c r="C95" s="8">
        <v>2620069</v>
      </c>
      <c r="D95" s="8"/>
      <c r="E95" s="8">
        <v>44901228122</v>
      </c>
      <c r="F95" s="8"/>
      <c r="G95" s="8">
        <v>50787351994</v>
      </c>
      <c r="H95" s="8"/>
      <c r="I95" s="8">
        <f t="shared" si="2"/>
        <v>-5886123872</v>
      </c>
      <c r="J95" s="8"/>
      <c r="K95" s="8">
        <v>2620069</v>
      </c>
      <c r="L95" s="8"/>
      <c r="M95" s="8">
        <v>44901228122</v>
      </c>
      <c r="N95" s="8"/>
      <c r="O95" s="8">
        <v>42132567400</v>
      </c>
      <c r="P95" s="8"/>
      <c r="Q95" s="8">
        <f t="shared" si="3"/>
        <v>2768660722</v>
      </c>
    </row>
    <row r="96" spans="1:17" x14ac:dyDescent="0.55000000000000004">
      <c r="A96" s="17" t="s">
        <v>121</v>
      </c>
      <c r="C96" s="8">
        <v>167115033</v>
      </c>
      <c r="D96" s="8"/>
      <c r="E96" s="8">
        <v>349850191153</v>
      </c>
      <c r="F96" s="8"/>
      <c r="G96" s="8">
        <v>450726076521</v>
      </c>
      <c r="H96" s="8"/>
      <c r="I96" s="8">
        <f t="shared" si="2"/>
        <v>-100875885368</v>
      </c>
      <c r="J96" s="8"/>
      <c r="K96" s="8">
        <v>167115033</v>
      </c>
      <c r="L96" s="8"/>
      <c r="M96" s="8">
        <v>349850191153</v>
      </c>
      <c r="N96" s="8"/>
      <c r="O96" s="8">
        <v>433714362940</v>
      </c>
      <c r="P96" s="8"/>
      <c r="Q96" s="8">
        <f t="shared" si="3"/>
        <v>-83864171787</v>
      </c>
    </row>
    <row r="97" spans="1:17" x14ac:dyDescent="0.55000000000000004">
      <c r="A97" s="17" t="s">
        <v>48</v>
      </c>
      <c r="C97" s="8">
        <v>114224225</v>
      </c>
      <c r="D97" s="8"/>
      <c r="E97" s="8">
        <v>820927391926</v>
      </c>
      <c r="F97" s="8"/>
      <c r="G97" s="8">
        <v>996576028411</v>
      </c>
      <c r="H97" s="8"/>
      <c r="I97" s="8">
        <f t="shared" si="2"/>
        <v>-175648636485</v>
      </c>
      <c r="J97" s="8"/>
      <c r="K97" s="8">
        <v>114224225</v>
      </c>
      <c r="L97" s="8"/>
      <c r="M97" s="8">
        <v>820927391926</v>
      </c>
      <c r="N97" s="8"/>
      <c r="O97" s="8">
        <v>892926330858</v>
      </c>
      <c r="P97" s="8"/>
      <c r="Q97" s="8">
        <f t="shared" si="3"/>
        <v>-71998938932</v>
      </c>
    </row>
    <row r="98" spans="1:17" x14ac:dyDescent="0.55000000000000004">
      <c r="A98" s="17" t="s">
        <v>91</v>
      </c>
      <c r="C98" s="8">
        <v>129987004</v>
      </c>
      <c r="D98" s="8"/>
      <c r="E98" s="8">
        <v>191494527525</v>
      </c>
      <c r="F98" s="8"/>
      <c r="G98" s="8">
        <v>216204030963</v>
      </c>
      <c r="H98" s="8"/>
      <c r="I98" s="8">
        <f t="shared" si="2"/>
        <v>-24709503438</v>
      </c>
      <c r="J98" s="8"/>
      <c r="K98" s="8">
        <v>129987004</v>
      </c>
      <c r="L98" s="8"/>
      <c r="M98" s="8">
        <v>191494527525</v>
      </c>
      <c r="N98" s="8"/>
      <c r="O98" s="8">
        <v>221872647961</v>
      </c>
      <c r="P98" s="8"/>
      <c r="Q98" s="8">
        <f t="shared" si="3"/>
        <v>-30378120436</v>
      </c>
    </row>
    <row r="99" spans="1:17" x14ac:dyDescent="0.55000000000000004">
      <c r="A99" s="17" t="s">
        <v>99</v>
      </c>
      <c r="C99" s="8">
        <v>2460898</v>
      </c>
      <c r="D99" s="8"/>
      <c r="E99" s="8">
        <v>48925113138</v>
      </c>
      <c r="F99" s="8"/>
      <c r="G99" s="8">
        <v>49781302617</v>
      </c>
      <c r="H99" s="8"/>
      <c r="I99" s="8">
        <f t="shared" si="2"/>
        <v>-856189479</v>
      </c>
      <c r="J99" s="8"/>
      <c r="K99" s="8">
        <v>2460898</v>
      </c>
      <c r="L99" s="8"/>
      <c r="M99" s="8">
        <v>48925113138</v>
      </c>
      <c r="N99" s="8"/>
      <c r="O99" s="8">
        <v>38734402437</v>
      </c>
      <c r="P99" s="8"/>
      <c r="Q99" s="8">
        <f t="shared" si="3"/>
        <v>10190710701</v>
      </c>
    </row>
    <row r="100" spans="1:17" x14ac:dyDescent="0.55000000000000004">
      <c r="A100" s="17" t="s">
        <v>26</v>
      </c>
      <c r="C100" s="8">
        <v>31978871</v>
      </c>
      <c r="D100" s="8"/>
      <c r="E100" s="8">
        <v>92981645398</v>
      </c>
      <c r="F100" s="8"/>
      <c r="G100" s="8">
        <v>92441239254</v>
      </c>
      <c r="H100" s="8"/>
      <c r="I100" s="8">
        <f t="shared" si="2"/>
        <v>540406144</v>
      </c>
      <c r="J100" s="8"/>
      <c r="K100" s="8">
        <v>31978871</v>
      </c>
      <c r="L100" s="8"/>
      <c r="M100" s="8">
        <v>92981645398</v>
      </c>
      <c r="N100" s="8"/>
      <c r="O100" s="8">
        <v>114292784038</v>
      </c>
      <c r="P100" s="8"/>
      <c r="Q100" s="8">
        <f t="shared" si="3"/>
        <v>-21311138640</v>
      </c>
    </row>
    <row r="101" spans="1:17" x14ac:dyDescent="0.55000000000000004">
      <c r="A101" s="17" t="s">
        <v>53</v>
      </c>
      <c r="C101" s="8">
        <v>196093092</v>
      </c>
      <c r="D101" s="8"/>
      <c r="E101" s="8">
        <v>378546948595</v>
      </c>
      <c r="F101" s="8"/>
      <c r="G101" s="8">
        <v>429812575516</v>
      </c>
      <c r="H101" s="8"/>
      <c r="I101" s="8">
        <f t="shared" si="2"/>
        <v>-51265626921</v>
      </c>
      <c r="J101" s="8"/>
      <c r="K101" s="8">
        <v>196093092</v>
      </c>
      <c r="L101" s="8"/>
      <c r="M101" s="8">
        <v>378546948595</v>
      </c>
      <c r="N101" s="8"/>
      <c r="O101" s="8">
        <v>483801519733</v>
      </c>
      <c r="P101" s="8"/>
      <c r="Q101" s="8">
        <f t="shared" si="3"/>
        <v>-105254571138</v>
      </c>
    </row>
    <row r="102" spans="1:17" x14ac:dyDescent="0.55000000000000004">
      <c r="A102" s="17" t="s">
        <v>98</v>
      </c>
      <c r="C102" s="8">
        <v>34816428</v>
      </c>
      <c r="D102" s="8"/>
      <c r="E102" s="8">
        <v>436076805192</v>
      </c>
      <c r="F102" s="8"/>
      <c r="G102" s="8">
        <v>531252298389</v>
      </c>
      <c r="H102" s="8"/>
      <c r="I102" s="8">
        <f t="shared" si="2"/>
        <v>-95175493197</v>
      </c>
      <c r="J102" s="8"/>
      <c r="K102" s="8">
        <v>34816428</v>
      </c>
      <c r="L102" s="8"/>
      <c r="M102" s="8">
        <v>436076805192</v>
      </c>
      <c r="N102" s="8"/>
      <c r="O102" s="8">
        <v>440922103028</v>
      </c>
      <c r="P102" s="8"/>
      <c r="Q102" s="8">
        <f t="shared" si="3"/>
        <v>-4845297836</v>
      </c>
    </row>
    <row r="103" spans="1:17" x14ac:dyDescent="0.55000000000000004">
      <c r="A103" s="17" t="s">
        <v>55</v>
      </c>
      <c r="C103" s="8">
        <v>7725583</v>
      </c>
      <c r="D103" s="8"/>
      <c r="E103" s="8">
        <v>15420668488</v>
      </c>
      <c r="F103" s="8"/>
      <c r="G103" s="8">
        <v>17885825154</v>
      </c>
      <c r="H103" s="8"/>
      <c r="I103" s="8">
        <f t="shared" si="2"/>
        <v>-2465156666</v>
      </c>
      <c r="J103" s="8"/>
      <c r="K103" s="8">
        <v>7725583</v>
      </c>
      <c r="L103" s="8"/>
      <c r="M103" s="8">
        <v>15420668488</v>
      </c>
      <c r="N103" s="8"/>
      <c r="O103" s="8">
        <v>19450383638</v>
      </c>
      <c r="P103" s="8"/>
      <c r="Q103" s="8">
        <f t="shared" si="3"/>
        <v>-4029715150</v>
      </c>
    </row>
    <row r="104" spans="1:17" x14ac:dyDescent="0.55000000000000004">
      <c r="A104" s="17" t="s">
        <v>64</v>
      </c>
      <c r="C104" s="8">
        <v>173723651</v>
      </c>
      <c r="D104" s="8"/>
      <c r="E104" s="8">
        <v>352460280359</v>
      </c>
      <c r="F104" s="8"/>
      <c r="G104" s="8">
        <v>379227229627</v>
      </c>
      <c r="H104" s="8"/>
      <c r="I104" s="8">
        <f t="shared" si="2"/>
        <v>-26766949268</v>
      </c>
      <c r="J104" s="8"/>
      <c r="K104" s="8">
        <v>173723651</v>
      </c>
      <c r="L104" s="8"/>
      <c r="M104" s="8">
        <v>352460280359</v>
      </c>
      <c r="N104" s="8"/>
      <c r="O104" s="8">
        <v>341705821604</v>
      </c>
      <c r="P104" s="8"/>
      <c r="Q104" s="8">
        <f t="shared" si="3"/>
        <v>10754458755</v>
      </c>
    </row>
    <row r="105" spans="1:17" x14ac:dyDescent="0.55000000000000004">
      <c r="A105" s="17" t="s">
        <v>38</v>
      </c>
      <c r="C105" s="8">
        <v>14284013</v>
      </c>
      <c r="D105" s="8"/>
      <c r="E105" s="8">
        <v>3831464399415</v>
      </c>
      <c r="F105" s="8"/>
      <c r="G105" s="8">
        <v>3801646450858</v>
      </c>
      <c r="H105" s="8"/>
      <c r="I105" s="8">
        <f t="shared" si="2"/>
        <v>29817948557</v>
      </c>
      <c r="J105" s="8"/>
      <c r="K105" s="8">
        <v>14284013</v>
      </c>
      <c r="L105" s="8"/>
      <c r="M105" s="8">
        <v>3831464399415</v>
      </c>
      <c r="N105" s="8"/>
      <c r="O105" s="8">
        <v>4131205777535</v>
      </c>
      <c r="P105" s="8"/>
      <c r="Q105" s="8">
        <f t="shared" si="3"/>
        <v>-299741378120</v>
      </c>
    </row>
    <row r="106" spans="1:17" x14ac:dyDescent="0.55000000000000004">
      <c r="A106" s="17" t="s">
        <v>66</v>
      </c>
      <c r="C106" s="8">
        <v>11359792</v>
      </c>
      <c r="D106" s="8"/>
      <c r="E106" s="8">
        <v>42932949105</v>
      </c>
      <c r="F106" s="8"/>
      <c r="G106" s="8">
        <v>42944241306</v>
      </c>
      <c r="H106" s="8"/>
      <c r="I106" s="8">
        <f t="shared" si="2"/>
        <v>-11292201</v>
      </c>
      <c r="J106" s="8"/>
      <c r="K106" s="8">
        <v>11359792</v>
      </c>
      <c r="L106" s="8"/>
      <c r="M106" s="8">
        <v>42932949105</v>
      </c>
      <c r="N106" s="8"/>
      <c r="O106" s="8">
        <v>43644357783</v>
      </c>
      <c r="P106" s="8"/>
      <c r="Q106" s="8">
        <f t="shared" si="3"/>
        <v>-711408678</v>
      </c>
    </row>
    <row r="107" spans="1:17" x14ac:dyDescent="0.55000000000000004">
      <c r="A107" s="17" t="s">
        <v>72</v>
      </c>
      <c r="C107" s="8">
        <v>180941935</v>
      </c>
      <c r="D107" s="8"/>
      <c r="E107" s="8">
        <v>872346852860</v>
      </c>
      <c r="F107" s="8"/>
      <c r="G107" s="8">
        <v>853869878000</v>
      </c>
      <c r="H107" s="8"/>
      <c r="I107" s="8">
        <f t="shared" si="2"/>
        <v>18476974860</v>
      </c>
      <c r="J107" s="8"/>
      <c r="K107" s="8">
        <v>180941935</v>
      </c>
      <c r="L107" s="8"/>
      <c r="M107" s="8">
        <v>872346852860</v>
      </c>
      <c r="N107" s="8"/>
      <c r="O107" s="8">
        <v>848370143588</v>
      </c>
      <c r="P107" s="8"/>
      <c r="Q107" s="8">
        <f t="shared" si="3"/>
        <v>23976709272</v>
      </c>
    </row>
    <row r="108" spans="1:17" x14ac:dyDescent="0.55000000000000004">
      <c r="A108" s="17" t="s">
        <v>123</v>
      </c>
      <c r="C108" s="8">
        <v>1550933</v>
      </c>
      <c r="D108" s="8"/>
      <c r="E108" s="8">
        <v>23202659477</v>
      </c>
      <c r="F108" s="8"/>
      <c r="G108" s="8">
        <v>28995234198</v>
      </c>
      <c r="H108" s="8"/>
      <c r="I108" s="8">
        <f t="shared" si="2"/>
        <v>-5792574721</v>
      </c>
      <c r="J108" s="8"/>
      <c r="K108" s="8">
        <v>1550933</v>
      </c>
      <c r="L108" s="8"/>
      <c r="M108" s="8">
        <v>23202659477</v>
      </c>
      <c r="N108" s="8"/>
      <c r="O108" s="8">
        <v>21938461419</v>
      </c>
      <c r="P108" s="8"/>
      <c r="Q108" s="8">
        <f t="shared" si="3"/>
        <v>1264198058</v>
      </c>
    </row>
    <row r="109" spans="1:17" x14ac:dyDescent="0.55000000000000004">
      <c r="A109" s="17" t="s">
        <v>21</v>
      </c>
      <c r="C109" s="8">
        <v>691805596</v>
      </c>
      <c r="D109" s="8"/>
      <c r="E109" s="8">
        <v>317024791596</v>
      </c>
      <c r="F109" s="8"/>
      <c r="G109" s="8">
        <v>354847705995</v>
      </c>
      <c r="H109" s="8"/>
      <c r="I109" s="8">
        <f t="shared" si="2"/>
        <v>-37822914399</v>
      </c>
      <c r="J109" s="8"/>
      <c r="K109" s="8">
        <v>691805596</v>
      </c>
      <c r="L109" s="8"/>
      <c r="M109" s="8">
        <v>317024791596</v>
      </c>
      <c r="N109" s="8"/>
      <c r="O109" s="8">
        <v>418610049524</v>
      </c>
      <c r="P109" s="8"/>
      <c r="Q109" s="8">
        <f t="shared" si="3"/>
        <v>-101585257928</v>
      </c>
    </row>
    <row r="110" spans="1:17" x14ac:dyDescent="0.55000000000000004">
      <c r="A110" s="17" t="s">
        <v>120</v>
      </c>
      <c r="C110" s="8">
        <v>28476635</v>
      </c>
      <c r="D110" s="8"/>
      <c r="E110" s="8">
        <v>55680260475</v>
      </c>
      <c r="F110" s="8"/>
      <c r="G110" s="8">
        <v>67257904875</v>
      </c>
      <c r="H110" s="8"/>
      <c r="I110" s="8">
        <f t="shared" si="2"/>
        <v>-11577644400</v>
      </c>
      <c r="J110" s="8"/>
      <c r="K110" s="8">
        <v>28476635</v>
      </c>
      <c r="L110" s="8"/>
      <c r="M110" s="8">
        <v>55680260475</v>
      </c>
      <c r="N110" s="8"/>
      <c r="O110" s="8">
        <v>64511549849</v>
      </c>
      <c r="P110" s="8"/>
      <c r="Q110" s="8">
        <f t="shared" si="3"/>
        <v>-8831289374</v>
      </c>
    </row>
    <row r="111" spans="1:17" x14ac:dyDescent="0.55000000000000004">
      <c r="A111" s="17" t="s">
        <v>43</v>
      </c>
      <c r="C111" s="8">
        <v>29526808</v>
      </c>
      <c r="D111" s="8"/>
      <c r="E111" s="8">
        <v>1015548872837</v>
      </c>
      <c r="F111" s="8"/>
      <c r="G111" s="8">
        <v>1046801273332</v>
      </c>
      <c r="H111" s="8"/>
      <c r="I111" s="8">
        <f t="shared" si="2"/>
        <v>-31252400495</v>
      </c>
      <c r="J111" s="8"/>
      <c r="K111" s="8">
        <v>29526808</v>
      </c>
      <c r="L111" s="8"/>
      <c r="M111" s="8">
        <v>1015548872837</v>
      </c>
      <c r="N111" s="8"/>
      <c r="O111" s="8">
        <v>1181382720735</v>
      </c>
      <c r="P111" s="8"/>
      <c r="Q111" s="8">
        <f t="shared" si="3"/>
        <v>-165833847898</v>
      </c>
    </row>
    <row r="112" spans="1:17" x14ac:dyDescent="0.55000000000000004">
      <c r="A112" s="17" t="s">
        <v>23</v>
      </c>
      <c r="C112" s="8">
        <v>270000000</v>
      </c>
      <c r="D112" s="8"/>
      <c r="E112" s="8">
        <v>712584742500</v>
      </c>
      <c r="F112" s="8"/>
      <c r="G112" s="8">
        <v>742306805051</v>
      </c>
      <c r="H112" s="8"/>
      <c r="I112" s="8">
        <f t="shared" si="2"/>
        <v>-29722062551</v>
      </c>
      <c r="J112" s="8"/>
      <c r="K112" s="8">
        <v>270000000</v>
      </c>
      <c r="L112" s="8"/>
      <c r="M112" s="8">
        <v>712584742500</v>
      </c>
      <c r="N112" s="8"/>
      <c r="O112" s="8">
        <v>568457432998</v>
      </c>
      <c r="P112" s="8"/>
      <c r="Q112" s="8">
        <f t="shared" si="3"/>
        <v>144127309502</v>
      </c>
    </row>
    <row r="113" spans="1:17" x14ac:dyDescent="0.55000000000000004">
      <c r="A113" s="17" t="s">
        <v>54</v>
      </c>
      <c r="C113" s="8">
        <v>285749</v>
      </c>
      <c r="D113" s="8"/>
      <c r="E113" s="8">
        <v>13378698171</v>
      </c>
      <c r="F113" s="8"/>
      <c r="G113" s="8">
        <v>14727929940</v>
      </c>
      <c r="H113" s="8"/>
      <c r="I113" s="8">
        <f t="shared" si="2"/>
        <v>-1349231769</v>
      </c>
      <c r="J113" s="8"/>
      <c r="K113" s="8">
        <v>285749</v>
      </c>
      <c r="L113" s="8"/>
      <c r="M113" s="8">
        <v>13378698171</v>
      </c>
      <c r="N113" s="8"/>
      <c r="O113" s="8">
        <v>14813144573</v>
      </c>
      <c r="P113" s="8"/>
      <c r="Q113" s="8">
        <f t="shared" si="3"/>
        <v>-1434446402</v>
      </c>
    </row>
    <row r="114" spans="1:17" x14ac:dyDescent="0.55000000000000004">
      <c r="A114" s="17" t="s">
        <v>47</v>
      </c>
      <c r="C114" s="8">
        <v>3202717</v>
      </c>
      <c r="D114" s="8"/>
      <c r="E114" s="8">
        <v>4813695180</v>
      </c>
      <c r="F114" s="8"/>
      <c r="G114" s="8">
        <v>5135760173</v>
      </c>
      <c r="H114" s="8"/>
      <c r="I114" s="8">
        <f t="shared" si="2"/>
        <v>-322064993</v>
      </c>
      <c r="J114" s="8"/>
      <c r="K114" s="8">
        <v>3202717</v>
      </c>
      <c r="L114" s="8"/>
      <c r="M114" s="8">
        <v>4813695180</v>
      </c>
      <c r="N114" s="8"/>
      <c r="O114" s="8">
        <v>5215156046</v>
      </c>
      <c r="P114" s="8"/>
      <c r="Q114" s="8">
        <f t="shared" si="3"/>
        <v>-401460866</v>
      </c>
    </row>
    <row r="115" spans="1:17" x14ac:dyDescent="0.55000000000000004">
      <c r="A115" s="17" t="s">
        <v>105</v>
      </c>
      <c r="C115" s="8">
        <v>6753536</v>
      </c>
      <c r="D115" s="8"/>
      <c r="E115" s="8">
        <v>81298698300</v>
      </c>
      <c r="F115" s="8"/>
      <c r="G115" s="8">
        <v>84722508055</v>
      </c>
      <c r="H115" s="8"/>
      <c r="I115" s="8">
        <f t="shared" si="2"/>
        <v>-3423809755</v>
      </c>
      <c r="J115" s="8"/>
      <c r="K115" s="8">
        <v>6753536</v>
      </c>
      <c r="L115" s="8"/>
      <c r="M115" s="8">
        <v>81298698300</v>
      </c>
      <c r="N115" s="8"/>
      <c r="O115" s="8">
        <v>86928032897</v>
      </c>
      <c r="P115" s="8"/>
      <c r="Q115" s="8">
        <f t="shared" si="3"/>
        <v>-5629334597</v>
      </c>
    </row>
    <row r="116" spans="1:17" x14ac:dyDescent="0.55000000000000004">
      <c r="A116" s="17" t="s">
        <v>81</v>
      </c>
      <c r="C116" s="8">
        <v>10198616</v>
      </c>
      <c r="D116" s="8"/>
      <c r="E116" s="8">
        <v>1423771483935</v>
      </c>
      <c r="F116" s="8"/>
      <c r="G116" s="8">
        <v>1417790102736</v>
      </c>
      <c r="H116" s="8"/>
      <c r="I116" s="8">
        <f t="shared" si="2"/>
        <v>5981381199</v>
      </c>
      <c r="J116" s="8"/>
      <c r="K116" s="8">
        <v>10198616</v>
      </c>
      <c r="L116" s="8"/>
      <c r="M116" s="8">
        <v>1423771483935</v>
      </c>
      <c r="N116" s="8"/>
      <c r="O116" s="8">
        <v>1129771391127</v>
      </c>
      <c r="P116" s="8"/>
      <c r="Q116" s="8">
        <f t="shared" si="3"/>
        <v>294000092808</v>
      </c>
    </row>
    <row r="117" spans="1:17" x14ac:dyDescent="0.55000000000000004">
      <c r="A117" s="17" t="s">
        <v>79</v>
      </c>
      <c r="C117" s="8">
        <v>106300000</v>
      </c>
      <c r="D117" s="8"/>
      <c r="E117" s="8">
        <v>999614691900</v>
      </c>
      <c r="F117" s="8"/>
      <c r="G117" s="8">
        <v>1021683596002</v>
      </c>
      <c r="H117" s="8"/>
      <c r="I117" s="8">
        <f t="shared" si="2"/>
        <v>-22068904102</v>
      </c>
      <c r="J117" s="8"/>
      <c r="K117" s="8">
        <v>106300000</v>
      </c>
      <c r="L117" s="8"/>
      <c r="M117" s="8">
        <v>999614691900</v>
      </c>
      <c r="N117" s="8"/>
      <c r="O117" s="8">
        <v>1086262054240</v>
      </c>
      <c r="P117" s="8"/>
      <c r="Q117" s="8">
        <f t="shared" si="3"/>
        <v>-86647362340</v>
      </c>
    </row>
    <row r="118" spans="1:17" x14ac:dyDescent="0.55000000000000004">
      <c r="A118" s="17" t="s">
        <v>115</v>
      </c>
      <c r="C118" s="8">
        <v>38300000</v>
      </c>
      <c r="D118" s="8"/>
      <c r="E118" s="8">
        <v>378056101950</v>
      </c>
      <c r="F118" s="8"/>
      <c r="G118" s="8">
        <v>455723216550</v>
      </c>
      <c r="H118" s="8"/>
      <c r="I118" s="8">
        <f t="shared" si="2"/>
        <v>-77667114600</v>
      </c>
      <c r="J118" s="8"/>
      <c r="K118" s="8">
        <v>38300000</v>
      </c>
      <c r="L118" s="8"/>
      <c r="M118" s="8">
        <v>378056101950</v>
      </c>
      <c r="N118" s="8"/>
      <c r="O118" s="8">
        <v>376152496202</v>
      </c>
      <c r="P118" s="8"/>
      <c r="Q118" s="8">
        <f t="shared" si="3"/>
        <v>1903605748</v>
      </c>
    </row>
    <row r="119" spans="1:17" x14ac:dyDescent="0.55000000000000004">
      <c r="A119" s="17" t="s">
        <v>22</v>
      </c>
      <c r="C119" s="8">
        <v>44800000</v>
      </c>
      <c r="D119" s="8"/>
      <c r="E119" s="8">
        <v>106479455040</v>
      </c>
      <c r="F119" s="8"/>
      <c r="G119" s="8">
        <v>123157106430</v>
      </c>
      <c r="H119" s="8"/>
      <c r="I119" s="8">
        <f t="shared" si="2"/>
        <v>-16677651390</v>
      </c>
      <c r="J119" s="8"/>
      <c r="K119" s="8">
        <v>44800000</v>
      </c>
      <c r="L119" s="8"/>
      <c r="M119" s="8">
        <v>106479455040</v>
      </c>
      <c r="N119" s="8"/>
      <c r="O119" s="8">
        <v>103175049537</v>
      </c>
      <c r="P119" s="8"/>
      <c r="Q119" s="8">
        <f t="shared" si="3"/>
        <v>3304405503</v>
      </c>
    </row>
    <row r="120" spans="1:17" x14ac:dyDescent="0.55000000000000004">
      <c r="A120" s="17" t="s">
        <v>126</v>
      </c>
      <c r="C120" s="8">
        <v>6529954</v>
      </c>
      <c r="D120" s="8"/>
      <c r="E120" s="8">
        <v>40958845882</v>
      </c>
      <c r="F120" s="8"/>
      <c r="G120" s="8">
        <v>46346459524</v>
      </c>
      <c r="H120" s="8"/>
      <c r="I120" s="8">
        <f t="shared" si="2"/>
        <v>-5387613642</v>
      </c>
      <c r="J120" s="8"/>
      <c r="K120" s="8">
        <v>6529954</v>
      </c>
      <c r="L120" s="8"/>
      <c r="M120" s="8">
        <v>40958845882</v>
      </c>
      <c r="N120" s="8"/>
      <c r="O120" s="8">
        <v>52642827274</v>
      </c>
      <c r="P120" s="8"/>
      <c r="Q120" s="8">
        <f t="shared" si="3"/>
        <v>-11683981392</v>
      </c>
    </row>
    <row r="121" spans="1:17" x14ac:dyDescent="0.55000000000000004">
      <c r="A121" s="17" t="s">
        <v>51</v>
      </c>
      <c r="C121" s="8">
        <v>43000</v>
      </c>
      <c r="D121" s="8"/>
      <c r="E121" s="8">
        <v>34352662428</v>
      </c>
      <c r="F121" s="8"/>
      <c r="G121" s="8">
        <v>31511166743</v>
      </c>
      <c r="H121" s="8"/>
      <c r="I121" s="8">
        <f t="shared" si="2"/>
        <v>2841495685</v>
      </c>
      <c r="J121" s="8"/>
      <c r="K121" s="8">
        <v>43000</v>
      </c>
      <c r="L121" s="8"/>
      <c r="M121" s="8">
        <v>34352662428</v>
      </c>
      <c r="N121" s="8"/>
      <c r="O121" s="8">
        <v>32368674517</v>
      </c>
      <c r="P121" s="8"/>
      <c r="Q121" s="8">
        <f>M121-O121</f>
        <v>1983987911</v>
      </c>
    </row>
    <row r="122" spans="1:17" x14ac:dyDescent="0.55000000000000004">
      <c r="A122" s="17" t="s">
        <v>39</v>
      </c>
      <c r="C122" s="8">
        <v>14000000</v>
      </c>
      <c r="D122" s="8"/>
      <c r="E122" s="8">
        <v>105906087000</v>
      </c>
      <c r="F122" s="8"/>
      <c r="G122" s="8">
        <v>136661994000</v>
      </c>
      <c r="H122" s="8"/>
      <c r="I122" s="8">
        <f t="shared" si="2"/>
        <v>-30755907000</v>
      </c>
      <c r="J122" s="8"/>
      <c r="K122" s="8">
        <v>14000000</v>
      </c>
      <c r="L122" s="8"/>
      <c r="M122" s="8">
        <v>105906087000</v>
      </c>
      <c r="N122" s="8"/>
      <c r="O122" s="8">
        <v>128033640000</v>
      </c>
      <c r="P122" s="8"/>
      <c r="Q122" s="8">
        <f>M122-O122</f>
        <v>-22127553000</v>
      </c>
    </row>
    <row r="123" spans="1:17" ht="24.75" thickBot="1" x14ac:dyDescent="0.6">
      <c r="A123" s="17" t="s">
        <v>132</v>
      </c>
      <c r="C123" s="8" t="s">
        <v>132</v>
      </c>
      <c r="D123" s="8"/>
      <c r="E123" s="23">
        <f>SUM(E8:E122)</f>
        <v>55622698170500</v>
      </c>
      <c r="F123" s="8"/>
      <c r="G123" s="23">
        <f>SUM(G8:G122)</f>
        <v>59304752550411</v>
      </c>
      <c r="H123" s="8"/>
      <c r="I123" s="23">
        <f>SUM(I8:I122)</f>
        <v>-3682054379911</v>
      </c>
      <c r="J123" s="8"/>
      <c r="K123" s="8" t="s">
        <v>132</v>
      </c>
      <c r="L123" s="8"/>
      <c r="M123" s="23">
        <f>SUM(M8:M122)</f>
        <v>55622698170500</v>
      </c>
      <c r="N123" s="8"/>
      <c r="O123" s="23">
        <f>SUM(O8:O122)</f>
        <v>59038754097143</v>
      </c>
      <c r="P123" s="8"/>
      <c r="Q123" s="23">
        <f>SUM(Q8:Q122)</f>
        <v>-3416055926643</v>
      </c>
    </row>
    <row r="124" spans="1:17" ht="24.75" thickTop="1" x14ac:dyDescent="0.5500000000000000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20"/>
  <sheetViews>
    <sheetView rightToLeft="1" workbookViewId="0">
      <selection activeCell="C16" sqref="C16:I20"/>
    </sheetView>
  </sheetViews>
  <sheetFormatPr defaultRowHeight="18" x14ac:dyDescent="0.4"/>
  <cols>
    <col min="1" max="1" width="24.855468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</row>
    <row r="3" spans="1:11" ht="24.75" x14ac:dyDescent="0.4">
      <c r="A3" s="2" t="s">
        <v>1</v>
      </c>
      <c r="B3" s="2" t="s">
        <v>1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</row>
    <row r="4" spans="1:11" ht="24.75" x14ac:dyDescent="0.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</row>
    <row r="6" spans="1:11" ht="25.5" thickBot="1" x14ac:dyDescent="0.45">
      <c r="A6" s="3" t="s">
        <v>134</v>
      </c>
      <c r="C6" s="3" t="s">
        <v>4</v>
      </c>
      <c r="E6" s="3" t="s">
        <v>5</v>
      </c>
      <c r="F6" s="3" t="s">
        <v>5</v>
      </c>
      <c r="G6" s="3" t="s">
        <v>5</v>
      </c>
      <c r="I6" s="3" t="s">
        <v>6</v>
      </c>
      <c r="J6" s="3" t="s">
        <v>6</v>
      </c>
      <c r="K6" s="3" t="s">
        <v>6</v>
      </c>
    </row>
    <row r="7" spans="1:11" ht="25.5" thickBot="1" x14ac:dyDescent="0.45">
      <c r="A7" s="3" t="s">
        <v>134</v>
      </c>
      <c r="C7" s="3" t="s">
        <v>136</v>
      </c>
      <c r="E7" s="3" t="s">
        <v>137</v>
      </c>
      <c r="G7" s="3" t="s">
        <v>138</v>
      </c>
      <c r="I7" s="3" t="s">
        <v>136</v>
      </c>
      <c r="K7" s="3" t="s">
        <v>133</v>
      </c>
    </row>
    <row r="8" spans="1:11" ht="24" x14ac:dyDescent="0.4">
      <c r="A8" s="1" t="s">
        <v>139</v>
      </c>
      <c r="C8" s="8">
        <v>144206571</v>
      </c>
      <c r="D8" s="8"/>
      <c r="E8" s="8">
        <v>187618</v>
      </c>
      <c r="F8" s="8"/>
      <c r="G8" s="8">
        <v>100025450</v>
      </c>
      <c r="H8" s="8"/>
      <c r="I8" s="8">
        <v>44368739</v>
      </c>
      <c r="J8" s="8"/>
      <c r="K8" s="13">
        <v>7.3450200437341827E-7</v>
      </c>
    </row>
    <row r="9" spans="1:11" ht="24" x14ac:dyDescent="0.4">
      <c r="A9" s="1" t="s">
        <v>141</v>
      </c>
      <c r="C9" s="8">
        <v>1555444</v>
      </c>
      <c r="D9" s="8"/>
      <c r="E9" s="8">
        <v>2176957773384</v>
      </c>
      <c r="F9" s="8"/>
      <c r="G9" s="8">
        <v>2176957737876</v>
      </c>
      <c r="H9" s="8"/>
      <c r="I9" s="8">
        <v>1590952</v>
      </c>
      <c r="J9" s="8"/>
      <c r="K9" s="13">
        <v>2.6337404650195231E-8</v>
      </c>
    </row>
    <row r="10" spans="1:11" ht="24" x14ac:dyDescent="0.4">
      <c r="A10" s="1" t="s">
        <v>143</v>
      </c>
      <c r="C10" s="8">
        <v>239185664628</v>
      </c>
      <c r="D10" s="8"/>
      <c r="E10" s="8">
        <v>2894649440298</v>
      </c>
      <c r="F10" s="8"/>
      <c r="G10" s="8">
        <v>3086284639843</v>
      </c>
      <c r="H10" s="8"/>
      <c r="I10" s="8">
        <v>47550465083</v>
      </c>
      <c r="J10" s="8"/>
      <c r="K10" s="13">
        <v>7.871738683479767E-4</v>
      </c>
    </row>
    <row r="11" spans="1:11" ht="24" x14ac:dyDescent="0.4">
      <c r="A11" s="1" t="s">
        <v>145</v>
      </c>
      <c r="C11" s="8">
        <v>2598600</v>
      </c>
      <c r="D11" s="8"/>
      <c r="E11" s="8">
        <v>800000011035</v>
      </c>
      <c r="F11" s="8"/>
      <c r="G11" s="8">
        <v>800000639000</v>
      </c>
      <c r="H11" s="8"/>
      <c r="I11" s="8">
        <v>1970635</v>
      </c>
      <c r="J11" s="8"/>
      <c r="K11" s="13">
        <v>3.2622864431382892E-8</v>
      </c>
    </row>
    <row r="12" spans="1:11" ht="24" x14ac:dyDescent="0.4">
      <c r="A12" s="1" t="s">
        <v>141</v>
      </c>
      <c r="C12" s="8">
        <v>2000000000000</v>
      </c>
      <c r="D12" s="8"/>
      <c r="E12" s="8">
        <v>0</v>
      </c>
      <c r="F12" s="8"/>
      <c r="G12" s="8">
        <v>2000000000000</v>
      </c>
      <c r="H12" s="8"/>
      <c r="I12" s="8">
        <v>0</v>
      </c>
      <c r="J12" s="8"/>
      <c r="K12" s="13">
        <v>0</v>
      </c>
    </row>
    <row r="13" spans="1:11" ht="24" x14ac:dyDescent="0.4">
      <c r="A13" s="1" t="s">
        <v>141</v>
      </c>
      <c r="C13" s="8">
        <v>600000000000</v>
      </c>
      <c r="D13" s="8"/>
      <c r="E13" s="8">
        <v>0</v>
      </c>
      <c r="F13" s="8"/>
      <c r="G13" s="8">
        <v>100000000000</v>
      </c>
      <c r="H13" s="8"/>
      <c r="I13" s="8">
        <v>500000000000</v>
      </c>
      <c r="J13" s="8"/>
      <c r="K13" s="13">
        <v>8.2772467837481049E-3</v>
      </c>
    </row>
    <row r="14" spans="1:11" ht="24" x14ac:dyDescent="0.4">
      <c r="A14" s="1" t="s">
        <v>141</v>
      </c>
      <c r="C14" s="8">
        <v>1000000000000</v>
      </c>
      <c r="D14" s="8"/>
      <c r="E14" s="8">
        <v>0</v>
      </c>
      <c r="F14" s="8"/>
      <c r="G14" s="8">
        <v>0</v>
      </c>
      <c r="H14" s="8"/>
      <c r="I14" s="8">
        <v>1000000000000</v>
      </c>
      <c r="J14" s="8"/>
      <c r="K14" s="13">
        <v>1.655449356749621E-2</v>
      </c>
    </row>
    <row r="15" spans="1:11" ht="24.75" thickBot="1" x14ac:dyDescent="0.45">
      <c r="A15" s="1" t="s">
        <v>150</v>
      </c>
      <c r="C15" s="8">
        <v>0</v>
      </c>
      <c r="D15" s="8"/>
      <c r="E15" s="8">
        <v>800000000000</v>
      </c>
      <c r="F15" s="8"/>
      <c r="G15" s="8">
        <v>0</v>
      </c>
      <c r="H15" s="8"/>
      <c r="I15" s="8">
        <v>800000000000</v>
      </c>
      <c r="J15" s="8"/>
      <c r="K15" s="13">
        <v>1.3243594853996968E-2</v>
      </c>
    </row>
    <row r="16" spans="1:11" ht="24.75" thickBot="1" x14ac:dyDescent="0.6">
      <c r="A16" s="1" t="s">
        <v>132</v>
      </c>
      <c r="C16" s="19">
        <f>SUM(C8:C15)</f>
        <v>3839334025243</v>
      </c>
      <c r="D16" s="20"/>
      <c r="E16" s="19">
        <f>SUM(E8:E15)</f>
        <v>6671607412335</v>
      </c>
      <c r="F16" s="20"/>
      <c r="G16" s="19">
        <f>SUM(G8:G15)</f>
        <v>8163343042169</v>
      </c>
      <c r="H16" s="20"/>
      <c r="I16" s="19">
        <f>SUM(I8:I15)</f>
        <v>2347598395409</v>
      </c>
      <c r="J16" s="17"/>
      <c r="K16" s="18">
        <f>SUM(K8:K15)</f>
        <v>3.8863302535862718E-2</v>
      </c>
    </row>
    <row r="17" spans="3:11" ht="24.75" thickTop="1" x14ac:dyDescent="0.55000000000000004">
      <c r="C17" s="20"/>
      <c r="D17" s="20"/>
      <c r="E17" s="20"/>
      <c r="F17" s="20"/>
      <c r="G17" s="20"/>
      <c r="H17" s="20"/>
      <c r="I17" s="20"/>
      <c r="J17" s="17"/>
      <c r="K17" s="17"/>
    </row>
    <row r="18" spans="3:11" x14ac:dyDescent="0.4">
      <c r="C18" s="6"/>
      <c r="D18" s="6"/>
      <c r="E18" s="6"/>
      <c r="F18" s="6"/>
      <c r="G18" s="6"/>
      <c r="H18" s="6"/>
      <c r="I18" s="6"/>
    </row>
    <row r="19" spans="3:11" x14ac:dyDescent="0.4">
      <c r="C19" s="6"/>
      <c r="D19" s="6"/>
      <c r="E19" s="6"/>
      <c r="F19" s="6"/>
      <c r="G19" s="6"/>
      <c r="H19" s="6"/>
      <c r="I19" s="6"/>
    </row>
    <row r="20" spans="3:11" x14ac:dyDescent="0.4">
      <c r="C20" s="6"/>
      <c r="D20" s="6"/>
      <c r="E20" s="6"/>
      <c r="F20" s="6"/>
      <c r="G20" s="6"/>
      <c r="H20" s="6"/>
      <c r="I20" s="6"/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topLeftCell="A4" workbookViewId="0">
      <selection activeCell="A13" sqref="A13"/>
    </sheetView>
  </sheetViews>
  <sheetFormatPr defaultRowHeight="24" x14ac:dyDescent="0.55000000000000004"/>
  <cols>
    <col min="1" max="1" width="31.42578125" style="17" bestFit="1" customWidth="1"/>
    <col min="2" max="2" width="1" style="17" customWidth="1"/>
    <col min="3" max="3" width="19.85546875" style="17" bestFit="1" customWidth="1"/>
    <col min="4" max="4" width="1" style="17" customWidth="1"/>
    <col min="5" max="5" width="21.7109375" style="17" bestFit="1" customWidth="1"/>
    <col min="6" max="6" width="1" style="17" customWidth="1"/>
    <col min="7" max="7" width="33.42578125" style="17" bestFit="1" customWidth="1"/>
    <col min="8" max="8" width="1" style="17" customWidth="1"/>
    <col min="9" max="9" width="9.140625" style="17" customWidth="1"/>
    <col min="10" max="16384" width="9.140625" style="17"/>
  </cols>
  <sheetData>
    <row r="2" spans="1:7" ht="24.75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</row>
    <row r="3" spans="1:7" ht="24.75" x14ac:dyDescent="0.55000000000000004">
      <c r="A3" s="2" t="s">
        <v>152</v>
      </c>
      <c r="B3" s="2" t="s">
        <v>152</v>
      </c>
      <c r="C3" s="2" t="s">
        <v>152</v>
      </c>
      <c r="D3" s="2" t="s">
        <v>152</v>
      </c>
      <c r="E3" s="2" t="s">
        <v>152</v>
      </c>
      <c r="F3" s="2" t="s">
        <v>152</v>
      </c>
      <c r="G3" s="2" t="s">
        <v>152</v>
      </c>
    </row>
    <row r="4" spans="1:7" ht="24.75" x14ac:dyDescent="0.5500000000000000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</row>
    <row r="6" spans="1:7" ht="25.5" thickBot="1" x14ac:dyDescent="0.6">
      <c r="A6" s="3" t="s">
        <v>156</v>
      </c>
      <c r="C6" s="3" t="s">
        <v>136</v>
      </c>
      <c r="E6" s="3" t="s">
        <v>209</v>
      </c>
      <c r="G6" s="3" t="s">
        <v>13</v>
      </c>
    </row>
    <row r="7" spans="1:7" ht="24.75" x14ac:dyDescent="0.6">
      <c r="A7" s="24" t="s">
        <v>218</v>
      </c>
      <c r="C7" s="8">
        <v>-2507742854402</v>
      </c>
      <c r="E7" s="29">
        <f>C7/$C$10</f>
        <v>1.0256775226071806</v>
      </c>
      <c r="G7" s="29">
        <v>-4.1514412952132498E-2</v>
      </c>
    </row>
    <row r="8" spans="1:7" ht="24.75" x14ac:dyDescent="0.6">
      <c r="A8" s="24" t="s">
        <v>219</v>
      </c>
      <c r="C8" s="8">
        <v>62708823145</v>
      </c>
      <c r="E8" s="29">
        <f t="shared" ref="E8:E9" si="0">C8/$C$10</f>
        <v>-2.5648176110270697E-2</v>
      </c>
      <c r="G8" s="29">
        <v>1.0381128093791599E-3</v>
      </c>
    </row>
    <row r="9" spans="1:7" ht="25.5" thickBot="1" x14ac:dyDescent="0.65">
      <c r="A9" s="24" t="s">
        <v>215</v>
      </c>
      <c r="C9" s="8">
        <f>'سایر درآمدها'!C10</f>
        <v>71751078</v>
      </c>
      <c r="E9" s="29">
        <f t="shared" si="0"/>
        <v>-2.9346496909861111E-5</v>
      </c>
      <c r="G9" s="29">
        <v>1.1878027592119188E-6</v>
      </c>
    </row>
    <row r="10" spans="1:7" ht="25.5" thickBot="1" x14ac:dyDescent="0.65">
      <c r="A10" s="24" t="s">
        <v>132</v>
      </c>
      <c r="C10" s="23">
        <f>SUM(C7:C9)</f>
        <v>-2444962280179</v>
      </c>
      <c r="E10" s="35">
        <f>SUM(E7:E9)</f>
        <v>1</v>
      </c>
      <c r="G10" s="35">
        <f>SUM(G7:G9)</f>
        <v>-4.0475112339994124E-2</v>
      </c>
    </row>
    <row r="11" spans="1:7" ht="24.75" thickTop="1" x14ac:dyDescent="0.55000000000000004">
      <c r="G11" s="29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9"/>
  <sheetViews>
    <sheetView rightToLeft="1" topLeftCell="A118" workbookViewId="0">
      <selection activeCell="G137" sqref="G137"/>
    </sheetView>
  </sheetViews>
  <sheetFormatPr defaultRowHeight="24" x14ac:dyDescent="0.55000000000000004"/>
  <cols>
    <col min="1" max="1" width="27.7109375" style="17" customWidth="1"/>
    <col min="2" max="2" width="1" style="17" customWidth="1"/>
    <col min="3" max="3" width="23" style="17" customWidth="1"/>
    <col min="4" max="4" width="1" style="17" customWidth="1"/>
    <col min="5" max="5" width="23" style="17" customWidth="1"/>
    <col min="6" max="6" width="1" style="17" customWidth="1"/>
    <col min="7" max="7" width="23" style="17" customWidth="1"/>
    <col min="8" max="8" width="1" style="17" customWidth="1"/>
    <col min="9" max="9" width="23" style="17" customWidth="1"/>
    <col min="10" max="10" width="1" style="17" customWidth="1"/>
    <col min="11" max="11" width="23" style="17" customWidth="1"/>
    <col min="12" max="12" width="1" style="17" customWidth="1"/>
    <col min="13" max="13" width="23" style="17" customWidth="1"/>
    <col min="14" max="14" width="1" style="17" customWidth="1"/>
    <col min="15" max="15" width="23" style="17" customWidth="1"/>
    <col min="16" max="16" width="1" style="17" customWidth="1"/>
    <col min="17" max="17" width="23" style="17" customWidth="1"/>
    <col min="18" max="18" width="1" style="17" customWidth="1"/>
    <col min="19" max="19" width="23" style="17" customWidth="1"/>
    <col min="20" max="20" width="1" style="17" customWidth="1"/>
    <col min="21" max="21" width="23" style="17" customWidth="1"/>
    <col min="22" max="22" width="1" style="17" customWidth="1"/>
    <col min="23" max="23" width="9.140625" style="17" customWidth="1"/>
    <col min="24" max="16384" width="9.140625" style="17"/>
  </cols>
  <sheetData>
    <row r="2" spans="1:21" ht="24.75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</row>
    <row r="3" spans="1:21" ht="24.75" x14ac:dyDescent="0.55000000000000004">
      <c r="A3" s="2" t="s">
        <v>152</v>
      </c>
      <c r="B3" s="2" t="s">
        <v>152</v>
      </c>
      <c r="C3" s="2" t="s">
        <v>152</v>
      </c>
      <c r="D3" s="2" t="s">
        <v>152</v>
      </c>
      <c r="E3" s="2" t="s">
        <v>152</v>
      </c>
      <c r="F3" s="2" t="s">
        <v>152</v>
      </c>
      <c r="G3" s="2" t="s">
        <v>152</v>
      </c>
      <c r="H3" s="2" t="s">
        <v>152</v>
      </c>
      <c r="I3" s="2" t="s">
        <v>152</v>
      </c>
      <c r="J3" s="2" t="s">
        <v>152</v>
      </c>
      <c r="K3" s="2" t="s">
        <v>152</v>
      </c>
      <c r="L3" s="2" t="s">
        <v>152</v>
      </c>
      <c r="M3" s="2" t="s">
        <v>152</v>
      </c>
      <c r="N3" s="2" t="s">
        <v>152</v>
      </c>
      <c r="O3" s="2" t="s">
        <v>152</v>
      </c>
      <c r="P3" s="2" t="s">
        <v>152</v>
      </c>
      <c r="Q3" s="2" t="s">
        <v>152</v>
      </c>
      <c r="R3" s="2" t="s">
        <v>152</v>
      </c>
      <c r="S3" s="2" t="s">
        <v>152</v>
      </c>
      <c r="T3" s="2" t="s">
        <v>152</v>
      </c>
      <c r="U3" s="2" t="s">
        <v>152</v>
      </c>
    </row>
    <row r="4" spans="1:21" ht="24.75" x14ac:dyDescent="0.5500000000000000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  <c r="T4" s="2" t="s">
        <v>2</v>
      </c>
      <c r="U4" s="2" t="s">
        <v>2</v>
      </c>
    </row>
    <row r="6" spans="1:21" ht="24.75" x14ac:dyDescent="0.55000000000000004">
      <c r="A6" s="3" t="s">
        <v>3</v>
      </c>
      <c r="C6" s="3" t="s">
        <v>154</v>
      </c>
      <c r="D6" s="3" t="s">
        <v>154</v>
      </c>
      <c r="E6" s="3" t="s">
        <v>154</v>
      </c>
      <c r="F6" s="3" t="s">
        <v>154</v>
      </c>
      <c r="G6" s="3" t="s">
        <v>154</v>
      </c>
      <c r="H6" s="3" t="s">
        <v>154</v>
      </c>
      <c r="I6" s="3" t="s">
        <v>154</v>
      </c>
      <c r="J6" s="3" t="s">
        <v>154</v>
      </c>
      <c r="K6" s="3" t="s">
        <v>154</v>
      </c>
      <c r="M6" s="3" t="s">
        <v>155</v>
      </c>
      <c r="N6" s="3" t="s">
        <v>155</v>
      </c>
      <c r="O6" s="3" t="s">
        <v>155</v>
      </c>
      <c r="P6" s="3" t="s">
        <v>155</v>
      </c>
      <c r="Q6" s="3" t="s">
        <v>155</v>
      </c>
      <c r="R6" s="3" t="s">
        <v>155</v>
      </c>
      <c r="S6" s="3" t="s">
        <v>155</v>
      </c>
      <c r="T6" s="3" t="s">
        <v>155</v>
      </c>
      <c r="U6" s="3" t="s">
        <v>155</v>
      </c>
    </row>
    <row r="7" spans="1:21" ht="25.5" thickBot="1" x14ac:dyDescent="0.6">
      <c r="A7" s="3" t="s">
        <v>3</v>
      </c>
      <c r="C7" s="3" t="s">
        <v>206</v>
      </c>
      <c r="E7" s="3" t="s">
        <v>207</v>
      </c>
      <c r="G7" s="3" t="s">
        <v>208</v>
      </c>
      <c r="I7" s="3" t="s">
        <v>136</v>
      </c>
      <c r="K7" s="3" t="s">
        <v>209</v>
      </c>
      <c r="M7" s="3" t="s">
        <v>206</v>
      </c>
      <c r="O7" s="3" t="s">
        <v>207</v>
      </c>
      <c r="Q7" s="3" t="s">
        <v>208</v>
      </c>
      <c r="S7" s="3" t="s">
        <v>136</v>
      </c>
      <c r="U7" s="3" t="s">
        <v>209</v>
      </c>
    </row>
    <row r="8" spans="1:21" x14ac:dyDescent="0.55000000000000004">
      <c r="A8" s="17" t="s">
        <v>70</v>
      </c>
      <c r="C8" s="8">
        <v>0</v>
      </c>
      <c r="D8" s="8"/>
      <c r="E8" s="8">
        <v>-41311179065</v>
      </c>
      <c r="F8" s="8"/>
      <c r="G8" s="8">
        <v>2914115565</v>
      </c>
      <c r="H8" s="8"/>
      <c r="I8" s="8">
        <f>C8+E8+G8</f>
        <v>-38397063500</v>
      </c>
      <c r="J8" s="8"/>
      <c r="K8" s="13">
        <f>I8/$I$128</f>
        <v>1.531140381132501E-2</v>
      </c>
      <c r="L8" s="8"/>
      <c r="M8" s="8">
        <v>0</v>
      </c>
      <c r="N8" s="8"/>
      <c r="O8" s="8">
        <v>62055856676</v>
      </c>
      <c r="P8" s="8"/>
      <c r="Q8" s="8">
        <v>2914115565</v>
      </c>
      <c r="S8" s="8">
        <f>M8+O8+Q8</f>
        <v>64969972241</v>
      </c>
      <c r="U8" s="29">
        <f>S8/$S$128</f>
        <v>-6.3485587373697902E-2</v>
      </c>
    </row>
    <row r="9" spans="1:21" x14ac:dyDescent="0.55000000000000004">
      <c r="A9" s="17" t="s">
        <v>114</v>
      </c>
      <c r="C9" s="8">
        <v>0</v>
      </c>
      <c r="D9" s="8"/>
      <c r="E9" s="8">
        <v>-113181258342</v>
      </c>
      <c r="F9" s="8"/>
      <c r="G9" s="8">
        <v>-551697742</v>
      </c>
      <c r="H9" s="8"/>
      <c r="I9" s="8">
        <f t="shared" ref="I9:I72" si="0">C9+E9+G9</f>
        <v>-113732956084</v>
      </c>
      <c r="J9" s="8"/>
      <c r="K9" s="13">
        <f t="shared" ref="K9:K72" si="1">I9/$I$128</f>
        <v>4.5352718633231356E-2</v>
      </c>
      <c r="L9" s="8"/>
      <c r="M9" s="8">
        <v>0</v>
      </c>
      <c r="N9" s="8"/>
      <c r="O9" s="8">
        <v>-288265147095</v>
      </c>
      <c r="P9" s="8"/>
      <c r="Q9" s="8">
        <v>-551697742</v>
      </c>
      <c r="S9" s="8">
        <f t="shared" ref="S9:S72" si="2">M9+O9+Q9</f>
        <v>-288816844837</v>
      </c>
      <c r="U9" s="29">
        <f t="shared" ref="U9:U72" si="3">S9/$S$128</f>
        <v>0.28221817565013774</v>
      </c>
    </row>
    <row r="10" spans="1:21" x14ac:dyDescent="0.55000000000000004">
      <c r="A10" s="17" t="s">
        <v>121</v>
      </c>
      <c r="C10" s="8">
        <v>46737788371</v>
      </c>
      <c r="D10" s="8"/>
      <c r="E10" s="8">
        <v>-100875885367</v>
      </c>
      <c r="F10" s="8"/>
      <c r="G10" s="8">
        <v>8414131</v>
      </c>
      <c r="H10" s="8"/>
      <c r="I10" s="8">
        <f t="shared" si="0"/>
        <v>-54129682865</v>
      </c>
      <c r="J10" s="8"/>
      <c r="K10" s="13">
        <f t="shared" si="1"/>
        <v>2.1585021274477801E-2</v>
      </c>
      <c r="L10" s="8"/>
      <c r="M10" s="8">
        <v>46737788371</v>
      </c>
      <c r="N10" s="8"/>
      <c r="O10" s="8">
        <v>-83864171786</v>
      </c>
      <c r="P10" s="8"/>
      <c r="Q10" s="8">
        <v>8414131</v>
      </c>
      <c r="S10" s="8">
        <f t="shared" si="2"/>
        <v>-37117969284</v>
      </c>
      <c r="U10" s="29">
        <f t="shared" si="3"/>
        <v>3.6269925949368807E-2</v>
      </c>
    </row>
    <row r="11" spans="1:21" x14ac:dyDescent="0.55000000000000004">
      <c r="A11" s="17" t="s">
        <v>48</v>
      </c>
      <c r="C11" s="8">
        <v>112680654392</v>
      </c>
      <c r="D11" s="8"/>
      <c r="E11" s="8">
        <v>-175648636484</v>
      </c>
      <c r="F11" s="8"/>
      <c r="G11" s="8">
        <v>872492198</v>
      </c>
      <c r="H11" s="8"/>
      <c r="I11" s="8">
        <f t="shared" si="0"/>
        <v>-62095489894</v>
      </c>
      <c r="J11" s="8"/>
      <c r="K11" s="13">
        <f t="shared" si="1"/>
        <v>2.4761506062282217E-2</v>
      </c>
      <c r="L11" s="8"/>
      <c r="M11" s="8">
        <v>112680654392</v>
      </c>
      <c r="N11" s="8"/>
      <c r="O11" s="8">
        <v>-71998938931</v>
      </c>
      <c r="P11" s="8"/>
      <c r="Q11" s="8">
        <v>8195959844</v>
      </c>
      <c r="S11" s="8">
        <f t="shared" si="2"/>
        <v>48877675305</v>
      </c>
      <c r="U11" s="29">
        <f t="shared" si="3"/>
        <v>-4.7760955086888809E-2</v>
      </c>
    </row>
    <row r="12" spans="1:21" x14ac:dyDescent="0.55000000000000004">
      <c r="A12" s="17" t="s">
        <v>116</v>
      </c>
      <c r="C12" s="8">
        <v>0</v>
      </c>
      <c r="D12" s="8"/>
      <c r="E12" s="8">
        <v>-134843355019</v>
      </c>
      <c r="F12" s="8"/>
      <c r="G12" s="8">
        <v>6683393764</v>
      </c>
      <c r="H12" s="8"/>
      <c r="I12" s="8">
        <f t="shared" si="0"/>
        <v>-128159961255</v>
      </c>
      <c r="J12" s="8"/>
      <c r="K12" s="13">
        <f t="shared" si="1"/>
        <v>5.1105702893635932E-2</v>
      </c>
      <c r="L12" s="8"/>
      <c r="M12" s="8">
        <v>0</v>
      </c>
      <c r="N12" s="8"/>
      <c r="O12" s="8">
        <v>333609794619</v>
      </c>
      <c r="P12" s="8"/>
      <c r="Q12" s="8">
        <v>8263723985</v>
      </c>
      <c r="S12" s="8">
        <f t="shared" si="2"/>
        <v>341873518604</v>
      </c>
      <c r="U12" s="29">
        <f t="shared" si="3"/>
        <v>-0.33406265059770501</v>
      </c>
    </row>
    <row r="13" spans="1:21" x14ac:dyDescent="0.55000000000000004">
      <c r="A13" s="17" t="s">
        <v>35</v>
      </c>
      <c r="C13" s="8">
        <v>0</v>
      </c>
      <c r="D13" s="8"/>
      <c r="E13" s="8">
        <v>-25875820050</v>
      </c>
      <c r="F13" s="8"/>
      <c r="G13" s="8">
        <v>762370539</v>
      </c>
      <c r="H13" s="8"/>
      <c r="I13" s="8">
        <f t="shared" si="0"/>
        <v>-25113449511</v>
      </c>
      <c r="J13" s="8"/>
      <c r="K13" s="13">
        <f t="shared" si="1"/>
        <v>1.0014363899422767E-2</v>
      </c>
      <c r="L13" s="8"/>
      <c r="M13" s="8">
        <v>33494360000</v>
      </c>
      <c r="N13" s="8"/>
      <c r="O13" s="8">
        <v>-3568124116</v>
      </c>
      <c r="P13" s="8"/>
      <c r="Q13" s="8">
        <v>762370539</v>
      </c>
      <c r="S13" s="8">
        <f t="shared" si="2"/>
        <v>30688606423</v>
      </c>
      <c r="U13" s="29">
        <f t="shared" si="3"/>
        <v>-2.9987456316241234E-2</v>
      </c>
    </row>
    <row r="14" spans="1:21" x14ac:dyDescent="0.55000000000000004">
      <c r="A14" s="17" t="s">
        <v>71</v>
      </c>
      <c r="C14" s="8">
        <v>0</v>
      </c>
      <c r="D14" s="8"/>
      <c r="E14" s="8">
        <v>-40616438194</v>
      </c>
      <c r="F14" s="8"/>
      <c r="G14" s="8">
        <v>113210151</v>
      </c>
      <c r="H14" s="8"/>
      <c r="I14" s="8">
        <f t="shared" si="0"/>
        <v>-40503228043</v>
      </c>
      <c r="J14" s="8"/>
      <c r="K14" s="13">
        <f t="shared" si="1"/>
        <v>1.6151268448655096E-2</v>
      </c>
      <c r="L14" s="8"/>
      <c r="M14" s="8">
        <v>9362612121</v>
      </c>
      <c r="N14" s="8"/>
      <c r="O14" s="8">
        <v>-29998371240</v>
      </c>
      <c r="P14" s="8"/>
      <c r="Q14" s="8">
        <v>113210151</v>
      </c>
      <c r="S14" s="8">
        <f t="shared" si="2"/>
        <v>-20522548968</v>
      </c>
      <c r="U14" s="29">
        <f t="shared" si="3"/>
        <v>2.0053665265640321E-2</v>
      </c>
    </row>
    <row r="15" spans="1:21" x14ac:dyDescent="0.55000000000000004">
      <c r="A15" s="17" t="s">
        <v>94</v>
      </c>
      <c r="C15" s="8">
        <v>519121365</v>
      </c>
      <c r="D15" s="8"/>
      <c r="E15" s="8">
        <v>-325321987</v>
      </c>
      <c r="F15" s="8"/>
      <c r="G15" s="8">
        <v>664541648</v>
      </c>
      <c r="H15" s="8"/>
      <c r="I15" s="8">
        <f t="shared" si="0"/>
        <v>858341026</v>
      </c>
      <c r="J15" s="8"/>
      <c r="K15" s="13">
        <f t="shared" si="1"/>
        <v>-3.4227633206672224E-4</v>
      </c>
      <c r="L15" s="8"/>
      <c r="M15" s="8">
        <v>519121365</v>
      </c>
      <c r="N15" s="8"/>
      <c r="O15" s="8">
        <v>396148049</v>
      </c>
      <c r="P15" s="8"/>
      <c r="Q15" s="8">
        <v>664541648</v>
      </c>
      <c r="S15" s="8">
        <f t="shared" si="2"/>
        <v>1579811062</v>
      </c>
      <c r="U15" s="29">
        <f t="shared" si="3"/>
        <v>-1.5437167317618628E-3</v>
      </c>
    </row>
    <row r="16" spans="1:21" x14ac:dyDescent="0.55000000000000004">
      <c r="A16" s="17" t="s">
        <v>93</v>
      </c>
      <c r="C16" s="8">
        <v>1338405198</v>
      </c>
      <c r="D16" s="8"/>
      <c r="E16" s="8">
        <v>-2353910581</v>
      </c>
      <c r="F16" s="8"/>
      <c r="G16" s="8">
        <v>-3862195308</v>
      </c>
      <c r="H16" s="8"/>
      <c r="I16" s="8">
        <f t="shared" si="0"/>
        <v>-4877700691</v>
      </c>
      <c r="J16" s="8"/>
      <c r="K16" s="13">
        <f t="shared" si="1"/>
        <v>1.9450561616692389E-3</v>
      </c>
      <c r="L16" s="8"/>
      <c r="M16" s="8">
        <v>1338405198</v>
      </c>
      <c r="N16" s="8"/>
      <c r="O16" s="8">
        <v>-3864866577</v>
      </c>
      <c r="P16" s="8"/>
      <c r="Q16" s="8">
        <v>-537388270</v>
      </c>
      <c r="S16" s="8">
        <f t="shared" si="2"/>
        <v>-3063849649</v>
      </c>
      <c r="U16" s="29">
        <f t="shared" si="3"/>
        <v>2.9938491257152687E-3</v>
      </c>
    </row>
    <row r="17" spans="1:21" x14ac:dyDescent="0.55000000000000004">
      <c r="A17" s="17" t="s">
        <v>20</v>
      </c>
      <c r="C17" s="8">
        <v>37894498229</v>
      </c>
      <c r="D17" s="8"/>
      <c r="E17" s="8">
        <v>-54883488600</v>
      </c>
      <c r="F17" s="8"/>
      <c r="G17" s="8">
        <v>459648730</v>
      </c>
      <c r="H17" s="8"/>
      <c r="I17" s="8">
        <f t="shared" si="0"/>
        <v>-16529341641</v>
      </c>
      <c r="J17" s="8"/>
      <c r="K17" s="13">
        <f t="shared" si="1"/>
        <v>6.5913223963259739E-3</v>
      </c>
      <c r="L17" s="8"/>
      <c r="M17" s="8">
        <v>37894498229</v>
      </c>
      <c r="N17" s="8"/>
      <c r="O17" s="8">
        <v>128387521806</v>
      </c>
      <c r="P17" s="8"/>
      <c r="Q17" s="8">
        <v>17137836395</v>
      </c>
      <c r="S17" s="8">
        <f t="shared" si="2"/>
        <v>183419856430</v>
      </c>
      <c r="U17" s="29">
        <f t="shared" si="3"/>
        <v>-0.17922921804958833</v>
      </c>
    </row>
    <row r="18" spans="1:21" x14ac:dyDescent="0.55000000000000004">
      <c r="A18" s="17" t="s">
        <v>77</v>
      </c>
      <c r="C18" s="8">
        <v>0</v>
      </c>
      <c r="D18" s="8"/>
      <c r="E18" s="8">
        <v>-2309815129</v>
      </c>
      <c r="F18" s="8"/>
      <c r="G18" s="8">
        <v>-18768092</v>
      </c>
      <c r="H18" s="8"/>
      <c r="I18" s="8">
        <f t="shared" si="0"/>
        <v>-2328583221</v>
      </c>
      <c r="J18" s="8"/>
      <c r="K18" s="13">
        <f t="shared" si="1"/>
        <v>9.2855741442328962E-4</v>
      </c>
      <c r="L18" s="8"/>
      <c r="M18" s="8">
        <v>15211660156</v>
      </c>
      <c r="N18" s="8"/>
      <c r="O18" s="8">
        <v>15584078919</v>
      </c>
      <c r="P18" s="8"/>
      <c r="Q18" s="8">
        <v>10414836793</v>
      </c>
      <c r="S18" s="8">
        <f t="shared" si="2"/>
        <v>41210575868</v>
      </c>
      <c r="U18" s="29">
        <f t="shared" si="3"/>
        <v>-4.0269027748441766E-2</v>
      </c>
    </row>
    <row r="19" spans="1:21" x14ac:dyDescent="0.55000000000000004">
      <c r="A19" s="17" t="s">
        <v>73</v>
      </c>
      <c r="C19" s="8">
        <v>0</v>
      </c>
      <c r="D19" s="8"/>
      <c r="E19" s="8">
        <v>-84095156550</v>
      </c>
      <c r="F19" s="8"/>
      <c r="G19" s="8">
        <v>-111333593</v>
      </c>
      <c r="H19" s="8"/>
      <c r="I19" s="8">
        <f t="shared" si="0"/>
        <v>-84206490143</v>
      </c>
      <c r="J19" s="8"/>
      <c r="K19" s="13">
        <f t="shared" si="1"/>
        <v>3.3578598376769936E-2</v>
      </c>
      <c r="L19" s="8"/>
      <c r="M19" s="8">
        <v>0</v>
      </c>
      <c r="N19" s="8"/>
      <c r="O19" s="8">
        <v>-136279597300</v>
      </c>
      <c r="P19" s="8"/>
      <c r="Q19" s="8">
        <v>-111333593</v>
      </c>
      <c r="S19" s="8">
        <f t="shared" si="2"/>
        <v>-136390930893</v>
      </c>
      <c r="U19" s="29">
        <f t="shared" si="3"/>
        <v>0.13327477389198078</v>
      </c>
    </row>
    <row r="20" spans="1:21" x14ac:dyDescent="0.55000000000000004">
      <c r="A20" s="17" t="s">
        <v>117</v>
      </c>
      <c r="C20" s="8">
        <v>20403546158</v>
      </c>
      <c r="D20" s="8"/>
      <c r="E20" s="8">
        <v>-72577649734</v>
      </c>
      <c r="F20" s="8"/>
      <c r="G20" s="8">
        <v>48526063</v>
      </c>
      <c r="H20" s="8"/>
      <c r="I20" s="8">
        <f t="shared" si="0"/>
        <v>-52125577513</v>
      </c>
      <c r="J20" s="8"/>
      <c r="K20" s="13">
        <f t="shared" si="1"/>
        <v>2.0785854267216696E-2</v>
      </c>
      <c r="L20" s="8"/>
      <c r="M20" s="8">
        <v>20403546158</v>
      </c>
      <c r="N20" s="8"/>
      <c r="O20" s="8">
        <v>10551418008</v>
      </c>
      <c r="P20" s="8"/>
      <c r="Q20" s="8">
        <v>48526063</v>
      </c>
      <c r="S20" s="8">
        <f t="shared" si="2"/>
        <v>31003490229</v>
      </c>
      <c r="U20" s="29">
        <f t="shared" si="3"/>
        <v>-3.0295145894808733E-2</v>
      </c>
    </row>
    <row r="21" spans="1:21" x14ac:dyDescent="0.55000000000000004">
      <c r="A21" s="17" t="s">
        <v>75</v>
      </c>
      <c r="C21" s="8">
        <v>0</v>
      </c>
      <c r="D21" s="8"/>
      <c r="E21" s="8">
        <v>-79655937170</v>
      </c>
      <c r="F21" s="8"/>
      <c r="G21" s="8">
        <v>-5513379189</v>
      </c>
      <c r="H21" s="8"/>
      <c r="I21" s="8">
        <f t="shared" si="0"/>
        <v>-85169316359</v>
      </c>
      <c r="J21" s="8"/>
      <c r="K21" s="13">
        <f t="shared" si="1"/>
        <v>3.3962539742320087E-2</v>
      </c>
      <c r="L21" s="8"/>
      <c r="M21" s="8">
        <v>0</v>
      </c>
      <c r="N21" s="8"/>
      <c r="O21" s="8">
        <v>-221133518739</v>
      </c>
      <c r="P21" s="8"/>
      <c r="Q21" s="8">
        <v>-11480061356</v>
      </c>
      <c r="S21" s="8">
        <f t="shared" si="2"/>
        <v>-232613580095</v>
      </c>
      <c r="U21" s="29">
        <f t="shared" si="3"/>
        <v>0.22729900066219419</v>
      </c>
    </row>
    <row r="22" spans="1:21" x14ac:dyDescent="0.55000000000000004">
      <c r="A22" s="17" t="s">
        <v>123</v>
      </c>
      <c r="C22" s="8">
        <v>1562142108</v>
      </c>
      <c r="D22" s="8"/>
      <c r="E22" s="8">
        <v>-5792574720</v>
      </c>
      <c r="F22" s="8"/>
      <c r="G22" s="8">
        <v>227637455</v>
      </c>
      <c r="H22" s="8"/>
      <c r="I22" s="8">
        <f t="shared" si="0"/>
        <v>-4002795157</v>
      </c>
      <c r="J22" s="8"/>
      <c r="K22" s="13">
        <f t="shared" si="1"/>
        <v>1.596174484094157E-3</v>
      </c>
      <c r="L22" s="8"/>
      <c r="M22" s="8">
        <v>1562142108</v>
      </c>
      <c r="N22" s="8"/>
      <c r="O22" s="8">
        <v>1264198058</v>
      </c>
      <c r="P22" s="8"/>
      <c r="Q22" s="8">
        <v>227637455</v>
      </c>
      <c r="S22" s="8">
        <f t="shared" si="2"/>
        <v>3053977621</v>
      </c>
      <c r="U22" s="29">
        <f t="shared" si="3"/>
        <v>-2.9842026463567E-3</v>
      </c>
    </row>
    <row r="23" spans="1:21" x14ac:dyDescent="0.55000000000000004">
      <c r="A23" s="17" t="s">
        <v>43</v>
      </c>
      <c r="C23" s="8">
        <v>0</v>
      </c>
      <c r="D23" s="8"/>
      <c r="E23" s="8">
        <v>-31252400494</v>
      </c>
      <c r="F23" s="8"/>
      <c r="G23" s="8">
        <v>-6780342932</v>
      </c>
      <c r="H23" s="8"/>
      <c r="I23" s="8">
        <f t="shared" si="0"/>
        <v>-38032743426</v>
      </c>
      <c r="J23" s="8"/>
      <c r="K23" s="13">
        <f t="shared" si="1"/>
        <v>1.5166125728546993E-2</v>
      </c>
      <c r="L23" s="8"/>
      <c r="M23" s="8">
        <v>0</v>
      </c>
      <c r="N23" s="8"/>
      <c r="O23" s="8">
        <v>-165833847897</v>
      </c>
      <c r="P23" s="8"/>
      <c r="Q23" s="8">
        <v>-10778894951</v>
      </c>
      <c r="S23" s="8">
        <f t="shared" si="2"/>
        <v>-176612742848</v>
      </c>
      <c r="U23" s="29">
        <f t="shared" si="3"/>
        <v>0.17257762825869671</v>
      </c>
    </row>
    <row r="24" spans="1:21" x14ac:dyDescent="0.55000000000000004">
      <c r="A24" s="17" t="s">
        <v>23</v>
      </c>
      <c r="C24" s="8">
        <v>26852861035</v>
      </c>
      <c r="D24" s="8"/>
      <c r="E24" s="8">
        <v>-29722062551</v>
      </c>
      <c r="F24" s="8"/>
      <c r="G24" s="8">
        <v>3705060426</v>
      </c>
      <c r="H24" s="8"/>
      <c r="I24" s="8">
        <f t="shared" si="0"/>
        <v>835858910</v>
      </c>
      <c r="J24" s="8"/>
      <c r="K24" s="13">
        <f t="shared" si="1"/>
        <v>-3.3331125179153265E-4</v>
      </c>
      <c r="L24" s="8"/>
      <c r="M24" s="8">
        <v>26852861035</v>
      </c>
      <c r="N24" s="8"/>
      <c r="O24" s="8">
        <v>144127309502</v>
      </c>
      <c r="P24" s="8"/>
      <c r="Q24" s="8">
        <v>5876129250</v>
      </c>
      <c r="S24" s="8">
        <f t="shared" si="2"/>
        <v>176856299787</v>
      </c>
      <c r="U24" s="29">
        <f t="shared" si="3"/>
        <v>-0.17281562059266292</v>
      </c>
    </row>
    <row r="25" spans="1:21" x14ac:dyDescent="0.55000000000000004">
      <c r="A25" s="17" t="s">
        <v>36</v>
      </c>
      <c r="C25" s="8">
        <v>64196211823</v>
      </c>
      <c r="D25" s="8"/>
      <c r="E25" s="8">
        <v>-79105350203</v>
      </c>
      <c r="F25" s="8"/>
      <c r="G25" s="8">
        <v>-1577557344</v>
      </c>
      <c r="H25" s="8"/>
      <c r="I25" s="8">
        <f t="shared" si="0"/>
        <v>-16486695724</v>
      </c>
      <c r="J25" s="8"/>
      <c r="K25" s="13">
        <f t="shared" si="1"/>
        <v>6.5743166985831958E-3</v>
      </c>
      <c r="L25" s="8"/>
      <c r="M25" s="8">
        <v>64196211823</v>
      </c>
      <c r="N25" s="8"/>
      <c r="O25" s="8">
        <v>-190139290763</v>
      </c>
      <c r="P25" s="8"/>
      <c r="Q25" s="8">
        <v>-4867862513</v>
      </c>
      <c r="S25" s="8">
        <f t="shared" si="2"/>
        <v>-130810941453</v>
      </c>
      <c r="U25" s="29">
        <f t="shared" si="3"/>
        <v>0.12782227183728731</v>
      </c>
    </row>
    <row r="26" spans="1:21" x14ac:dyDescent="0.55000000000000004">
      <c r="A26" s="17" t="s">
        <v>122</v>
      </c>
      <c r="C26" s="8">
        <v>0</v>
      </c>
      <c r="D26" s="8"/>
      <c r="E26" s="8">
        <v>29746598625</v>
      </c>
      <c r="F26" s="8"/>
      <c r="G26" s="8">
        <v>-483449094</v>
      </c>
      <c r="H26" s="8"/>
      <c r="I26" s="8">
        <f t="shared" si="0"/>
        <v>29263149531</v>
      </c>
      <c r="J26" s="8"/>
      <c r="K26" s="13">
        <f t="shared" si="1"/>
        <v>-1.1669118896561637E-2</v>
      </c>
      <c r="L26" s="8"/>
      <c r="M26" s="8">
        <v>0</v>
      </c>
      <c r="N26" s="8"/>
      <c r="O26" s="8">
        <v>-92158184110</v>
      </c>
      <c r="P26" s="8"/>
      <c r="Q26" s="8">
        <v>-483463448</v>
      </c>
      <c r="S26" s="8">
        <f t="shared" si="2"/>
        <v>-92641647558</v>
      </c>
      <c r="U26" s="29">
        <f t="shared" si="3"/>
        <v>9.0525041147781329E-2</v>
      </c>
    </row>
    <row r="27" spans="1:21" x14ac:dyDescent="0.55000000000000004">
      <c r="A27" s="17" t="s">
        <v>33</v>
      </c>
      <c r="C27" s="8">
        <v>0</v>
      </c>
      <c r="D27" s="8"/>
      <c r="E27" s="8">
        <v>1441063887</v>
      </c>
      <c r="F27" s="8"/>
      <c r="G27" s="8">
        <v>-913491878</v>
      </c>
      <c r="H27" s="8"/>
      <c r="I27" s="8">
        <f t="shared" si="0"/>
        <v>527572009</v>
      </c>
      <c r="J27" s="8"/>
      <c r="K27" s="13">
        <f t="shared" si="1"/>
        <v>-2.103772354714311E-4</v>
      </c>
      <c r="L27" s="8"/>
      <c r="M27" s="8">
        <v>0</v>
      </c>
      <c r="N27" s="8"/>
      <c r="O27" s="8">
        <v>8001573728</v>
      </c>
      <c r="P27" s="8"/>
      <c r="Q27" s="8">
        <v>-913491878</v>
      </c>
      <c r="S27" s="8">
        <f t="shared" si="2"/>
        <v>7088081850</v>
      </c>
      <c r="U27" s="29">
        <f t="shared" si="3"/>
        <v>-6.9261387080619E-3</v>
      </c>
    </row>
    <row r="28" spans="1:21" x14ac:dyDescent="0.55000000000000004">
      <c r="A28" s="17" t="s">
        <v>87</v>
      </c>
      <c r="C28" s="8">
        <v>0</v>
      </c>
      <c r="D28" s="8"/>
      <c r="E28" s="8">
        <v>-11253804039</v>
      </c>
      <c r="F28" s="8"/>
      <c r="G28" s="8">
        <v>-584160224</v>
      </c>
      <c r="H28" s="8"/>
      <c r="I28" s="8">
        <f t="shared" si="0"/>
        <v>-11837964263</v>
      </c>
      <c r="J28" s="8"/>
      <c r="K28" s="13">
        <f t="shared" si="1"/>
        <v>4.7205654446681178E-3</v>
      </c>
      <c r="L28" s="8"/>
      <c r="M28" s="8">
        <v>36047358697</v>
      </c>
      <c r="N28" s="8"/>
      <c r="O28" s="8">
        <v>-10019274570</v>
      </c>
      <c r="P28" s="8"/>
      <c r="Q28" s="8">
        <v>-584160224</v>
      </c>
      <c r="S28" s="8">
        <f t="shared" si="2"/>
        <v>25443923903</v>
      </c>
      <c r="U28" s="29">
        <f t="shared" si="3"/>
        <v>-2.4862600342227949E-2</v>
      </c>
    </row>
    <row r="29" spans="1:21" x14ac:dyDescent="0.55000000000000004">
      <c r="A29" s="17" t="s">
        <v>80</v>
      </c>
      <c r="C29" s="8">
        <v>29462228090</v>
      </c>
      <c r="D29" s="8"/>
      <c r="E29" s="8">
        <v>-24226674071</v>
      </c>
      <c r="F29" s="8"/>
      <c r="G29" s="8">
        <v>558697664</v>
      </c>
      <c r="H29" s="8"/>
      <c r="I29" s="8">
        <f t="shared" si="0"/>
        <v>5794251683</v>
      </c>
      <c r="J29" s="8"/>
      <c r="K29" s="13">
        <f t="shared" si="1"/>
        <v>-2.3105445889856279E-3</v>
      </c>
      <c r="L29" s="8"/>
      <c r="M29" s="8">
        <v>29462228090</v>
      </c>
      <c r="N29" s="8"/>
      <c r="O29" s="8">
        <v>20849517230</v>
      </c>
      <c r="P29" s="8"/>
      <c r="Q29" s="8">
        <v>28827683474</v>
      </c>
      <c r="S29" s="8">
        <f t="shared" si="2"/>
        <v>79139428794</v>
      </c>
      <c r="U29" s="29">
        <f t="shared" si="3"/>
        <v>-7.7331310882651827E-2</v>
      </c>
    </row>
    <row r="30" spans="1:21" x14ac:dyDescent="0.55000000000000004">
      <c r="A30" s="17" t="s">
        <v>19</v>
      </c>
      <c r="C30" s="8">
        <v>0</v>
      </c>
      <c r="D30" s="8"/>
      <c r="E30" s="8">
        <v>0</v>
      </c>
      <c r="F30" s="8"/>
      <c r="G30" s="8">
        <v>18970052901</v>
      </c>
      <c r="H30" s="8"/>
      <c r="I30" s="8">
        <f t="shared" si="0"/>
        <v>18970052901</v>
      </c>
      <c r="J30" s="8"/>
      <c r="K30" s="13">
        <f t="shared" si="1"/>
        <v>-7.5645925446722892E-3</v>
      </c>
      <c r="L30" s="8"/>
      <c r="M30" s="8">
        <v>0</v>
      </c>
      <c r="N30" s="8"/>
      <c r="O30" s="8">
        <v>0</v>
      </c>
      <c r="P30" s="8"/>
      <c r="Q30" s="8">
        <v>55643141611</v>
      </c>
      <c r="S30" s="8">
        <f t="shared" si="2"/>
        <v>55643141611</v>
      </c>
      <c r="U30" s="29">
        <f t="shared" si="3"/>
        <v>-5.4371849127294841E-2</v>
      </c>
    </row>
    <row r="31" spans="1:21" x14ac:dyDescent="0.55000000000000004">
      <c r="A31" s="17" t="s">
        <v>37</v>
      </c>
      <c r="C31" s="8">
        <v>10010971946</v>
      </c>
      <c r="D31" s="8"/>
      <c r="E31" s="8">
        <v>-21433711078</v>
      </c>
      <c r="F31" s="8"/>
      <c r="G31" s="8">
        <v>-3652081808</v>
      </c>
      <c r="H31" s="8"/>
      <c r="I31" s="8">
        <f t="shared" si="0"/>
        <v>-15074820940</v>
      </c>
      <c r="J31" s="8"/>
      <c r="K31" s="13">
        <f t="shared" si="1"/>
        <v>6.0113104950267372E-3</v>
      </c>
      <c r="L31" s="8"/>
      <c r="M31" s="8">
        <v>10010971946</v>
      </c>
      <c r="N31" s="8"/>
      <c r="O31" s="8">
        <v>-43477763883</v>
      </c>
      <c r="P31" s="8"/>
      <c r="Q31" s="8">
        <v>-3840553667</v>
      </c>
      <c r="S31" s="8">
        <f t="shared" si="2"/>
        <v>-37307345604</v>
      </c>
      <c r="U31" s="29">
        <f t="shared" si="3"/>
        <v>3.645497554220644E-2</v>
      </c>
    </row>
    <row r="32" spans="1:21" x14ac:dyDescent="0.55000000000000004">
      <c r="A32" s="17" t="s">
        <v>30</v>
      </c>
      <c r="C32" s="8">
        <v>190950258311</v>
      </c>
      <c r="D32" s="8"/>
      <c r="E32" s="8">
        <v>-313764257806</v>
      </c>
      <c r="F32" s="8"/>
      <c r="G32" s="8">
        <v>-12997671</v>
      </c>
      <c r="H32" s="8"/>
      <c r="I32" s="8">
        <f t="shared" si="0"/>
        <v>-122826997166</v>
      </c>
      <c r="J32" s="8"/>
      <c r="K32" s="13">
        <f t="shared" si="1"/>
        <v>4.8979103637472134E-2</v>
      </c>
      <c r="L32" s="8"/>
      <c r="M32" s="8">
        <v>190950258311</v>
      </c>
      <c r="N32" s="8"/>
      <c r="O32" s="8">
        <v>-97468533172</v>
      </c>
      <c r="P32" s="8"/>
      <c r="Q32" s="8">
        <v>404503339</v>
      </c>
      <c r="S32" s="8">
        <f t="shared" si="2"/>
        <v>93886228478</v>
      </c>
      <c r="U32" s="29">
        <f t="shared" si="3"/>
        <v>-9.1741186822697218E-2</v>
      </c>
    </row>
    <row r="33" spans="1:21" x14ac:dyDescent="0.55000000000000004">
      <c r="A33" s="17" t="s">
        <v>31</v>
      </c>
      <c r="C33" s="8">
        <v>0</v>
      </c>
      <c r="D33" s="8"/>
      <c r="E33" s="8">
        <v>-128000266</v>
      </c>
      <c r="F33" s="8"/>
      <c r="G33" s="8">
        <v>96190696</v>
      </c>
      <c r="H33" s="8"/>
      <c r="I33" s="8">
        <f t="shared" si="0"/>
        <v>-31809570</v>
      </c>
      <c r="J33" s="8"/>
      <c r="K33" s="13">
        <f t="shared" si="1"/>
        <v>1.2684542174289179E-5</v>
      </c>
      <c r="L33" s="8"/>
      <c r="M33" s="8">
        <v>0</v>
      </c>
      <c r="N33" s="8"/>
      <c r="O33" s="8">
        <v>74748328615</v>
      </c>
      <c r="P33" s="8"/>
      <c r="Q33" s="8">
        <v>96190696</v>
      </c>
      <c r="S33" s="8">
        <f t="shared" si="2"/>
        <v>74844519311</v>
      </c>
      <c r="U33" s="29">
        <f t="shared" si="3"/>
        <v>-7.3134528248457439E-2</v>
      </c>
    </row>
    <row r="34" spans="1:21" x14ac:dyDescent="0.55000000000000004">
      <c r="A34" s="17" t="s">
        <v>44</v>
      </c>
      <c r="C34" s="8">
        <v>0</v>
      </c>
      <c r="D34" s="8"/>
      <c r="E34" s="8">
        <v>-811057741</v>
      </c>
      <c r="F34" s="8"/>
      <c r="G34" s="8">
        <v>-12372258416</v>
      </c>
      <c r="H34" s="8"/>
      <c r="I34" s="8">
        <f t="shared" si="0"/>
        <v>-13183316157</v>
      </c>
      <c r="J34" s="8"/>
      <c r="K34" s="13">
        <f t="shared" si="1"/>
        <v>5.2570446500991514E-3</v>
      </c>
      <c r="L34" s="8"/>
      <c r="M34" s="8">
        <v>0</v>
      </c>
      <c r="N34" s="8"/>
      <c r="O34" s="8">
        <v>-91007178929</v>
      </c>
      <c r="P34" s="8"/>
      <c r="Q34" s="8">
        <v>-28054955734</v>
      </c>
      <c r="S34" s="8">
        <f t="shared" si="2"/>
        <v>-119062134663</v>
      </c>
      <c r="U34" s="29">
        <f t="shared" si="3"/>
        <v>0.11634189291336736</v>
      </c>
    </row>
    <row r="35" spans="1:21" x14ac:dyDescent="0.55000000000000004">
      <c r="A35" s="17" t="s">
        <v>57</v>
      </c>
      <c r="C35" s="8">
        <v>96532894737</v>
      </c>
      <c r="D35" s="8"/>
      <c r="E35" s="8">
        <v>-177146199111</v>
      </c>
      <c r="F35" s="8"/>
      <c r="G35" s="8">
        <v>-758041371</v>
      </c>
      <c r="H35" s="8"/>
      <c r="I35" s="8">
        <f t="shared" si="0"/>
        <v>-81371345745</v>
      </c>
      <c r="J35" s="8"/>
      <c r="K35" s="13">
        <f t="shared" si="1"/>
        <v>3.2448042110632708E-2</v>
      </c>
      <c r="L35" s="8"/>
      <c r="M35" s="8">
        <v>96532894737</v>
      </c>
      <c r="N35" s="8"/>
      <c r="O35" s="8">
        <v>-137593266562</v>
      </c>
      <c r="P35" s="8"/>
      <c r="Q35" s="8">
        <v>6895030818</v>
      </c>
      <c r="S35" s="8">
        <f t="shared" si="2"/>
        <v>-34165341007</v>
      </c>
      <c r="U35" s="29">
        <f t="shared" si="3"/>
        <v>3.3384757093728713E-2</v>
      </c>
    </row>
    <row r="36" spans="1:21" x14ac:dyDescent="0.55000000000000004">
      <c r="A36" s="17" t="s">
        <v>79</v>
      </c>
      <c r="C36" s="8">
        <v>0</v>
      </c>
      <c r="D36" s="8"/>
      <c r="E36" s="8">
        <v>-22068904102</v>
      </c>
      <c r="F36" s="8"/>
      <c r="G36" s="8">
        <v>-383703119</v>
      </c>
      <c r="H36" s="8"/>
      <c r="I36" s="8">
        <f t="shared" si="0"/>
        <v>-22452607221</v>
      </c>
      <c r="J36" s="8"/>
      <c r="K36" s="13">
        <f t="shared" si="1"/>
        <v>8.953313207865566E-3</v>
      </c>
      <c r="L36" s="8"/>
      <c r="M36" s="8">
        <v>113633297694</v>
      </c>
      <c r="N36" s="8"/>
      <c r="O36" s="8">
        <v>-86647362340</v>
      </c>
      <c r="P36" s="8"/>
      <c r="Q36" s="8">
        <v>4123917087</v>
      </c>
      <c r="S36" s="8">
        <f t="shared" si="2"/>
        <v>31109852441</v>
      </c>
      <c r="U36" s="29">
        <f t="shared" si="3"/>
        <v>-3.0399078023302467E-2</v>
      </c>
    </row>
    <row r="37" spans="1:21" x14ac:dyDescent="0.55000000000000004">
      <c r="A37" s="17" t="s">
        <v>22</v>
      </c>
      <c r="C37" s="8">
        <v>6008230453</v>
      </c>
      <c r="D37" s="8"/>
      <c r="E37" s="8">
        <v>-16677651390</v>
      </c>
      <c r="F37" s="8"/>
      <c r="G37" s="8">
        <v>1989583045</v>
      </c>
      <c r="H37" s="8"/>
      <c r="I37" s="8">
        <f t="shared" si="0"/>
        <v>-8679837892</v>
      </c>
      <c r="J37" s="8"/>
      <c r="K37" s="13">
        <f t="shared" si="1"/>
        <v>3.4612152822898041E-3</v>
      </c>
      <c r="L37" s="8"/>
      <c r="M37" s="8">
        <v>6008230453</v>
      </c>
      <c r="N37" s="8"/>
      <c r="O37" s="8">
        <v>3304405503</v>
      </c>
      <c r="P37" s="8"/>
      <c r="Q37" s="8">
        <v>3127726042</v>
      </c>
      <c r="S37" s="8">
        <f t="shared" si="2"/>
        <v>12440361998</v>
      </c>
      <c r="U37" s="29">
        <f t="shared" si="3"/>
        <v>-1.2156134000717004E-2</v>
      </c>
    </row>
    <row r="38" spans="1:21" x14ac:dyDescent="0.55000000000000004">
      <c r="A38" s="17" t="s">
        <v>68</v>
      </c>
      <c r="C38" s="8">
        <v>0</v>
      </c>
      <c r="D38" s="8"/>
      <c r="E38" s="8">
        <v>-1595118825</v>
      </c>
      <c r="F38" s="8"/>
      <c r="G38" s="8">
        <v>-230619330</v>
      </c>
      <c r="H38" s="8"/>
      <c r="I38" s="8">
        <f t="shared" si="0"/>
        <v>-1825738155</v>
      </c>
      <c r="J38" s="8"/>
      <c r="K38" s="13">
        <f t="shared" si="1"/>
        <v>7.2804041759465515E-4</v>
      </c>
      <c r="L38" s="8"/>
      <c r="M38" s="8">
        <v>4018594725</v>
      </c>
      <c r="N38" s="8"/>
      <c r="O38" s="8">
        <v>-4025902333</v>
      </c>
      <c r="P38" s="8"/>
      <c r="Q38" s="8">
        <v>-230619330</v>
      </c>
      <c r="S38" s="8">
        <f t="shared" si="2"/>
        <v>-237926938</v>
      </c>
      <c r="U38" s="29">
        <f t="shared" si="3"/>
        <v>2.3249096297786739E-4</v>
      </c>
    </row>
    <row r="39" spans="1:21" x14ac:dyDescent="0.55000000000000004">
      <c r="A39" s="17" t="s">
        <v>103</v>
      </c>
      <c r="C39" s="8">
        <v>0</v>
      </c>
      <c r="D39" s="8"/>
      <c r="E39" s="8">
        <v>0</v>
      </c>
      <c r="F39" s="8"/>
      <c r="G39" s="8">
        <v>15052951768</v>
      </c>
      <c r="H39" s="8"/>
      <c r="I39" s="8">
        <f t="shared" si="0"/>
        <v>15052951768</v>
      </c>
      <c r="J39" s="8"/>
      <c r="K39" s="13">
        <f t="shared" si="1"/>
        <v>-6.0025898353463086E-3</v>
      </c>
      <c r="L39" s="8"/>
      <c r="M39" s="8">
        <v>0</v>
      </c>
      <c r="N39" s="8"/>
      <c r="O39" s="8">
        <v>0</v>
      </c>
      <c r="P39" s="8"/>
      <c r="Q39" s="8">
        <v>17485458175</v>
      </c>
      <c r="S39" s="8">
        <f t="shared" si="2"/>
        <v>17485458175</v>
      </c>
      <c r="U39" s="29">
        <f t="shared" si="3"/>
        <v>-1.7085963629788627E-2</v>
      </c>
    </row>
    <row r="40" spans="1:21" x14ac:dyDescent="0.55000000000000004">
      <c r="A40" s="17" t="s">
        <v>32</v>
      </c>
      <c r="C40" s="8">
        <v>41167398978</v>
      </c>
      <c r="D40" s="8"/>
      <c r="E40" s="8">
        <v>-65185468341</v>
      </c>
      <c r="F40" s="8"/>
      <c r="G40" s="8">
        <v>326595399</v>
      </c>
      <c r="H40" s="8"/>
      <c r="I40" s="8">
        <f t="shared" si="0"/>
        <v>-23691473964</v>
      </c>
      <c r="J40" s="8"/>
      <c r="K40" s="13">
        <f t="shared" si="1"/>
        <v>9.4473298654282993E-3</v>
      </c>
      <c r="L40" s="8"/>
      <c r="M40" s="8">
        <v>41167398978</v>
      </c>
      <c r="N40" s="8"/>
      <c r="O40" s="8">
        <v>-19832072571</v>
      </c>
      <c r="P40" s="8"/>
      <c r="Q40" s="8">
        <v>326595399</v>
      </c>
      <c r="S40" s="8">
        <f t="shared" si="2"/>
        <v>21661921806</v>
      </c>
      <c r="U40" s="29">
        <f t="shared" si="3"/>
        <v>-2.1167006573371713E-2</v>
      </c>
    </row>
    <row r="41" spans="1:21" x14ac:dyDescent="0.55000000000000004">
      <c r="A41" s="17" t="s">
        <v>107</v>
      </c>
      <c r="C41" s="8">
        <v>0</v>
      </c>
      <c r="D41" s="8"/>
      <c r="E41" s="8">
        <v>-260069650214</v>
      </c>
      <c r="F41" s="8"/>
      <c r="G41" s="8">
        <v>-52015093248</v>
      </c>
      <c r="H41" s="8"/>
      <c r="I41" s="8">
        <f t="shared" si="0"/>
        <v>-312084743462</v>
      </c>
      <c r="J41" s="8"/>
      <c r="K41" s="13">
        <f t="shared" si="1"/>
        <v>0.12444846284926071</v>
      </c>
      <c r="L41" s="8"/>
      <c r="M41" s="8">
        <v>0</v>
      </c>
      <c r="N41" s="8"/>
      <c r="O41" s="8">
        <v>-917703308840</v>
      </c>
      <c r="P41" s="8"/>
      <c r="Q41" s="8">
        <v>-54372816157</v>
      </c>
      <c r="S41" s="8">
        <f t="shared" si="2"/>
        <v>-972076124997</v>
      </c>
      <c r="U41" s="29">
        <f t="shared" si="3"/>
        <v>0.94986686370227791</v>
      </c>
    </row>
    <row r="42" spans="1:21" x14ac:dyDescent="0.55000000000000004">
      <c r="A42" s="17" t="s">
        <v>24</v>
      </c>
      <c r="C42" s="8">
        <v>11574302991</v>
      </c>
      <c r="D42" s="8"/>
      <c r="E42" s="8">
        <v>-104190897012</v>
      </c>
      <c r="F42" s="8"/>
      <c r="G42" s="8">
        <v>-490534433</v>
      </c>
      <c r="H42" s="8"/>
      <c r="I42" s="8">
        <f t="shared" si="0"/>
        <v>-93107128454</v>
      </c>
      <c r="J42" s="8"/>
      <c r="K42" s="13">
        <f t="shared" si="1"/>
        <v>3.7127861131154023E-2</v>
      </c>
      <c r="L42" s="8"/>
      <c r="M42" s="8">
        <v>11574302991</v>
      </c>
      <c r="N42" s="8"/>
      <c r="O42" s="8">
        <v>-54033519776</v>
      </c>
      <c r="P42" s="8"/>
      <c r="Q42" s="8">
        <v>8558831585</v>
      </c>
      <c r="S42" s="8">
        <f t="shared" si="2"/>
        <v>-33900385200</v>
      </c>
      <c r="U42" s="29">
        <f t="shared" si="3"/>
        <v>3.3125854796940413E-2</v>
      </c>
    </row>
    <row r="43" spans="1:21" x14ac:dyDescent="0.55000000000000004">
      <c r="A43" s="17" t="s">
        <v>84</v>
      </c>
      <c r="C43" s="8">
        <v>0</v>
      </c>
      <c r="D43" s="8"/>
      <c r="E43" s="8">
        <v>-19088742150</v>
      </c>
      <c r="F43" s="8"/>
      <c r="G43" s="8">
        <v>0</v>
      </c>
      <c r="H43" s="8"/>
      <c r="I43" s="8">
        <f t="shared" si="0"/>
        <v>-19088742150</v>
      </c>
      <c r="J43" s="8"/>
      <c r="K43" s="13">
        <f t="shared" si="1"/>
        <v>7.6119216592933038E-3</v>
      </c>
      <c r="L43" s="8"/>
      <c r="M43" s="8">
        <v>0</v>
      </c>
      <c r="N43" s="8"/>
      <c r="O43" s="8">
        <v>57045547344</v>
      </c>
      <c r="P43" s="8"/>
      <c r="Q43" s="8">
        <v>561612819</v>
      </c>
      <c r="S43" s="8">
        <f t="shared" si="2"/>
        <v>57607160163</v>
      </c>
      <c r="U43" s="29">
        <f t="shared" si="3"/>
        <v>-5.629099526643809E-2</v>
      </c>
    </row>
    <row r="44" spans="1:21" x14ac:dyDescent="0.55000000000000004">
      <c r="A44" s="17" t="s">
        <v>78</v>
      </c>
      <c r="C44" s="8">
        <v>0</v>
      </c>
      <c r="D44" s="8"/>
      <c r="E44" s="8">
        <v>6726277507</v>
      </c>
      <c r="F44" s="8"/>
      <c r="G44" s="8">
        <v>0</v>
      </c>
      <c r="H44" s="8"/>
      <c r="I44" s="8">
        <f t="shared" si="0"/>
        <v>6726277507</v>
      </c>
      <c r="J44" s="8"/>
      <c r="K44" s="13">
        <f t="shared" si="1"/>
        <v>-2.6822038371947243E-3</v>
      </c>
      <c r="L44" s="8"/>
      <c r="M44" s="8">
        <v>43100339758</v>
      </c>
      <c r="N44" s="8"/>
      <c r="O44" s="8">
        <v>1158125098</v>
      </c>
      <c r="P44" s="8"/>
      <c r="Q44" s="8">
        <v>2257222669</v>
      </c>
      <c r="S44" s="8">
        <f t="shared" si="2"/>
        <v>46515687525</v>
      </c>
      <c r="U44" s="29">
        <f t="shared" si="3"/>
        <v>-4.545293222016257E-2</v>
      </c>
    </row>
    <row r="45" spans="1:21" x14ac:dyDescent="0.55000000000000004">
      <c r="A45" s="17" t="s">
        <v>119</v>
      </c>
      <c r="C45" s="8">
        <v>0</v>
      </c>
      <c r="D45" s="8"/>
      <c r="E45" s="8">
        <v>-5886123871</v>
      </c>
      <c r="F45" s="8"/>
      <c r="G45" s="8">
        <v>0</v>
      </c>
      <c r="H45" s="8"/>
      <c r="I45" s="8">
        <f t="shared" si="0"/>
        <v>-5886123871</v>
      </c>
      <c r="J45" s="8"/>
      <c r="K45" s="13">
        <f t="shared" si="1"/>
        <v>2.3471799991257279E-3</v>
      </c>
      <c r="L45" s="8"/>
      <c r="M45" s="8">
        <v>0</v>
      </c>
      <c r="N45" s="8"/>
      <c r="O45" s="8">
        <v>2768660722</v>
      </c>
      <c r="P45" s="8"/>
      <c r="Q45" s="8">
        <v>639534749</v>
      </c>
      <c r="S45" s="8">
        <f t="shared" si="2"/>
        <v>3408195471</v>
      </c>
      <c r="U45" s="29">
        <f t="shared" si="3"/>
        <v>-3.3303275943878043E-3</v>
      </c>
    </row>
    <row r="46" spans="1:21" x14ac:dyDescent="0.55000000000000004">
      <c r="A46" s="17" t="s">
        <v>111</v>
      </c>
      <c r="C46" s="8">
        <v>0</v>
      </c>
      <c r="D46" s="8"/>
      <c r="E46" s="8">
        <v>-28024257600</v>
      </c>
      <c r="F46" s="8"/>
      <c r="G46" s="8">
        <v>0</v>
      </c>
      <c r="H46" s="8"/>
      <c r="I46" s="8">
        <f t="shared" si="0"/>
        <v>-28024257600</v>
      </c>
      <c r="J46" s="8"/>
      <c r="K46" s="13">
        <f t="shared" si="1"/>
        <v>1.117509219490688E-2</v>
      </c>
      <c r="L46" s="8"/>
      <c r="M46" s="8">
        <v>2269338191</v>
      </c>
      <c r="N46" s="8"/>
      <c r="O46" s="8">
        <v>-33902458271</v>
      </c>
      <c r="P46" s="8"/>
      <c r="Q46" s="8">
        <v>427852502</v>
      </c>
      <c r="S46" s="8">
        <f t="shared" si="2"/>
        <v>-31205267578</v>
      </c>
      <c r="U46" s="29">
        <f t="shared" si="3"/>
        <v>3.0492313187299721E-2</v>
      </c>
    </row>
    <row r="47" spans="1:21" x14ac:dyDescent="0.55000000000000004">
      <c r="A47" s="17" t="s">
        <v>203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13">
        <f t="shared" si="1"/>
        <v>0</v>
      </c>
      <c r="L47" s="8"/>
      <c r="M47" s="8">
        <v>0</v>
      </c>
      <c r="N47" s="8"/>
      <c r="O47" s="8">
        <v>0</v>
      </c>
      <c r="P47" s="8"/>
      <c r="Q47" s="8">
        <v>35600714328</v>
      </c>
      <c r="S47" s="8">
        <f t="shared" si="2"/>
        <v>35600714328</v>
      </c>
      <c r="U47" s="29">
        <f t="shared" si="3"/>
        <v>-3.4787336088932815E-2</v>
      </c>
    </row>
    <row r="48" spans="1:21" x14ac:dyDescent="0.55000000000000004">
      <c r="A48" s="17" t="s">
        <v>50</v>
      </c>
      <c r="C48" s="8">
        <v>0</v>
      </c>
      <c r="D48" s="8"/>
      <c r="E48" s="8">
        <v>222769413720</v>
      </c>
      <c r="F48" s="8"/>
      <c r="G48" s="8">
        <v>0</v>
      </c>
      <c r="H48" s="8"/>
      <c r="I48" s="8">
        <f t="shared" si="0"/>
        <v>222769413720</v>
      </c>
      <c r="J48" s="8"/>
      <c r="K48" s="13">
        <f t="shared" si="1"/>
        <v>-8.8832638211488388E-2</v>
      </c>
      <c r="L48" s="8"/>
      <c r="M48" s="8">
        <v>0</v>
      </c>
      <c r="N48" s="8"/>
      <c r="O48" s="8">
        <v>147275575125</v>
      </c>
      <c r="P48" s="8"/>
      <c r="Q48" s="8">
        <v>-17723815</v>
      </c>
      <c r="S48" s="8">
        <f t="shared" si="2"/>
        <v>147257851310</v>
      </c>
      <c r="U48" s="29">
        <f t="shared" si="3"/>
        <v>-0.14389341511684359</v>
      </c>
    </row>
    <row r="49" spans="1:21" x14ac:dyDescent="0.55000000000000004">
      <c r="A49" s="17" t="s">
        <v>113</v>
      </c>
      <c r="C49" s="8">
        <v>945032831</v>
      </c>
      <c r="D49" s="8"/>
      <c r="E49" s="8">
        <v>-10114742054</v>
      </c>
      <c r="F49" s="8"/>
      <c r="G49" s="8">
        <v>0</v>
      </c>
      <c r="H49" s="8"/>
      <c r="I49" s="8">
        <f t="shared" si="0"/>
        <v>-9169709223</v>
      </c>
      <c r="J49" s="8"/>
      <c r="K49" s="13">
        <f t="shared" si="1"/>
        <v>3.6565588080917774E-3</v>
      </c>
      <c r="L49" s="8"/>
      <c r="M49" s="8">
        <v>945032831</v>
      </c>
      <c r="N49" s="8"/>
      <c r="O49" s="8">
        <v>-8344662177</v>
      </c>
      <c r="P49" s="8"/>
      <c r="Q49" s="8">
        <v>145672969</v>
      </c>
      <c r="S49" s="8">
        <f t="shared" si="2"/>
        <v>-7253956377</v>
      </c>
      <c r="U49" s="29">
        <f t="shared" si="3"/>
        <v>7.0882234591199255E-3</v>
      </c>
    </row>
    <row r="50" spans="1:21" x14ac:dyDescent="0.55000000000000004">
      <c r="A50" s="17" t="s">
        <v>46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13">
        <f t="shared" si="1"/>
        <v>0</v>
      </c>
      <c r="L50" s="8"/>
      <c r="M50" s="8">
        <v>78429373352</v>
      </c>
      <c r="N50" s="8"/>
      <c r="O50" s="8">
        <v>16873194757</v>
      </c>
      <c r="P50" s="8"/>
      <c r="Q50" s="8">
        <v>-2445</v>
      </c>
      <c r="S50" s="8">
        <f t="shared" si="2"/>
        <v>95302565664</v>
      </c>
      <c r="U50" s="29">
        <f t="shared" si="3"/>
        <v>-9.3125164606139718E-2</v>
      </c>
    </row>
    <row r="51" spans="1:21" x14ac:dyDescent="0.55000000000000004">
      <c r="A51" s="17" t="s">
        <v>83</v>
      </c>
      <c r="C51" s="8">
        <v>0</v>
      </c>
      <c r="D51" s="8"/>
      <c r="E51" s="8">
        <v>7841066400</v>
      </c>
      <c r="F51" s="8"/>
      <c r="G51" s="8">
        <v>0</v>
      </c>
      <c r="H51" s="8"/>
      <c r="I51" s="8">
        <f t="shared" si="0"/>
        <v>7841066400</v>
      </c>
      <c r="J51" s="8"/>
      <c r="K51" s="13">
        <f t="shared" si="1"/>
        <v>-3.1267425948292237E-3</v>
      </c>
      <c r="L51" s="8"/>
      <c r="M51" s="8">
        <v>43461869055</v>
      </c>
      <c r="N51" s="8"/>
      <c r="O51" s="8">
        <v>31883159700</v>
      </c>
      <c r="P51" s="8"/>
      <c r="Q51" s="8">
        <v>3353792177</v>
      </c>
      <c r="S51" s="8">
        <f t="shared" si="2"/>
        <v>78698820932</v>
      </c>
      <c r="U51" s="29">
        <f t="shared" si="3"/>
        <v>-7.6900769696382279E-2</v>
      </c>
    </row>
    <row r="52" spans="1:21" x14ac:dyDescent="0.55000000000000004">
      <c r="A52" s="17" t="s">
        <v>104</v>
      </c>
      <c r="C52" s="8">
        <v>0</v>
      </c>
      <c r="D52" s="8"/>
      <c r="E52" s="8">
        <v>-73191901500</v>
      </c>
      <c r="F52" s="8"/>
      <c r="G52" s="8">
        <v>0</v>
      </c>
      <c r="H52" s="8"/>
      <c r="I52" s="8">
        <f t="shared" si="0"/>
        <v>-73191901500</v>
      </c>
      <c r="J52" s="8"/>
      <c r="K52" s="13">
        <f t="shared" si="1"/>
        <v>2.9186366285151592E-2</v>
      </c>
      <c r="L52" s="8"/>
      <c r="M52" s="8">
        <v>0</v>
      </c>
      <c r="N52" s="8"/>
      <c r="O52" s="8">
        <v>-90204073197</v>
      </c>
      <c r="P52" s="8"/>
      <c r="Q52" s="8">
        <v>439539060</v>
      </c>
      <c r="S52" s="8">
        <f t="shared" si="2"/>
        <v>-89764534137</v>
      </c>
      <c r="U52" s="29">
        <f t="shared" si="3"/>
        <v>8.7713661841732182E-2</v>
      </c>
    </row>
    <row r="53" spans="1:21" x14ac:dyDescent="0.55000000000000004">
      <c r="A53" s="17" t="s">
        <v>40</v>
      </c>
      <c r="C53" s="8">
        <v>0</v>
      </c>
      <c r="D53" s="8"/>
      <c r="E53" s="8">
        <v>-21136784716</v>
      </c>
      <c r="F53" s="8"/>
      <c r="G53" s="8">
        <v>0</v>
      </c>
      <c r="H53" s="8"/>
      <c r="I53" s="8">
        <f t="shared" si="0"/>
        <v>-21136784716</v>
      </c>
      <c r="J53" s="8"/>
      <c r="K53" s="13">
        <f t="shared" si="1"/>
        <v>8.4286092883045245E-3</v>
      </c>
      <c r="L53" s="8"/>
      <c r="M53" s="8">
        <v>34453641600</v>
      </c>
      <c r="N53" s="8"/>
      <c r="O53" s="8">
        <v>-68094359659</v>
      </c>
      <c r="P53" s="8"/>
      <c r="Q53" s="8">
        <v>515273642</v>
      </c>
      <c r="S53" s="8">
        <f t="shared" si="2"/>
        <v>-33125444417</v>
      </c>
      <c r="U53" s="29">
        <f t="shared" si="3"/>
        <v>3.236861927579697E-2</v>
      </c>
    </row>
    <row r="54" spans="1:21" x14ac:dyDescent="0.55000000000000004">
      <c r="A54" s="17" t="s">
        <v>27</v>
      </c>
      <c r="C54" s="8">
        <v>0</v>
      </c>
      <c r="D54" s="8"/>
      <c r="E54" s="8">
        <v>-4439884105</v>
      </c>
      <c r="F54" s="8"/>
      <c r="G54" s="8">
        <v>0</v>
      </c>
      <c r="H54" s="8"/>
      <c r="I54" s="8">
        <f t="shared" si="0"/>
        <v>-4439884105</v>
      </c>
      <c r="J54" s="8"/>
      <c r="K54" s="13">
        <f t="shared" si="1"/>
        <v>1.7704702446096777E-3</v>
      </c>
      <c r="L54" s="8"/>
      <c r="M54" s="8">
        <v>0</v>
      </c>
      <c r="N54" s="8"/>
      <c r="O54" s="8">
        <v>-8627546617</v>
      </c>
      <c r="P54" s="8"/>
      <c r="Q54" s="8">
        <v>-60634062</v>
      </c>
      <c r="S54" s="8">
        <f t="shared" si="2"/>
        <v>-8688180679</v>
      </c>
      <c r="U54" s="29">
        <f t="shared" si="3"/>
        <v>8.489679687242525E-3</v>
      </c>
    </row>
    <row r="55" spans="1:21" x14ac:dyDescent="0.55000000000000004">
      <c r="A55" s="17" t="s">
        <v>204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13">
        <f t="shared" si="1"/>
        <v>0</v>
      </c>
      <c r="L55" s="8"/>
      <c r="M55" s="8">
        <v>0</v>
      </c>
      <c r="N55" s="8"/>
      <c r="O55" s="8">
        <v>0</v>
      </c>
      <c r="P55" s="8"/>
      <c r="Q55" s="8">
        <v>5228694900</v>
      </c>
      <c r="S55" s="8">
        <f t="shared" si="2"/>
        <v>5228694900</v>
      </c>
      <c r="U55" s="29">
        <f t="shared" si="3"/>
        <v>-5.1092336270828816E-3</v>
      </c>
    </row>
    <row r="56" spans="1:21" x14ac:dyDescent="0.55000000000000004">
      <c r="A56" s="17" t="s">
        <v>76</v>
      </c>
      <c r="C56" s="8">
        <v>0</v>
      </c>
      <c r="D56" s="8"/>
      <c r="E56" s="8">
        <v>-110365981690</v>
      </c>
      <c r="F56" s="8"/>
      <c r="G56" s="8">
        <v>0</v>
      </c>
      <c r="H56" s="8"/>
      <c r="I56" s="8">
        <f t="shared" si="0"/>
        <v>-110365981690</v>
      </c>
      <c r="J56" s="8"/>
      <c r="K56" s="13">
        <f t="shared" si="1"/>
        <v>4.401008719557141E-2</v>
      </c>
      <c r="L56" s="8"/>
      <c r="M56" s="8">
        <v>0</v>
      </c>
      <c r="N56" s="8"/>
      <c r="O56" s="8">
        <v>-323691621074</v>
      </c>
      <c r="P56" s="8"/>
      <c r="Q56" s="8">
        <v>306138965</v>
      </c>
      <c r="S56" s="8">
        <f t="shared" si="2"/>
        <v>-323385482109</v>
      </c>
      <c r="U56" s="29">
        <f t="shared" si="3"/>
        <v>0.31599701480033049</v>
      </c>
    </row>
    <row r="57" spans="1:21" x14ac:dyDescent="0.55000000000000004">
      <c r="A57" s="17" t="s">
        <v>49</v>
      </c>
      <c r="C57" s="8">
        <v>0</v>
      </c>
      <c r="D57" s="8"/>
      <c r="E57" s="8">
        <v>-30815550000</v>
      </c>
      <c r="F57" s="8"/>
      <c r="G57" s="8">
        <v>0</v>
      </c>
      <c r="H57" s="8"/>
      <c r="I57" s="8">
        <f t="shared" si="0"/>
        <v>-30815550000</v>
      </c>
      <c r="J57" s="8"/>
      <c r="K57" s="13">
        <f t="shared" si="1"/>
        <v>1.2288161820449535E-2</v>
      </c>
      <c r="L57" s="8"/>
      <c r="M57" s="8">
        <v>0</v>
      </c>
      <c r="N57" s="8"/>
      <c r="O57" s="8">
        <v>-6779420992</v>
      </c>
      <c r="P57" s="8"/>
      <c r="Q57" s="8">
        <v>1776156163</v>
      </c>
      <c r="S57" s="8">
        <f t="shared" si="2"/>
        <v>-5003264829</v>
      </c>
      <c r="U57" s="29">
        <f t="shared" si="3"/>
        <v>4.8889540121241125E-3</v>
      </c>
    </row>
    <row r="58" spans="1:21" x14ac:dyDescent="0.55000000000000004">
      <c r="A58" s="17" t="s">
        <v>69</v>
      </c>
      <c r="C58" s="8">
        <v>0</v>
      </c>
      <c r="D58" s="8"/>
      <c r="E58" s="8">
        <v>-277764520633</v>
      </c>
      <c r="F58" s="8"/>
      <c r="G58" s="8">
        <v>0</v>
      </c>
      <c r="H58" s="8"/>
      <c r="I58" s="8">
        <f t="shared" si="0"/>
        <v>-277764520633</v>
      </c>
      <c r="J58" s="8"/>
      <c r="K58" s="13">
        <f t="shared" si="1"/>
        <v>0.11076276027907657</v>
      </c>
      <c r="L58" s="8"/>
      <c r="M58" s="8">
        <v>0</v>
      </c>
      <c r="N58" s="8"/>
      <c r="O58" s="8">
        <v>-344019611567</v>
      </c>
      <c r="P58" s="8"/>
      <c r="Q58" s="8">
        <v>4210664767</v>
      </c>
      <c r="S58" s="8">
        <f t="shared" si="2"/>
        <v>-339808946800</v>
      </c>
      <c r="U58" s="29">
        <f t="shared" si="3"/>
        <v>0.33204524857133627</v>
      </c>
    </row>
    <row r="59" spans="1:21" x14ac:dyDescent="0.55000000000000004">
      <c r="A59" s="17" t="s">
        <v>82</v>
      </c>
      <c r="C59" s="8">
        <v>0</v>
      </c>
      <c r="D59" s="8"/>
      <c r="E59" s="8">
        <v>-27601467299</v>
      </c>
      <c r="F59" s="8"/>
      <c r="G59" s="8">
        <v>0</v>
      </c>
      <c r="H59" s="8"/>
      <c r="I59" s="8">
        <f t="shared" si="0"/>
        <v>-27601467299</v>
      </c>
      <c r="J59" s="8"/>
      <c r="K59" s="13">
        <f t="shared" si="1"/>
        <v>1.1006498233909768E-2</v>
      </c>
      <c r="L59" s="8"/>
      <c r="M59" s="8">
        <v>0</v>
      </c>
      <c r="N59" s="8"/>
      <c r="O59" s="8">
        <v>15011324320</v>
      </c>
      <c r="P59" s="8"/>
      <c r="Q59" s="8">
        <v>255027991</v>
      </c>
      <c r="S59" s="8">
        <f t="shared" si="2"/>
        <v>15266352311</v>
      </c>
      <c r="U59" s="29">
        <f t="shared" si="3"/>
        <v>-1.4917558220934954E-2</v>
      </c>
    </row>
    <row r="60" spans="1:21" x14ac:dyDescent="0.55000000000000004">
      <c r="A60" s="17" t="s">
        <v>129</v>
      </c>
      <c r="C60" s="8">
        <v>0</v>
      </c>
      <c r="D60" s="8"/>
      <c r="E60" s="8">
        <v>-79524000</v>
      </c>
      <c r="F60" s="8"/>
      <c r="G60" s="8">
        <v>0</v>
      </c>
      <c r="H60" s="8"/>
      <c r="I60" s="8">
        <f t="shared" si="0"/>
        <v>-79524000</v>
      </c>
      <c r="J60" s="8"/>
      <c r="K60" s="13">
        <f t="shared" si="1"/>
        <v>3.1711385343095576E-5</v>
      </c>
      <c r="L60" s="8"/>
      <c r="M60" s="8">
        <v>2656764690</v>
      </c>
      <c r="N60" s="8"/>
      <c r="O60" s="8">
        <v>12604554000</v>
      </c>
      <c r="P60" s="8"/>
      <c r="Q60" s="8">
        <v>4036145534</v>
      </c>
      <c r="S60" s="8">
        <f t="shared" si="2"/>
        <v>19297464224</v>
      </c>
      <c r="U60" s="29">
        <f t="shared" si="3"/>
        <v>-1.8856570332816642E-2</v>
      </c>
    </row>
    <row r="61" spans="1:21" x14ac:dyDescent="0.55000000000000004">
      <c r="A61" s="17" t="s">
        <v>54</v>
      </c>
      <c r="C61" s="8">
        <v>0</v>
      </c>
      <c r="D61" s="8"/>
      <c r="E61" s="8">
        <v>-1349231768</v>
      </c>
      <c r="F61" s="8"/>
      <c r="G61" s="8">
        <v>0</v>
      </c>
      <c r="H61" s="8"/>
      <c r="I61" s="8">
        <f t="shared" si="0"/>
        <v>-1349231768</v>
      </c>
      <c r="J61" s="8"/>
      <c r="K61" s="13">
        <f t="shared" si="1"/>
        <v>5.3802636326384645E-4</v>
      </c>
      <c r="L61" s="8"/>
      <c r="M61" s="8">
        <v>0</v>
      </c>
      <c r="N61" s="8"/>
      <c r="O61" s="8">
        <v>-1434446401</v>
      </c>
      <c r="P61" s="8"/>
      <c r="Q61" s="8">
        <v>477268807</v>
      </c>
      <c r="S61" s="8">
        <f t="shared" si="2"/>
        <v>-957177594</v>
      </c>
      <c r="U61" s="29">
        <f t="shared" si="3"/>
        <v>9.3530872309170049E-4</v>
      </c>
    </row>
    <row r="62" spans="1:21" x14ac:dyDescent="0.55000000000000004">
      <c r="A62" s="17" t="s">
        <v>81</v>
      </c>
      <c r="C62" s="8">
        <v>0</v>
      </c>
      <c r="D62" s="8"/>
      <c r="E62" s="8">
        <v>5981381199</v>
      </c>
      <c r="F62" s="8"/>
      <c r="G62" s="8">
        <v>0</v>
      </c>
      <c r="H62" s="8"/>
      <c r="I62" s="8">
        <f t="shared" si="0"/>
        <v>5981381199</v>
      </c>
      <c r="J62" s="8"/>
      <c r="K62" s="13">
        <f t="shared" si="1"/>
        <v>-2.3851652845107898E-3</v>
      </c>
      <c r="L62" s="8"/>
      <c r="M62" s="8">
        <v>149292669045</v>
      </c>
      <c r="N62" s="8"/>
      <c r="O62" s="8">
        <v>294000092808</v>
      </c>
      <c r="P62" s="8"/>
      <c r="Q62" s="8">
        <v>3408597468</v>
      </c>
      <c r="S62" s="8">
        <f t="shared" si="2"/>
        <v>446701359321</v>
      </c>
      <c r="U62" s="29">
        <f t="shared" si="3"/>
        <v>-0.43649546396491534</v>
      </c>
    </row>
    <row r="63" spans="1:21" x14ac:dyDescent="0.55000000000000004">
      <c r="A63" s="17" t="s">
        <v>115</v>
      </c>
      <c r="C63" s="8">
        <v>0</v>
      </c>
      <c r="D63" s="8"/>
      <c r="E63" s="8">
        <v>-77667114600</v>
      </c>
      <c r="F63" s="8"/>
      <c r="G63" s="8">
        <v>0</v>
      </c>
      <c r="H63" s="8"/>
      <c r="I63" s="8">
        <f t="shared" si="0"/>
        <v>-77667114600</v>
      </c>
      <c r="J63" s="8"/>
      <c r="K63" s="13">
        <f t="shared" si="1"/>
        <v>3.0970924495334295E-2</v>
      </c>
      <c r="L63" s="8"/>
      <c r="M63" s="8">
        <v>38300000000</v>
      </c>
      <c r="N63" s="8"/>
      <c r="O63" s="8">
        <v>1903605748</v>
      </c>
      <c r="P63" s="8"/>
      <c r="Q63" s="8">
        <v>2503017955</v>
      </c>
      <c r="S63" s="8">
        <f t="shared" si="2"/>
        <v>42706623703</v>
      </c>
      <c r="U63" s="29">
        <f t="shared" si="3"/>
        <v>-4.1730895012164981E-2</v>
      </c>
    </row>
    <row r="64" spans="1:21" x14ac:dyDescent="0.55000000000000004">
      <c r="A64" s="17" t="s">
        <v>61</v>
      </c>
      <c r="C64" s="8">
        <v>0</v>
      </c>
      <c r="D64" s="8"/>
      <c r="E64" s="8">
        <v>-2502590786</v>
      </c>
      <c r="F64" s="8"/>
      <c r="G64" s="8">
        <v>0</v>
      </c>
      <c r="H64" s="8"/>
      <c r="I64" s="8">
        <f t="shared" si="0"/>
        <v>-2502590786</v>
      </c>
      <c r="J64" s="8"/>
      <c r="K64" s="13">
        <f t="shared" si="1"/>
        <v>9.9794553557324122E-4</v>
      </c>
      <c r="L64" s="8"/>
      <c r="M64" s="8">
        <v>13828677429</v>
      </c>
      <c r="N64" s="8"/>
      <c r="O64" s="8">
        <v>28438531656</v>
      </c>
      <c r="P64" s="8"/>
      <c r="Q64" s="8">
        <v>4606956058</v>
      </c>
      <c r="S64" s="8">
        <f t="shared" si="2"/>
        <v>46874165143</v>
      </c>
      <c r="U64" s="29">
        <f t="shared" si="3"/>
        <v>-4.5803219612230939E-2</v>
      </c>
    </row>
    <row r="65" spans="1:21" x14ac:dyDescent="0.55000000000000004">
      <c r="A65" s="17" t="s">
        <v>62</v>
      </c>
      <c r="C65" s="8">
        <v>0</v>
      </c>
      <c r="D65" s="8"/>
      <c r="E65" s="8">
        <v>-42984324991</v>
      </c>
      <c r="F65" s="8"/>
      <c r="G65" s="8">
        <v>0</v>
      </c>
      <c r="H65" s="8"/>
      <c r="I65" s="8">
        <f t="shared" si="0"/>
        <v>-42984324991</v>
      </c>
      <c r="J65" s="8"/>
      <c r="K65" s="13">
        <f t="shared" si="1"/>
        <v>1.714064299459854E-2</v>
      </c>
      <c r="L65" s="8"/>
      <c r="M65" s="8">
        <v>107893304625</v>
      </c>
      <c r="N65" s="8"/>
      <c r="O65" s="8">
        <v>67275701023</v>
      </c>
      <c r="P65" s="8"/>
      <c r="Q65" s="8">
        <v>8447178192</v>
      </c>
      <c r="S65" s="8">
        <f t="shared" si="2"/>
        <v>183616183840</v>
      </c>
      <c r="U65" s="29">
        <f t="shared" si="3"/>
        <v>-0.17942105991917037</v>
      </c>
    </row>
    <row r="66" spans="1:21" x14ac:dyDescent="0.55000000000000004">
      <c r="A66" s="17" t="s">
        <v>205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13">
        <f t="shared" si="1"/>
        <v>0</v>
      </c>
      <c r="L66" s="8"/>
      <c r="M66" s="8">
        <v>0</v>
      </c>
      <c r="N66" s="8"/>
      <c r="O66" s="8">
        <v>0</v>
      </c>
      <c r="P66" s="8"/>
      <c r="Q66" s="8">
        <v>-17305067245</v>
      </c>
      <c r="S66" s="8">
        <f t="shared" si="2"/>
        <v>-17305067245</v>
      </c>
      <c r="U66" s="29">
        <f t="shared" si="3"/>
        <v>1.6909694135545092E-2</v>
      </c>
    </row>
    <row r="67" spans="1:21" x14ac:dyDescent="0.55000000000000004">
      <c r="A67" s="17" t="s">
        <v>106</v>
      </c>
      <c r="C67" s="8">
        <v>0</v>
      </c>
      <c r="D67" s="8"/>
      <c r="E67" s="8">
        <v>-71324263120</v>
      </c>
      <c r="F67" s="8"/>
      <c r="G67" s="8">
        <v>0</v>
      </c>
      <c r="H67" s="8"/>
      <c r="I67" s="8">
        <f t="shared" si="0"/>
        <v>-71324263120</v>
      </c>
      <c r="J67" s="8"/>
      <c r="K67" s="13">
        <f t="shared" si="1"/>
        <v>2.8441617525660937E-2</v>
      </c>
      <c r="L67" s="8"/>
      <c r="M67" s="8">
        <v>109126059273</v>
      </c>
      <c r="N67" s="8"/>
      <c r="O67" s="8">
        <v>-232344197645</v>
      </c>
      <c r="P67" s="8"/>
      <c r="Q67" s="8">
        <v>0</v>
      </c>
      <c r="S67" s="8">
        <f t="shared" si="2"/>
        <v>-123218138372</v>
      </c>
      <c r="U67" s="29">
        <f t="shared" si="3"/>
        <v>0.12040294338779912</v>
      </c>
    </row>
    <row r="68" spans="1:21" x14ac:dyDescent="0.55000000000000004">
      <c r="A68" s="17" t="s">
        <v>74</v>
      </c>
      <c r="C68" s="8">
        <v>0</v>
      </c>
      <c r="D68" s="8"/>
      <c r="E68" s="8">
        <v>-4168789236</v>
      </c>
      <c r="F68" s="8"/>
      <c r="G68" s="8">
        <v>0</v>
      </c>
      <c r="H68" s="8"/>
      <c r="I68" s="8">
        <f t="shared" si="0"/>
        <v>-4168789236</v>
      </c>
      <c r="J68" s="8"/>
      <c r="K68" s="13">
        <f t="shared" si="1"/>
        <v>1.6623671077529425E-3</v>
      </c>
      <c r="L68" s="8"/>
      <c r="M68" s="8">
        <v>35093797970</v>
      </c>
      <c r="N68" s="8"/>
      <c r="O68" s="8">
        <v>85305229442</v>
      </c>
      <c r="P68" s="8"/>
      <c r="Q68" s="8">
        <v>0</v>
      </c>
      <c r="S68" s="8">
        <f t="shared" si="2"/>
        <v>120399027412</v>
      </c>
      <c r="U68" s="29">
        <f t="shared" si="3"/>
        <v>-0.11764824134631839</v>
      </c>
    </row>
    <row r="69" spans="1:21" x14ac:dyDescent="0.55000000000000004">
      <c r="A69" s="17" t="s">
        <v>126</v>
      </c>
      <c r="C69" s="8">
        <v>0</v>
      </c>
      <c r="D69" s="8"/>
      <c r="E69" s="8">
        <v>-5387613641</v>
      </c>
      <c r="F69" s="8"/>
      <c r="G69" s="8">
        <v>0</v>
      </c>
      <c r="H69" s="8"/>
      <c r="I69" s="8">
        <f t="shared" si="0"/>
        <v>-5387613641</v>
      </c>
      <c r="J69" s="8"/>
      <c r="K69" s="13">
        <f t="shared" si="1"/>
        <v>2.1483915830374377E-3</v>
      </c>
      <c r="L69" s="8"/>
      <c r="M69" s="8">
        <v>1369968142</v>
      </c>
      <c r="N69" s="8"/>
      <c r="O69" s="8">
        <v>-11683981391</v>
      </c>
      <c r="P69" s="8"/>
      <c r="Q69" s="8">
        <v>0</v>
      </c>
      <c r="S69" s="8">
        <f t="shared" si="2"/>
        <v>-10314013249</v>
      </c>
      <c r="U69" s="29">
        <f t="shared" si="3"/>
        <v>1.0078366462340185E-2</v>
      </c>
    </row>
    <row r="70" spans="1:21" x14ac:dyDescent="0.55000000000000004">
      <c r="A70" s="17" t="s">
        <v>67</v>
      </c>
      <c r="C70" s="8">
        <v>4599079743</v>
      </c>
      <c r="D70" s="8"/>
      <c r="E70" s="8">
        <v>-14687069491</v>
      </c>
      <c r="F70" s="8"/>
      <c r="G70" s="8">
        <v>0</v>
      </c>
      <c r="H70" s="8"/>
      <c r="I70" s="8">
        <f t="shared" si="0"/>
        <v>-10087989748</v>
      </c>
      <c r="J70" s="8"/>
      <c r="K70" s="13">
        <f t="shared" si="1"/>
        <v>4.0227369125801727E-3</v>
      </c>
      <c r="L70" s="8"/>
      <c r="M70" s="8">
        <v>4599079743</v>
      </c>
      <c r="N70" s="8"/>
      <c r="O70" s="8">
        <v>-8446202752</v>
      </c>
      <c r="P70" s="8"/>
      <c r="Q70" s="8">
        <v>0</v>
      </c>
      <c r="S70" s="8">
        <f t="shared" si="2"/>
        <v>-3847123009</v>
      </c>
      <c r="U70" s="29">
        <f t="shared" si="3"/>
        <v>3.7592268474312932E-3</v>
      </c>
    </row>
    <row r="71" spans="1:21" x14ac:dyDescent="0.55000000000000004">
      <c r="A71" s="17" t="s">
        <v>96</v>
      </c>
      <c r="C71" s="8">
        <v>2295284130</v>
      </c>
      <c r="D71" s="8"/>
      <c r="E71" s="8">
        <v>-3732810890</v>
      </c>
      <c r="F71" s="8"/>
      <c r="G71" s="8">
        <v>0</v>
      </c>
      <c r="H71" s="8"/>
      <c r="I71" s="8">
        <f t="shared" si="0"/>
        <v>-1437526760</v>
      </c>
      <c r="J71" s="8"/>
      <c r="K71" s="13">
        <f t="shared" si="1"/>
        <v>5.7323531295422347E-4</v>
      </c>
      <c r="L71" s="8"/>
      <c r="M71" s="8">
        <v>2295284130</v>
      </c>
      <c r="N71" s="8"/>
      <c r="O71" s="8">
        <v>-4319641889</v>
      </c>
      <c r="P71" s="8"/>
      <c r="Q71" s="8">
        <v>0</v>
      </c>
      <c r="S71" s="8">
        <f t="shared" si="2"/>
        <v>-2024357759</v>
      </c>
      <c r="U71" s="29">
        <f t="shared" si="3"/>
        <v>1.9781067615035151E-3</v>
      </c>
    </row>
    <row r="72" spans="1:21" x14ac:dyDescent="0.55000000000000004">
      <c r="A72" s="17" t="s">
        <v>53</v>
      </c>
      <c r="C72" s="8">
        <v>28612760396</v>
      </c>
      <c r="D72" s="8"/>
      <c r="E72" s="8">
        <v>-51265626920</v>
      </c>
      <c r="F72" s="8"/>
      <c r="G72" s="8">
        <v>0</v>
      </c>
      <c r="H72" s="8"/>
      <c r="I72" s="8">
        <f t="shared" si="0"/>
        <v>-22652866524</v>
      </c>
      <c r="J72" s="8"/>
      <c r="K72" s="13">
        <f t="shared" si="1"/>
        <v>9.0331696024882301E-3</v>
      </c>
      <c r="L72" s="8"/>
      <c r="M72" s="8">
        <v>28612760396</v>
      </c>
      <c r="N72" s="8"/>
      <c r="O72" s="8">
        <v>-105254571137</v>
      </c>
      <c r="P72" s="8"/>
      <c r="Q72" s="8">
        <v>0</v>
      </c>
      <c r="S72" s="8">
        <f t="shared" si="2"/>
        <v>-76641810741</v>
      </c>
      <c r="U72" s="29">
        <f t="shared" si="3"/>
        <v>7.4890756520989435E-2</v>
      </c>
    </row>
    <row r="73" spans="1:21" x14ac:dyDescent="0.55000000000000004">
      <c r="A73" s="17" t="s">
        <v>59</v>
      </c>
      <c r="C73" s="8">
        <v>39323074310</v>
      </c>
      <c r="D73" s="8"/>
      <c r="E73" s="8">
        <v>-85299173437</v>
      </c>
      <c r="F73" s="8"/>
      <c r="G73" s="8">
        <v>0</v>
      </c>
      <c r="H73" s="8"/>
      <c r="I73" s="8">
        <f t="shared" ref="I73:I127" si="4">C73+E73+G73</f>
        <v>-45976099127</v>
      </c>
      <c r="J73" s="8"/>
      <c r="K73" s="13">
        <f t="shared" ref="K73:K127" si="5">I73/$I$128</f>
        <v>1.8333657713252065E-2</v>
      </c>
      <c r="L73" s="8"/>
      <c r="M73" s="8">
        <v>39323074310</v>
      </c>
      <c r="N73" s="8"/>
      <c r="O73" s="8">
        <v>24589122588</v>
      </c>
      <c r="P73" s="8"/>
      <c r="Q73" s="8">
        <v>0</v>
      </c>
      <c r="S73" s="8">
        <f t="shared" ref="S73:S127" si="6">M73+O73+Q73</f>
        <v>63912196898</v>
      </c>
      <c r="U73" s="29">
        <f t="shared" ref="U73:U127" si="7">S73/$S$128</f>
        <v>-6.2451979283014554E-2</v>
      </c>
    </row>
    <row r="74" spans="1:21" x14ac:dyDescent="0.55000000000000004">
      <c r="A74" s="17" t="s">
        <v>100</v>
      </c>
      <c r="C74" s="8">
        <v>0</v>
      </c>
      <c r="D74" s="8"/>
      <c r="E74" s="8">
        <v>-15713466481</v>
      </c>
      <c r="F74" s="8"/>
      <c r="G74" s="8">
        <v>0</v>
      </c>
      <c r="H74" s="8"/>
      <c r="I74" s="8">
        <f t="shared" si="4"/>
        <v>-15713466481</v>
      </c>
      <c r="J74" s="8"/>
      <c r="K74" s="13">
        <f t="shared" si="5"/>
        <v>6.2659799639707137E-3</v>
      </c>
      <c r="L74" s="8"/>
      <c r="M74" s="8">
        <v>9975298833</v>
      </c>
      <c r="N74" s="8"/>
      <c r="O74" s="8">
        <v>-1955300981</v>
      </c>
      <c r="P74" s="8"/>
      <c r="Q74" s="8">
        <v>0</v>
      </c>
      <c r="S74" s="8">
        <f t="shared" si="6"/>
        <v>8019997852</v>
      </c>
      <c r="U74" s="29">
        <f t="shared" si="7"/>
        <v>-7.8367629969327297E-3</v>
      </c>
    </row>
    <row r="75" spans="1:21" x14ac:dyDescent="0.55000000000000004">
      <c r="A75" s="17" t="s">
        <v>130</v>
      </c>
      <c r="C75" s="8">
        <v>0</v>
      </c>
      <c r="D75" s="8"/>
      <c r="E75" s="8">
        <v>-18973585979</v>
      </c>
      <c r="F75" s="8"/>
      <c r="G75" s="8">
        <v>0</v>
      </c>
      <c r="H75" s="8"/>
      <c r="I75" s="8">
        <f t="shared" si="4"/>
        <v>-18973585979</v>
      </c>
      <c r="J75" s="8"/>
      <c r="K75" s="13">
        <f t="shared" si="5"/>
        <v>7.5660014124091382E-3</v>
      </c>
      <c r="L75" s="8"/>
      <c r="M75" s="8">
        <v>9171359947</v>
      </c>
      <c r="N75" s="8"/>
      <c r="O75" s="8">
        <v>-20660126955</v>
      </c>
      <c r="P75" s="8"/>
      <c r="Q75" s="8">
        <v>0</v>
      </c>
      <c r="S75" s="8">
        <f t="shared" si="6"/>
        <v>-11488767008</v>
      </c>
      <c r="U75" s="29">
        <f t="shared" si="7"/>
        <v>1.1226280334504504E-2</v>
      </c>
    </row>
    <row r="76" spans="1:21" x14ac:dyDescent="0.55000000000000004">
      <c r="A76" s="17" t="s">
        <v>120</v>
      </c>
      <c r="C76" s="8">
        <v>6288589152</v>
      </c>
      <c r="D76" s="8"/>
      <c r="E76" s="8">
        <v>-11577644399</v>
      </c>
      <c r="F76" s="8"/>
      <c r="G76" s="8">
        <v>0</v>
      </c>
      <c r="H76" s="8"/>
      <c r="I76" s="8">
        <f t="shared" si="4"/>
        <v>-5289055247</v>
      </c>
      <c r="J76" s="8"/>
      <c r="K76" s="13">
        <f t="shared" si="5"/>
        <v>2.1090899481733634E-3</v>
      </c>
      <c r="L76" s="8"/>
      <c r="M76" s="8">
        <v>6288589152</v>
      </c>
      <c r="N76" s="8"/>
      <c r="O76" s="8">
        <v>-8831289373</v>
      </c>
      <c r="P76" s="8"/>
      <c r="Q76" s="8">
        <v>0</v>
      </c>
      <c r="S76" s="8">
        <f t="shared" si="6"/>
        <v>-2542700221</v>
      </c>
      <c r="U76" s="29">
        <f t="shared" si="7"/>
        <v>2.4846065263292136E-3</v>
      </c>
    </row>
    <row r="77" spans="1:21" x14ac:dyDescent="0.55000000000000004">
      <c r="A77" s="17" t="s">
        <v>89</v>
      </c>
      <c r="C77" s="8">
        <v>964611889</v>
      </c>
      <c r="D77" s="8"/>
      <c r="E77" s="8">
        <v>-2435273312</v>
      </c>
      <c r="F77" s="8"/>
      <c r="G77" s="8">
        <v>0</v>
      </c>
      <c r="H77" s="8"/>
      <c r="I77" s="8">
        <f t="shared" si="4"/>
        <v>-1470661423</v>
      </c>
      <c r="J77" s="8"/>
      <c r="K77" s="13">
        <f t="shared" si="5"/>
        <v>5.8644825579671903E-4</v>
      </c>
      <c r="L77" s="8"/>
      <c r="M77" s="8">
        <v>964611889</v>
      </c>
      <c r="N77" s="8"/>
      <c r="O77" s="8">
        <v>-3735835456</v>
      </c>
      <c r="P77" s="8"/>
      <c r="Q77" s="8">
        <v>0</v>
      </c>
      <c r="S77" s="8">
        <f t="shared" si="6"/>
        <v>-2771223567</v>
      </c>
      <c r="U77" s="29">
        <f t="shared" si="7"/>
        <v>2.7079087434764976E-3</v>
      </c>
    </row>
    <row r="78" spans="1:21" x14ac:dyDescent="0.55000000000000004">
      <c r="A78" s="17" t="s">
        <v>127</v>
      </c>
      <c r="C78" s="8">
        <v>3305619000</v>
      </c>
      <c r="D78" s="8"/>
      <c r="E78" s="8">
        <v>-4107438208</v>
      </c>
      <c r="F78" s="8"/>
      <c r="G78" s="8">
        <v>0</v>
      </c>
      <c r="H78" s="8"/>
      <c r="I78" s="8">
        <f t="shared" si="4"/>
        <v>-801819208</v>
      </c>
      <c r="J78" s="8"/>
      <c r="K78" s="13">
        <f t="shared" si="5"/>
        <v>3.197374111008463E-4</v>
      </c>
      <c r="L78" s="8"/>
      <c r="M78" s="8">
        <v>3305619000</v>
      </c>
      <c r="N78" s="8"/>
      <c r="O78" s="8">
        <v>-3785765276</v>
      </c>
      <c r="P78" s="8"/>
      <c r="Q78" s="8">
        <v>0</v>
      </c>
      <c r="S78" s="8">
        <f t="shared" si="6"/>
        <v>-480146276</v>
      </c>
      <c r="U78" s="29">
        <f t="shared" si="7"/>
        <v>4.6917625644170183E-4</v>
      </c>
    </row>
    <row r="79" spans="1:21" x14ac:dyDescent="0.55000000000000004">
      <c r="A79" s="17" t="s">
        <v>42</v>
      </c>
      <c r="C79" s="8">
        <v>5143673224</v>
      </c>
      <c r="D79" s="8"/>
      <c r="E79" s="8">
        <v>-21537598114</v>
      </c>
      <c r="F79" s="8"/>
      <c r="G79" s="8">
        <v>0</v>
      </c>
      <c r="H79" s="8"/>
      <c r="I79" s="8">
        <f t="shared" si="4"/>
        <v>-16393924890</v>
      </c>
      <c r="J79" s="8"/>
      <c r="K79" s="13">
        <f t="shared" si="5"/>
        <v>6.5373229398993475E-3</v>
      </c>
      <c r="L79" s="8"/>
      <c r="M79" s="8">
        <v>5143673224</v>
      </c>
      <c r="N79" s="8"/>
      <c r="O79" s="8">
        <v>-21373078274</v>
      </c>
      <c r="P79" s="8"/>
      <c r="Q79" s="8">
        <v>0</v>
      </c>
      <c r="S79" s="8">
        <f t="shared" si="6"/>
        <v>-16229405050</v>
      </c>
      <c r="U79" s="29">
        <f t="shared" si="7"/>
        <v>1.5858607858149985E-2</v>
      </c>
    </row>
    <row r="80" spans="1:21" x14ac:dyDescent="0.55000000000000004">
      <c r="A80" s="17" t="s">
        <v>60</v>
      </c>
      <c r="C80" s="8">
        <v>0</v>
      </c>
      <c r="D80" s="8"/>
      <c r="E80" s="8">
        <v>-5783363018</v>
      </c>
      <c r="F80" s="8"/>
      <c r="G80" s="8">
        <v>0</v>
      </c>
      <c r="H80" s="8"/>
      <c r="I80" s="8">
        <f t="shared" si="4"/>
        <v>-5783363018</v>
      </c>
      <c r="J80" s="8"/>
      <c r="K80" s="13">
        <f t="shared" si="5"/>
        <v>2.3062025708315251E-3</v>
      </c>
      <c r="L80" s="8"/>
      <c r="M80" s="8">
        <v>2849671480</v>
      </c>
      <c r="N80" s="8"/>
      <c r="O80" s="8">
        <v>4291124688</v>
      </c>
      <c r="P80" s="8"/>
      <c r="Q80" s="8">
        <v>0</v>
      </c>
      <c r="S80" s="8">
        <f t="shared" si="6"/>
        <v>7140796168</v>
      </c>
      <c r="U80" s="29">
        <f t="shared" si="7"/>
        <v>-6.9776486491285204E-3</v>
      </c>
    </row>
    <row r="81" spans="1:21" x14ac:dyDescent="0.55000000000000004">
      <c r="A81" s="17" t="s">
        <v>21</v>
      </c>
      <c r="C81" s="8">
        <v>6531685992</v>
      </c>
      <c r="D81" s="8"/>
      <c r="E81" s="8">
        <v>-37822914398</v>
      </c>
      <c r="F81" s="8"/>
      <c r="G81" s="8">
        <v>0</v>
      </c>
      <c r="H81" s="8"/>
      <c r="I81" s="8">
        <f t="shared" si="4"/>
        <v>-31291228406</v>
      </c>
      <c r="J81" s="8"/>
      <c r="K81" s="13">
        <f t="shared" si="5"/>
        <v>1.2477845704963084E-2</v>
      </c>
      <c r="L81" s="8"/>
      <c r="M81" s="8">
        <v>6531685992</v>
      </c>
      <c r="N81" s="8"/>
      <c r="O81" s="8">
        <v>-101585257927</v>
      </c>
      <c r="P81" s="8"/>
      <c r="Q81" s="8">
        <v>0</v>
      </c>
      <c r="S81" s="8">
        <f t="shared" si="6"/>
        <v>-95053571935</v>
      </c>
      <c r="U81" s="29">
        <f t="shared" si="7"/>
        <v>9.2881859697846153E-2</v>
      </c>
    </row>
    <row r="82" spans="1:21" x14ac:dyDescent="0.55000000000000004">
      <c r="A82" s="17" t="s">
        <v>25</v>
      </c>
      <c r="C82" s="8">
        <v>4969366414</v>
      </c>
      <c r="D82" s="8"/>
      <c r="E82" s="8">
        <v>-19567692950</v>
      </c>
      <c r="F82" s="8"/>
      <c r="G82" s="8">
        <v>0</v>
      </c>
      <c r="H82" s="8"/>
      <c r="I82" s="8">
        <f t="shared" si="4"/>
        <v>-14598326536</v>
      </c>
      <c r="J82" s="8"/>
      <c r="K82" s="13">
        <f t="shared" si="5"/>
        <v>5.8213012190965448E-3</v>
      </c>
      <c r="L82" s="8"/>
      <c r="M82" s="8">
        <v>4969366414</v>
      </c>
      <c r="N82" s="8"/>
      <c r="O82" s="8">
        <v>-21115015400</v>
      </c>
      <c r="P82" s="8"/>
      <c r="Q82" s="8">
        <v>0</v>
      </c>
      <c r="S82" s="8">
        <f t="shared" si="6"/>
        <v>-16145648986</v>
      </c>
      <c r="U82" s="29">
        <f t="shared" si="7"/>
        <v>1.5776765389456524E-2</v>
      </c>
    </row>
    <row r="83" spans="1:21" x14ac:dyDescent="0.55000000000000004">
      <c r="A83" s="17" t="s">
        <v>28</v>
      </c>
      <c r="C83" s="8">
        <v>1273892297</v>
      </c>
      <c r="D83" s="8"/>
      <c r="E83" s="8">
        <v>-1405984320</v>
      </c>
      <c r="F83" s="8"/>
      <c r="G83" s="8">
        <v>0</v>
      </c>
      <c r="H83" s="8"/>
      <c r="I83" s="8">
        <f t="shared" si="4"/>
        <v>-132092023</v>
      </c>
      <c r="J83" s="8"/>
      <c r="K83" s="13">
        <f t="shared" si="5"/>
        <v>5.2673671370932591E-5</v>
      </c>
      <c r="L83" s="8"/>
      <c r="M83" s="8">
        <v>1273892297</v>
      </c>
      <c r="N83" s="8"/>
      <c r="O83" s="8">
        <v>713743627</v>
      </c>
      <c r="P83" s="8"/>
      <c r="Q83" s="8">
        <v>0</v>
      </c>
      <c r="S83" s="8">
        <f t="shared" si="6"/>
        <v>1987635924</v>
      </c>
      <c r="U83" s="29">
        <f t="shared" si="7"/>
        <v>-1.9422239192611441E-3</v>
      </c>
    </row>
    <row r="84" spans="1:21" x14ac:dyDescent="0.55000000000000004">
      <c r="A84" s="17" t="s">
        <v>124</v>
      </c>
      <c r="C84" s="8">
        <v>176392458017</v>
      </c>
      <c r="D84" s="8"/>
      <c r="E84" s="8">
        <v>-231056335171</v>
      </c>
      <c r="F84" s="8"/>
      <c r="G84" s="8">
        <v>0</v>
      </c>
      <c r="H84" s="8"/>
      <c r="I84" s="8">
        <f t="shared" si="4"/>
        <v>-54663877154</v>
      </c>
      <c r="J84" s="8"/>
      <c r="K84" s="13">
        <f t="shared" si="5"/>
        <v>2.1798039243223839E-2</v>
      </c>
      <c r="L84" s="8"/>
      <c r="M84" s="8">
        <v>176392458017</v>
      </c>
      <c r="N84" s="8"/>
      <c r="O84" s="8">
        <v>74112409395</v>
      </c>
      <c r="P84" s="8"/>
      <c r="Q84" s="8">
        <v>0</v>
      </c>
      <c r="S84" s="8">
        <f t="shared" si="6"/>
        <v>250504867412</v>
      </c>
      <c r="U84" s="29">
        <f t="shared" si="7"/>
        <v>-0.24478152135618569</v>
      </c>
    </row>
    <row r="85" spans="1:21" x14ac:dyDescent="0.55000000000000004">
      <c r="A85" s="17" t="s">
        <v>125</v>
      </c>
      <c r="C85" s="8">
        <v>73151080059</v>
      </c>
      <c r="D85" s="8"/>
      <c r="E85" s="8">
        <v>-120225790218</v>
      </c>
      <c r="F85" s="8"/>
      <c r="G85" s="8">
        <v>0</v>
      </c>
      <c r="H85" s="8"/>
      <c r="I85" s="8">
        <f t="shared" si="4"/>
        <v>-47074710159</v>
      </c>
      <c r="J85" s="8"/>
      <c r="K85" s="13">
        <f t="shared" si="5"/>
        <v>1.8771745306656921E-2</v>
      </c>
      <c r="L85" s="8"/>
      <c r="M85" s="8">
        <v>73151080059</v>
      </c>
      <c r="N85" s="8"/>
      <c r="O85" s="8">
        <v>-112950546853</v>
      </c>
      <c r="P85" s="8"/>
      <c r="Q85" s="8">
        <v>0</v>
      </c>
      <c r="S85" s="8">
        <f t="shared" si="6"/>
        <v>-39799466794</v>
      </c>
      <c r="U85" s="29">
        <f t="shared" si="7"/>
        <v>3.8890158629043999E-2</v>
      </c>
    </row>
    <row r="86" spans="1:21" x14ac:dyDescent="0.55000000000000004">
      <c r="A86" s="17" t="s">
        <v>86</v>
      </c>
      <c r="C86" s="8">
        <v>0</v>
      </c>
      <c r="D86" s="8"/>
      <c r="E86" s="8">
        <v>-68363356508</v>
      </c>
      <c r="F86" s="8"/>
      <c r="G86" s="8">
        <v>0</v>
      </c>
      <c r="H86" s="8"/>
      <c r="I86" s="8">
        <f t="shared" si="4"/>
        <v>-68363356508</v>
      </c>
      <c r="J86" s="8"/>
      <c r="K86" s="13">
        <f t="shared" si="5"/>
        <v>2.7260911694238325E-2</v>
      </c>
      <c r="L86" s="8"/>
      <c r="M86" s="8">
        <v>92549623294</v>
      </c>
      <c r="N86" s="8"/>
      <c r="O86" s="8">
        <v>-236642387913</v>
      </c>
      <c r="P86" s="8"/>
      <c r="Q86" s="8">
        <v>0</v>
      </c>
      <c r="S86" s="8">
        <f t="shared" si="6"/>
        <v>-144092764619</v>
      </c>
      <c r="U86" s="29">
        <f t="shared" si="7"/>
        <v>0.14080064193662042</v>
      </c>
    </row>
    <row r="87" spans="1:21" x14ac:dyDescent="0.55000000000000004">
      <c r="A87" s="17" t="s">
        <v>108</v>
      </c>
      <c r="C87" s="8">
        <v>17955063468</v>
      </c>
      <c r="D87" s="8"/>
      <c r="E87" s="8">
        <v>-32943782478</v>
      </c>
      <c r="F87" s="8"/>
      <c r="G87" s="8">
        <v>0</v>
      </c>
      <c r="H87" s="8"/>
      <c r="I87" s="8">
        <f t="shared" si="4"/>
        <v>-14988719010</v>
      </c>
      <c r="J87" s="8"/>
      <c r="K87" s="13">
        <f t="shared" si="5"/>
        <v>5.976976061635381E-3</v>
      </c>
      <c r="L87" s="8"/>
      <c r="M87" s="8">
        <v>17955063468</v>
      </c>
      <c r="N87" s="8"/>
      <c r="O87" s="8">
        <v>-38284804433</v>
      </c>
      <c r="P87" s="8"/>
      <c r="Q87" s="8">
        <v>0</v>
      </c>
      <c r="S87" s="8">
        <f t="shared" si="6"/>
        <v>-20329740965</v>
      </c>
      <c r="U87" s="29">
        <f t="shared" si="7"/>
        <v>1.9865262394304629E-2</v>
      </c>
    </row>
    <row r="88" spans="1:21" x14ac:dyDescent="0.55000000000000004">
      <c r="A88" s="17" t="s">
        <v>90</v>
      </c>
      <c r="C88" s="8">
        <v>0</v>
      </c>
      <c r="D88" s="8"/>
      <c r="E88" s="8">
        <v>-1441827653</v>
      </c>
      <c r="F88" s="8"/>
      <c r="G88" s="8">
        <v>0</v>
      </c>
      <c r="H88" s="8"/>
      <c r="I88" s="8">
        <f t="shared" si="4"/>
        <v>-1441827653</v>
      </c>
      <c r="J88" s="8"/>
      <c r="K88" s="13">
        <f t="shared" si="5"/>
        <v>5.7495035841524688E-4</v>
      </c>
      <c r="L88" s="8"/>
      <c r="M88" s="8">
        <v>2712012079</v>
      </c>
      <c r="N88" s="8"/>
      <c r="O88" s="8">
        <v>-1909648775</v>
      </c>
      <c r="P88" s="8"/>
      <c r="Q88" s="8">
        <v>0</v>
      </c>
      <c r="S88" s="8">
        <f t="shared" si="6"/>
        <v>802363304</v>
      </c>
      <c r="U88" s="29">
        <f t="shared" si="7"/>
        <v>-7.840315130902216E-4</v>
      </c>
    </row>
    <row r="89" spans="1:21" x14ac:dyDescent="0.55000000000000004">
      <c r="A89" s="17" t="s">
        <v>105</v>
      </c>
      <c r="C89" s="8">
        <v>0</v>
      </c>
      <c r="D89" s="8"/>
      <c r="E89" s="8">
        <v>-3423809754</v>
      </c>
      <c r="F89" s="8"/>
      <c r="G89" s="8">
        <v>0</v>
      </c>
      <c r="H89" s="8"/>
      <c r="I89" s="8">
        <f t="shared" si="4"/>
        <v>-3423809754</v>
      </c>
      <c r="J89" s="8"/>
      <c r="K89" s="13">
        <f t="shared" si="5"/>
        <v>1.3652953881915304E-3</v>
      </c>
      <c r="L89" s="8"/>
      <c r="M89" s="8">
        <v>6990162960</v>
      </c>
      <c r="N89" s="8"/>
      <c r="O89" s="8">
        <v>-5629334596</v>
      </c>
      <c r="P89" s="8"/>
      <c r="Q89" s="8">
        <v>0</v>
      </c>
      <c r="S89" s="8">
        <f t="shared" si="6"/>
        <v>1360828364</v>
      </c>
      <c r="U89" s="29">
        <f t="shared" si="7"/>
        <v>-1.3297371850931644E-3</v>
      </c>
    </row>
    <row r="90" spans="1:21" x14ac:dyDescent="0.55000000000000004">
      <c r="A90" s="17" t="s">
        <v>102</v>
      </c>
      <c r="C90" s="8">
        <v>2272206053</v>
      </c>
      <c r="D90" s="8"/>
      <c r="E90" s="8">
        <v>-3383247862</v>
      </c>
      <c r="F90" s="8"/>
      <c r="G90" s="8">
        <v>0</v>
      </c>
      <c r="H90" s="8"/>
      <c r="I90" s="8">
        <f t="shared" si="4"/>
        <v>-1111041809</v>
      </c>
      <c r="J90" s="8"/>
      <c r="K90" s="13">
        <f t="shared" si="5"/>
        <v>4.4304455180183331E-4</v>
      </c>
      <c r="L90" s="8"/>
      <c r="M90" s="8">
        <v>2272206053</v>
      </c>
      <c r="N90" s="8"/>
      <c r="O90" s="8">
        <v>-2210024813</v>
      </c>
      <c r="P90" s="8"/>
      <c r="Q90" s="8">
        <v>0</v>
      </c>
      <c r="S90" s="8">
        <f t="shared" si="6"/>
        <v>62181240</v>
      </c>
      <c r="U90" s="29">
        <f t="shared" si="7"/>
        <v>-6.0760569981184254E-5</v>
      </c>
    </row>
    <row r="91" spans="1:21" x14ac:dyDescent="0.55000000000000004">
      <c r="A91" s="17" t="s">
        <v>26</v>
      </c>
      <c r="C91" s="8">
        <v>0</v>
      </c>
      <c r="D91" s="8"/>
      <c r="E91" s="8">
        <v>540406144</v>
      </c>
      <c r="F91" s="8"/>
      <c r="G91" s="8">
        <v>0</v>
      </c>
      <c r="H91" s="8"/>
      <c r="I91" s="8">
        <f t="shared" si="4"/>
        <v>540406144</v>
      </c>
      <c r="J91" s="8"/>
      <c r="K91" s="13">
        <f t="shared" si="5"/>
        <v>-2.1549503890851059E-4</v>
      </c>
      <c r="L91" s="8"/>
      <c r="M91" s="8">
        <v>9593661300</v>
      </c>
      <c r="N91" s="8"/>
      <c r="O91" s="8">
        <v>-21311138639</v>
      </c>
      <c r="P91" s="8"/>
      <c r="Q91" s="8">
        <v>0</v>
      </c>
      <c r="S91" s="8">
        <f t="shared" si="6"/>
        <v>-11717477339</v>
      </c>
      <c r="U91" s="29">
        <f t="shared" si="7"/>
        <v>1.1449765264559699E-2</v>
      </c>
    </row>
    <row r="92" spans="1:21" x14ac:dyDescent="0.55000000000000004">
      <c r="A92" s="17" t="s">
        <v>98</v>
      </c>
      <c r="C92" s="8">
        <v>89650766984</v>
      </c>
      <c r="D92" s="8"/>
      <c r="E92" s="8">
        <v>-95175493196</v>
      </c>
      <c r="F92" s="8"/>
      <c r="G92" s="8">
        <v>0</v>
      </c>
      <c r="H92" s="8"/>
      <c r="I92" s="8">
        <f t="shared" si="4"/>
        <v>-5524726212</v>
      </c>
      <c r="J92" s="8"/>
      <c r="K92" s="13">
        <f t="shared" si="5"/>
        <v>2.2030672730726916E-3</v>
      </c>
      <c r="L92" s="8"/>
      <c r="M92" s="8">
        <v>89650766984</v>
      </c>
      <c r="N92" s="8"/>
      <c r="O92" s="8">
        <v>-4845297835</v>
      </c>
      <c r="P92" s="8"/>
      <c r="Q92" s="8">
        <v>0</v>
      </c>
      <c r="S92" s="8">
        <f t="shared" si="6"/>
        <v>84805469149</v>
      </c>
      <c r="U92" s="29">
        <f t="shared" si="7"/>
        <v>-8.286789782601596E-2</v>
      </c>
    </row>
    <row r="93" spans="1:21" x14ac:dyDescent="0.55000000000000004">
      <c r="A93" s="17" t="s">
        <v>85</v>
      </c>
      <c r="C93" s="8">
        <v>0</v>
      </c>
      <c r="D93" s="8"/>
      <c r="E93" s="8">
        <v>-17601867280</v>
      </c>
      <c r="F93" s="8"/>
      <c r="G93" s="8">
        <v>0</v>
      </c>
      <c r="H93" s="8"/>
      <c r="I93" s="8">
        <f t="shared" si="4"/>
        <v>-17601867280</v>
      </c>
      <c r="J93" s="8"/>
      <c r="K93" s="13">
        <f t="shared" si="5"/>
        <v>7.0190080488167798E-3</v>
      </c>
      <c r="L93" s="8"/>
      <c r="M93" s="8">
        <v>21672380203</v>
      </c>
      <c r="N93" s="8"/>
      <c r="O93" s="8">
        <v>-22478060243</v>
      </c>
      <c r="P93" s="8"/>
      <c r="Q93" s="8">
        <v>0</v>
      </c>
      <c r="S93" s="8">
        <f t="shared" si="6"/>
        <v>-805680040</v>
      </c>
      <c r="U93" s="29">
        <f t="shared" si="7"/>
        <v>7.8727247081054235E-4</v>
      </c>
    </row>
    <row r="94" spans="1:21" x14ac:dyDescent="0.55000000000000004">
      <c r="A94" s="17" t="s">
        <v>47</v>
      </c>
      <c r="C94" s="8">
        <v>0</v>
      </c>
      <c r="D94" s="8"/>
      <c r="E94" s="8">
        <v>-322064992</v>
      </c>
      <c r="F94" s="8"/>
      <c r="G94" s="8">
        <v>0</v>
      </c>
      <c r="H94" s="8"/>
      <c r="I94" s="8">
        <f t="shared" si="4"/>
        <v>-322064992</v>
      </c>
      <c r="J94" s="8"/>
      <c r="K94" s="13">
        <f t="shared" si="5"/>
        <v>1.2842823634164521E-4</v>
      </c>
      <c r="L94" s="8"/>
      <c r="M94" s="8">
        <v>520000000</v>
      </c>
      <c r="N94" s="8"/>
      <c r="O94" s="8">
        <v>-401460865</v>
      </c>
      <c r="P94" s="8"/>
      <c r="Q94" s="8">
        <v>0</v>
      </c>
      <c r="S94" s="8">
        <f t="shared" si="6"/>
        <v>118539135</v>
      </c>
      <c r="U94" s="29">
        <f t="shared" si="7"/>
        <v>-1.1583084235175347E-4</v>
      </c>
    </row>
    <row r="95" spans="1:21" x14ac:dyDescent="0.55000000000000004">
      <c r="A95" s="17" t="s">
        <v>97</v>
      </c>
      <c r="C95" s="8">
        <v>0</v>
      </c>
      <c r="D95" s="8"/>
      <c r="E95" s="8">
        <v>-5602557877</v>
      </c>
      <c r="F95" s="8"/>
      <c r="G95" s="8">
        <v>0</v>
      </c>
      <c r="H95" s="8"/>
      <c r="I95" s="8">
        <f t="shared" si="4"/>
        <v>-5602557877</v>
      </c>
      <c r="J95" s="8"/>
      <c r="K95" s="13">
        <f t="shared" si="5"/>
        <v>2.2341038145030742E-3</v>
      </c>
      <c r="L95" s="8"/>
      <c r="M95" s="8">
        <v>11474466353</v>
      </c>
      <c r="N95" s="8"/>
      <c r="O95" s="8">
        <v>-21898250115</v>
      </c>
      <c r="P95" s="8"/>
      <c r="Q95" s="8">
        <v>0</v>
      </c>
      <c r="S95" s="8">
        <f t="shared" si="6"/>
        <v>-10423783762</v>
      </c>
      <c r="U95" s="29">
        <f t="shared" si="7"/>
        <v>1.0185629021546258E-2</v>
      </c>
    </row>
    <row r="96" spans="1:21" x14ac:dyDescent="0.55000000000000004">
      <c r="A96" s="17" t="s">
        <v>39</v>
      </c>
      <c r="C96" s="8">
        <v>9048958333</v>
      </c>
      <c r="D96" s="8"/>
      <c r="E96" s="8">
        <v>-30755907000</v>
      </c>
      <c r="F96" s="8"/>
      <c r="G96" s="8">
        <v>0</v>
      </c>
      <c r="H96" s="8"/>
      <c r="I96" s="8">
        <f t="shared" si="4"/>
        <v>-21706948667</v>
      </c>
      <c r="J96" s="8"/>
      <c r="K96" s="13">
        <f t="shared" si="5"/>
        <v>8.6559706981795669E-3</v>
      </c>
      <c r="L96" s="8"/>
      <c r="M96" s="8">
        <v>9048958333</v>
      </c>
      <c r="N96" s="8"/>
      <c r="O96" s="8">
        <v>-22127553000</v>
      </c>
      <c r="P96" s="8"/>
      <c r="Q96" s="8">
        <v>0</v>
      </c>
      <c r="S96" s="8">
        <f t="shared" si="6"/>
        <v>-13078594667</v>
      </c>
      <c r="U96" s="29">
        <f t="shared" si="7"/>
        <v>1.2779784811621587E-2</v>
      </c>
    </row>
    <row r="97" spans="1:21" x14ac:dyDescent="0.55000000000000004">
      <c r="A97" s="17" t="s">
        <v>65</v>
      </c>
      <c r="C97" s="8">
        <v>0</v>
      </c>
      <c r="D97" s="8"/>
      <c r="E97" s="8">
        <v>-13545685210</v>
      </c>
      <c r="F97" s="8"/>
      <c r="G97" s="8">
        <v>0</v>
      </c>
      <c r="H97" s="8"/>
      <c r="I97" s="8">
        <f t="shared" si="4"/>
        <v>-13545685210</v>
      </c>
      <c r="J97" s="8"/>
      <c r="K97" s="13">
        <f t="shared" si="5"/>
        <v>5.4015447340498533E-3</v>
      </c>
      <c r="L97" s="8"/>
      <c r="M97" s="8">
        <v>259030233</v>
      </c>
      <c r="N97" s="8"/>
      <c r="O97" s="8">
        <v>-9960062654</v>
      </c>
      <c r="P97" s="8"/>
      <c r="Q97" s="8">
        <v>0</v>
      </c>
      <c r="S97" s="8">
        <f t="shared" si="6"/>
        <v>-9701032421</v>
      </c>
      <c r="U97" s="29">
        <f t="shared" si="7"/>
        <v>9.4793905574399578E-3</v>
      </c>
    </row>
    <row r="98" spans="1:21" x14ac:dyDescent="0.55000000000000004">
      <c r="A98" s="17" t="s">
        <v>63</v>
      </c>
      <c r="C98" s="8">
        <v>69811098</v>
      </c>
      <c r="D98" s="8"/>
      <c r="E98" s="8">
        <v>-21762878522</v>
      </c>
      <c r="F98" s="8"/>
      <c r="G98" s="8">
        <v>0</v>
      </c>
      <c r="H98" s="8"/>
      <c r="I98" s="8">
        <f t="shared" si="4"/>
        <v>-21693067424</v>
      </c>
      <c r="J98" s="8"/>
      <c r="K98" s="13">
        <f t="shared" si="5"/>
        <v>8.650435344754008E-3</v>
      </c>
      <c r="L98" s="8"/>
      <c r="M98" s="8">
        <v>69811098</v>
      </c>
      <c r="N98" s="8"/>
      <c r="O98" s="8">
        <v>-53496939091</v>
      </c>
      <c r="P98" s="8"/>
      <c r="Q98" s="8">
        <v>0</v>
      </c>
      <c r="S98" s="8">
        <f t="shared" si="6"/>
        <v>-53427127993</v>
      </c>
      <c r="U98" s="29">
        <f t="shared" si="7"/>
        <v>5.2206465315139498E-2</v>
      </c>
    </row>
    <row r="99" spans="1:21" x14ac:dyDescent="0.55000000000000004">
      <c r="A99" s="17" t="s">
        <v>58</v>
      </c>
      <c r="C99" s="8">
        <v>0</v>
      </c>
      <c r="D99" s="8"/>
      <c r="E99" s="8">
        <v>-50551115505</v>
      </c>
      <c r="F99" s="8"/>
      <c r="G99" s="8">
        <v>0</v>
      </c>
      <c r="H99" s="8"/>
      <c r="I99" s="8">
        <f t="shared" si="4"/>
        <v>-50551115505</v>
      </c>
      <c r="J99" s="8"/>
      <c r="K99" s="13">
        <f t="shared" si="5"/>
        <v>2.0158013974427701E-2</v>
      </c>
      <c r="L99" s="8"/>
      <c r="M99" s="8">
        <v>2754640231</v>
      </c>
      <c r="N99" s="8"/>
      <c r="O99" s="8">
        <v>-71724357602</v>
      </c>
      <c r="P99" s="8"/>
      <c r="Q99" s="8">
        <v>0</v>
      </c>
      <c r="S99" s="8">
        <f t="shared" si="6"/>
        <v>-68969717371</v>
      </c>
      <c r="U99" s="29">
        <f t="shared" si="7"/>
        <v>6.739394934715269E-2</v>
      </c>
    </row>
    <row r="100" spans="1:21" x14ac:dyDescent="0.55000000000000004">
      <c r="A100" s="17" t="s">
        <v>16</v>
      </c>
      <c r="C100" s="8">
        <v>0</v>
      </c>
      <c r="D100" s="8"/>
      <c r="E100" s="8">
        <v>-3098406493</v>
      </c>
      <c r="F100" s="8"/>
      <c r="G100" s="8">
        <v>0</v>
      </c>
      <c r="H100" s="8"/>
      <c r="I100" s="8">
        <f t="shared" si="4"/>
        <v>-3098406493</v>
      </c>
      <c r="J100" s="8"/>
      <c r="K100" s="13">
        <f t="shared" si="5"/>
        <v>1.2355359671177551E-3</v>
      </c>
      <c r="L100" s="8"/>
      <c r="M100" s="8">
        <v>3123257422</v>
      </c>
      <c r="N100" s="8"/>
      <c r="O100" s="8">
        <v>-3098406493</v>
      </c>
      <c r="P100" s="8"/>
      <c r="Q100" s="8">
        <v>0</v>
      </c>
      <c r="S100" s="8">
        <f t="shared" si="6"/>
        <v>24850929</v>
      </c>
      <c r="U100" s="29">
        <f t="shared" si="7"/>
        <v>-2.4283153739004581E-5</v>
      </c>
    </row>
    <row r="101" spans="1:21" x14ac:dyDescent="0.55000000000000004">
      <c r="A101" s="17" t="s">
        <v>95</v>
      </c>
      <c r="C101" s="8">
        <v>58334387</v>
      </c>
      <c r="D101" s="8"/>
      <c r="E101" s="8">
        <v>-9699924539</v>
      </c>
      <c r="F101" s="8"/>
      <c r="G101" s="8">
        <v>0</v>
      </c>
      <c r="H101" s="8"/>
      <c r="I101" s="8">
        <f t="shared" si="4"/>
        <v>-9641590152</v>
      </c>
      <c r="J101" s="8"/>
      <c r="K101" s="13">
        <f t="shared" si="5"/>
        <v>3.8447283918096103E-3</v>
      </c>
      <c r="L101" s="8"/>
      <c r="M101" s="8">
        <v>58334387</v>
      </c>
      <c r="N101" s="8"/>
      <c r="O101" s="8">
        <v>-14214354828</v>
      </c>
      <c r="P101" s="8"/>
      <c r="Q101" s="8">
        <v>0</v>
      </c>
      <c r="S101" s="8">
        <f t="shared" si="6"/>
        <v>-14156020441</v>
      </c>
      <c r="U101" s="29">
        <f t="shared" si="7"/>
        <v>1.383259437509537E-2</v>
      </c>
    </row>
    <row r="102" spans="1:21" x14ac:dyDescent="0.55000000000000004">
      <c r="A102" s="17" t="s">
        <v>92</v>
      </c>
      <c r="C102" s="8">
        <v>0</v>
      </c>
      <c r="D102" s="8"/>
      <c r="E102" s="8">
        <v>-8406059861</v>
      </c>
      <c r="F102" s="8"/>
      <c r="G102" s="8">
        <v>0</v>
      </c>
      <c r="H102" s="8"/>
      <c r="I102" s="8">
        <f t="shared" si="4"/>
        <v>-8406059861</v>
      </c>
      <c r="J102" s="8"/>
      <c r="K102" s="13">
        <f t="shared" si="5"/>
        <v>3.3520421944230601E-3</v>
      </c>
      <c r="L102" s="8"/>
      <c r="M102" s="8">
        <v>11692765840</v>
      </c>
      <c r="N102" s="8"/>
      <c r="O102" s="8">
        <v>-34101620625</v>
      </c>
      <c r="P102" s="8"/>
      <c r="Q102" s="8">
        <v>0</v>
      </c>
      <c r="S102" s="8">
        <f t="shared" si="6"/>
        <v>-22408854785</v>
      </c>
      <c r="U102" s="29">
        <f t="shared" si="7"/>
        <v>2.1896874191672407E-2</v>
      </c>
    </row>
    <row r="103" spans="1:21" x14ac:dyDescent="0.55000000000000004">
      <c r="A103" s="17" t="s">
        <v>34</v>
      </c>
      <c r="C103" s="8">
        <v>40426886112</v>
      </c>
      <c r="D103" s="8"/>
      <c r="E103" s="8">
        <v>-82027734033</v>
      </c>
      <c r="F103" s="8"/>
      <c r="G103" s="8">
        <v>0</v>
      </c>
      <c r="H103" s="8"/>
      <c r="I103" s="8">
        <f t="shared" si="4"/>
        <v>-41600847921</v>
      </c>
      <c r="J103" s="8"/>
      <c r="K103" s="13">
        <f t="shared" si="5"/>
        <v>1.6588960804566514E-2</v>
      </c>
      <c r="L103" s="8"/>
      <c r="M103" s="8">
        <v>40426886112</v>
      </c>
      <c r="N103" s="8"/>
      <c r="O103" s="8">
        <v>-47501936375</v>
      </c>
      <c r="P103" s="8"/>
      <c r="Q103" s="8">
        <v>0</v>
      </c>
      <c r="S103" s="8">
        <f t="shared" si="6"/>
        <v>-7075050263</v>
      </c>
      <c r="U103" s="29">
        <f t="shared" si="7"/>
        <v>6.9134048569215976E-3</v>
      </c>
    </row>
    <row r="104" spans="1:21" x14ac:dyDescent="0.55000000000000004">
      <c r="A104" s="17" t="s">
        <v>112</v>
      </c>
      <c r="C104" s="8">
        <v>0</v>
      </c>
      <c r="D104" s="8"/>
      <c r="E104" s="8">
        <v>-136917706524</v>
      </c>
      <c r="F104" s="8"/>
      <c r="G104" s="8">
        <v>0</v>
      </c>
      <c r="H104" s="8"/>
      <c r="I104" s="8">
        <f t="shared" si="4"/>
        <v>-136917706524</v>
      </c>
      <c r="J104" s="8"/>
      <c r="K104" s="13">
        <f t="shared" si="5"/>
        <v>5.4597984908649401E-2</v>
      </c>
      <c r="L104" s="8"/>
      <c r="M104" s="8">
        <v>0</v>
      </c>
      <c r="N104" s="8"/>
      <c r="O104" s="8">
        <v>-130526623128</v>
      </c>
      <c r="P104" s="8"/>
      <c r="Q104" s="8">
        <v>0</v>
      </c>
      <c r="S104" s="8">
        <f t="shared" si="6"/>
        <v>-130526623128</v>
      </c>
      <c r="U104" s="29">
        <f t="shared" si="7"/>
        <v>0.12754444940268972</v>
      </c>
    </row>
    <row r="105" spans="1:21" x14ac:dyDescent="0.55000000000000004">
      <c r="A105" s="17" t="s">
        <v>118</v>
      </c>
      <c r="C105" s="8">
        <v>0</v>
      </c>
      <c r="D105" s="8"/>
      <c r="E105" s="8">
        <v>-5455057826</v>
      </c>
      <c r="F105" s="8"/>
      <c r="G105" s="8">
        <v>0</v>
      </c>
      <c r="H105" s="8"/>
      <c r="I105" s="8">
        <f t="shared" si="4"/>
        <v>-5455057826</v>
      </c>
      <c r="J105" s="8"/>
      <c r="K105" s="13">
        <f t="shared" si="5"/>
        <v>2.1752859613343796E-3</v>
      </c>
      <c r="L105" s="8"/>
      <c r="M105" s="8">
        <v>0</v>
      </c>
      <c r="N105" s="8"/>
      <c r="O105" s="8">
        <v>940430863</v>
      </c>
      <c r="P105" s="8"/>
      <c r="Q105" s="8">
        <v>0</v>
      </c>
      <c r="S105" s="8">
        <f t="shared" si="6"/>
        <v>940430863</v>
      </c>
      <c r="U105" s="29">
        <f t="shared" si="7"/>
        <v>-9.1894460875622619E-4</v>
      </c>
    </row>
    <row r="106" spans="1:21" x14ac:dyDescent="0.55000000000000004">
      <c r="A106" s="17" t="s">
        <v>18</v>
      </c>
      <c r="C106" s="8">
        <v>0</v>
      </c>
      <c r="D106" s="8"/>
      <c r="E106" s="8">
        <v>-56994215</v>
      </c>
      <c r="F106" s="8"/>
      <c r="G106" s="8">
        <v>0</v>
      </c>
      <c r="H106" s="8"/>
      <c r="I106" s="8">
        <f t="shared" si="4"/>
        <v>-56994215</v>
      </c>
      <c r="J106" s="8"/>
      <c r="K106" s="13">
        <f t="shared" si="5"/>
        <v>2.2727296340629723E-5</v>
      </c>
      <c r="L106" s="8"/>
      <c r="M106" s="8">
        <v>0</v>
      </c>
      <c r="N106" s="8"/>
      <c r="O106" s="8">
        <v>-15165523</v>
      </c>
      <c r="P106" s="8"/>
      <c r="Q106" s="8">
        <v>0</v>
      </c>
      <c r="S106" s="8">
        <f t="shared" si="6"/>
        <v>-15165523</v>
      </c>
      <c r="U106" s="29">
        <f t="shared" si="7"/>
        <v>1.4819032581897038E-5</v>
      </c>
    </row>
    <row r="107" spans="1:21" x14ac:dyDescent="0.55000000000000004">
      <c r="A107" s="17" t="s">
        <v>128</v>
      </c>
      <c r="C107" s="8">
        <v>0</v>
      </c>
      <c r="D107" s="8"/>
      <c r="E107" s="8">
        <v>447322500</v>
      </c>
      <c r="F107" s="8"/>
      <c r="G107" s="8">
        <v>0</v>
      </c>
      <c r="H107" s="8"/>
      <c r="I107" s="8">
        <f t="shared" si="4"/>
        <v>447322500</v>
      </c>
      <c r="J107" s="8"/>
      <c r="K107" s="13">
        <f t="shared" si="5"/>
        <v>-1.7837654255491262E-4</v>
      </c>
      <c r="L107" s="8"/>
      <c r="M107" s="8">
        <v>0</v>
      </c>
      <c r="N107" s="8"/>
      <c r="O107" s="8">
        <v>437774420</v>
      </c>
      <c r="P107" s="8"/>
      <c r="Q107" s="8">
        <v>0</v>
      </c>
      <c r="S107" s="8">
        <f t="shared" si="6"/>
        <v>437774420</v>
      </c>
      <c r="U107" s="29">
        <f t="shared" si="7"/>
        <v>-4.2777248061283993E-4</v>
      </c>
    </row>
    <row r="108" spans="1:21" x14ac:dyDescent="0.55000000000000004">
      <c r="A108" s="17" t="s">
        <v>41</v>
      </c>
      <c r="C108" s="8">
        <v>0</v>
      </c>
      <c r="D108" s="8"/>
      <c r="E108" s="8">
        <v>-6261199871</v>
      </c>
      <c r="F108" s="8"/>
      <c r="G108" s="8">
        <v>0</v>
      </c>
      <c r="H108" s="8"/>
      <c r="I108" s="8">
        <f t="shared" si="4"/>
        <v>-6261199871</v>
      </c>
      <c r="J108" s="8"/>
      <c r="K108" s="13">
        <f t="shared" si="5"/>
        <v>2.496747168394715E-3</v>
      </c>
      <c r="L108" s="8"/>
      <c r="M108" s="8">
        <v>0</v>
      </c>
      <c r="N108" s="8"/>
      <c r="O108" s="8">
        <v>-13118704493</v>
      </c>
      <c r="P108" s="8"/>
      <c r="Q108" s="8">
        <v>0</v>
      </c>
      <c r="S108" s="8">
        <f t="shared" si="6"/>
        <v>-13118704493</v>
      </c>
      <c r="U108" s="29">
        <f t="shared" si="7"/>
        <v>1.2818978238603842E-2</v>
      </c>
    </row>
    <row r="109" spans="1:21" x14ac:dyDescent="0.55000000000000004">
      <c r="A109" s="17" t="s">
        <v>131</v>
      </c>
      <c r="C109" s="8">
        <v>0</v>
      </c>
      <c r="D109" s="8"/>
      <c r="E109" s="8">
        <v>-3367841400</v>
      </c>
      <c r="F109" s="8"/>
      <c r="G109" s="8">
        <v>0</v>
      </c>
      <c r="H109" s="8"/>
      <c r="I109" s="8">
        <f t="shared" si="4"/>
        <v>-3367841400</v>
      </c>
      <c r="J109" s="8"/>
      <c r="K109" s="13">
        <f t="shared" si="5"/>
        <v>1.3429771692800975E-3</v>
      </c>
      <c r="L109" s="8"/>
      <c r="M109" s="8">
        <v>0</v>
      </c>
      <c r="N109" s="8"/>
      <c r="O109" s="8">
        <v>-5762507850</v>
      </c>
      <c r="P109" s="8"/>
      <c r="Q109" s="8">
        <v>0</v>
      </c>
      <c r="S109" s="8">
        <f t="shared" si="6"/>
        <v>-5762507850</v>
      </c>
      <c r="U109" s="29">
        <f t="shared" si="7"/>
        <v>5.6308504218804357E-3</v>
      </c>
    </row>
    <row r="110" spans="1:21" x14ac:dyDescent="0.55000000000000004">
      <c r="A110" s="17" t="s">
        <v>88</v>
      </c>
      <c r="C110" s="8">
        <v>0</v>
      </c>
      <c r="D110" s="8"/>
      <c r="E110" s="8">
        <v>89075790963</v>
      </c>
      <c r="F110" s="8"/>
      <c r="G110" s="8">
        <v>0</v>
      </c>
      <c r="H110" s="8"/>
      <c r="I110" s="8">
        <f t="shared" si="4"/>
        <v>89075790963</v>
      </c>
      <c r="J110" s="8"/>
      <c r="K110" s="13">
        <f t="shared" si="5"/>
        <v>-3.552030496414571E-2</v>
      </c>
      <c r="L110" s="8"/>
      <c r="M110" s="8">
        <v>0</v>
      </c>
      <c r="N110" s="8"/>
      <c r="O110" s="8">
        <v>118142262593</v>
      </c>
      <c r="P110" s="8"/>
      <c r="Q110" s="8">
        <v>0</v>
      </c>
      <c r="S110" s="8">
        <f t="shared" si="6"/>
        <v>118142262593</v>
      </c>
      <c r="U110" s="29">
        <f t="shared" si="7"/>
        <v>-0.11544303738583249</v>
      </c>
    </row>
    <row r="111" spans="1:21" x14ac:dyDescent="0.55000000000000004">
      <c r="A111" s="17" t="s">
        <v>15</v>
      </c>
      <c r="C111" s="8">
        <v>0</v>
      </c>
      <c r="D111" s="8"/>
      <c r="E111" s="8">
        <v>129704612383</v>
      </c>
      <c r="F111" s="8"/>
      <c r="G111" s="8">
        <v>0</v>
      </c>
      <c r="H111" s="8"/>
      <c r="I111" s="8">
        <f t="shared" si="4"/>
        <v>129704612383</v>
      </c>
      <c r="J111" s="8"/>
      <c r="K111" s="13">
        <f t="shared" si="5"/>
        <v>-5.1721655651805226E-2</v>
      </c>
      <c r="L111" s="8"/>
      <c r="M111" s="8">
        <v>0</v>
      </c>
      <c r="N111" s="8"/>
      <c r="O111" s="8">
        <v>146672989722</v>
      </c>
      <c r="P111" s="8"/>
      <c r="Q111" s="8">
        <v>0</v>
      </c>
      <c r="S111" s="8">
        <f t="shared" si="6"/>
        <v>146672989722</v>
      </c>
      <c r="U111" s="29">
        <f t="shared" si="7"/>
        <v>-0.14332191600478053</v>
      </c>
    </row>
    <row r="112" spans="1:21" x14ac:dyDescent="0.55000000000000004">
      <c r="A112" s="17" t="s">
        <v>101</v>
      </c>
      <c r="C112" s="8">
        <v>0</v>
      </c>
      <c r="D112" s="8"/>
      <c r="E112" s="8">
        <v>-3591822734</v>
      </c>
      <c r="F112" s="8"/>
      <c r="G112" s="8">
        <v>0</v>
      </c>
      <c r="H112" s="8"/>
      <c r="I112" s="8">
        <f t="shared" si="4"/>
        <v>-3591822734</v>
      </c>
      <c r="J112" s="8"/>
      <c r="K112" s="13">
        <f t="shared" si="5"/>
        <v>1.4322930788436834E-3</v>
      </c>
      <c r="L112" s="8"/>
      <c r="M112" s="8">
        <v>0</v>
      </c>
      <c r="N112" s="8"/>
      <c r="O112" s="8">
        <v>5567325237</v>
      </c>
      <c r="P112" s="8"/>
      <c r="Q112" s="8">
        <v>0</v>
      </c>
      <c r="S112" s="8">
        <f t="shared" si="6"/>
        <v>5567325237</v>
      </c>
      <c r="U112" s="29">
        <f t="shared" si="7"/>
        <v>-5.440127193840967E-3</v>
      </c>
    </row>
    <row r="113" spans="1:21" x14ac:dyDescent="0.55000000000000004">
      <c r="A113" s="17" t="s">
        <v>29</v>
      </c>
      <c r="C113" s="8">
        <v>0</v>
      </c>
      <c r="D113" s="8"/>
      <c r="E113" s="8">
        <v>-11838302133</v>
      </c>
      <c r="F113" s="8"/>
      <c r="G113" s="8">
        <v>0</v>
      </c>
      <c r="H113" s="8"/>
      <c r="I113" s="8">
        <f t="shared" si="4"/>
        <v>-11838302133</v>
      </c>
      <c r="J113" s="8"/>
      <c r="K113" s="13">
        <f t="shared" si="5"/>
        <v>4.7207001753879745E-3</v>
      </c>
      <c r="L113" s="8"/>
      <c r="M113" s="8">
        <v>0</v>
      </c>
      <c r="N113" s="8"/>
      <c r="O113" s="8">
        <v>-452249744</v>
      </c>
      <c r="P113" s="8"/>
      <c r="Q113" s="8">
        <v>0</v>
      </c>
      <c r="S113" s="8">
        <f t="shared" si="6"/>
        <v>-452249744</v>
      </c>
      <c r="U113" s="29">
        <f t="shared" si="7"/>
        <v>4.4191708334032358E-4</v>
      </c>
    </row>
    <row r="114" spans="1:21" x14ac:dyDescent="0.55000000000000004">
      <c r="A114" s="17" t="s">
        <v>17</v>
      </c>
      <c r="C114" s="8">
        <v>0</v>
      </c>
      <c r="D114" s="8"/>
      <c r="E114" s="8">
        <v>-1000161984</v>
      </c>
      <c r="F114" s="8"/>
      <c r="G114" s="8">
        <v>0</v>
      </c>
      <c r="H114" s="8"/>
      <c r="I114" s="8">
        <f t="shared" si="4"/>
        <v>-1000161984</v>
      </c>
      <c r="J114" s="8"/>
      <c r="K114" s="13">
        <f t="shared" si="5"/>
        <v>3.9882956189501274E-4</v>
      </c>
      <c r="L114" s="8"/>
      <c r="M114" s="8">
        <v>0</v>
      </c>
      <c r="N114" s="8"/>
      <c r="O114" s="8">
        <v>-1392243446</v>
      </c>
      <c r="P114" s="8"/>
      <c r="Q114" s="8">
        <v>0</v>
      </c>
      <c r="S114" s="8">
        <f t="shared" si="6"/>
        <v>-1392243446</v>
      </c>
      <c r="U114" s="29">
        <f t="shared" si="7"/>
        <v>1.3604345190209798E-3</v>
      </c>
    </row>
    <row r="115" spans="1:21" x14ac:dyDescent="0.55000000000000004">
      <c r="A115" s="17" t="s">
        <v>45</v>
      </c>
      <c r="C115" s="8">
        <v>0</v>
      </c>
      <c r="D115" s="8"/>
      <c r="E115" s="8">
        <v>-3527851023</v>
      </c>
      <c r="F115" s="8"/>
      <c r="G115" s="8">
        <v>0</v>
      </c>
      <c r="H115" s="8"/>
      <c r="I115" s="8">
        <f t="shared" si="4"/>
        <v>-3527851023</v>
      </c>
      <c r="J115" s="8"/>
      <c r="K115" s="13">
        <f t="shared" si="5"/>
        <v>1.4067834015314487E-3</v>
      </c>
      <c r="L115" s="8"/>
      <c r="M115" s="8">
        <v>0</v>
      </c>
      <c r="N115" s="8"/>
      <c r="O115" s="8">
        <v>-5163739334</v>
      </c>
      <c r="P115" s="8"/>
      <c r="Q115" s="8">
        <v>0</v>
      </c>
      <c r="S115" s="8">
        <f t="shared" si="6"/>
        <v>-5163739334</v>
      </c>
      <c r="U115" s="29">
        <f t="shared" si="7"/>
        <v>5.0457621168072675E-3</v>
      </c>
    </row>
    <row r="116" spans="1:21" x14ac:dyDescent="0.55000000000000004">
      <c r="A116" s="17" t="s">
        <v>109</v>
      </c>
      <c r="C116" s="8">
        <v>0</v>
      </c>
      <c r="D116" s="8"/>
      <c r="E116" s="8">
        <v>-1965795788</v>
      </c>
      <c r="F116" s="8"/>
      <c r="G116" s="8">
        <v>0</v>
      </c>
      <c r="H116" s="8"/>
      <c r="I116" s="8">
        <f t="shared" si="4"/>
        <v>-1965795788</v>
      </c>
      <c r="J116" s="8"/>
      <c r="K116" s="13">
        <f t="shared" si="5"/>
        <v>7.8389049518512921E-4</v>
      </c>
      <c r="L116" s="8"/>
      <c r="M116" s="8">
        <v>0</v>
      </c>
      <c r="N116" s="8"/>
      <c r="O116" s="8">
        <v>-3051697049</v>
      </c>
      <c r="P116" s="8"/>
      <c r="Q116" s="8">
        <v>0</v>
      </c>
      <c r="S116" s="8">
        <f t="shared" si="6"/>
        <v>-3051697049</v>
      </c>
      <c r="U116" s="29">
        <f t="shared" si="7"/>
        <v>2.9819741791437091E-3</v>
      </c>
    </row>
    <row r="117" spans="1:21" x14ac:dyDescent="0.55000000000000004">
      <c r="A117" s="17" t="s">
        <v>110</v>
      </c>
      <c r="C117" s="8">
        <v>0</v>
      </c>
      <c r="D117" s="8"/>
      <c r="E117" s="8">
        <v>-4082214774</v>
      </c>
      <c r="F117" s="8"/>
      <c r="G117" s="8">
        <v>0</v>
      </c>
      <c r="H117" s="8"/>
      <c r="I117" s="8">
        <f t="shared" si="4"/>
        <v>-4082214774</v>
      </c>
      <c r="J117" s="8"/>
      <c r="K117" s="13">
        <f t="shared" si="5"/>
        <v>1.6278442451535613E-3</v>
      </c>
      <c r="L117" s="8"/>
      <c r="M117" s="8">
        <v>0</v>
      </c>
      <c r="N117" s="8"/>
      <c r="O117" s="8">
        <v>-9500122664</v>
      </c>
      <c r="P117" s="8"/>
      <c r="Q117" s="8">
        <v>0</v>
      </c>
      <c r="S117" s="8">
        <f t="shared" si="6"/>
        <v>-9500122664</v>
      </c>
      <c r="U117" s="29">
        <f t="shared" si="7"/>
        <v>9.2830710348620667E-3</v>
      </c>
    </row>
    <row r="118" spans="1:21" x14ac:dyDescent="0.55000000000000004">
      <c r="A118" s="17" t="s">
        <v>52</v>
      </c>
      <c r="C118" s="8">
        <v>0</v>
      </c>
      <c r="D118" s="8"/>
      <c r="E118" s="8">
        <v>16452287902</v>
      </c>
      <c r="F118" s="8"/>
      <c r="G118" s="8">
        <v>0</v>
      </c>
      <c r="H118" s="8"/>
      <c r="I118" s="8">
        <f t="shared" si="4"/>
        <v>16452287902</v>
      </c>
      <c r="J118" s="8"/>
      <c r="K118" s="13">
        <f t="shared" si="5"/>
        <v>-6.5605960645323605E-3</v>
      </c>
      <c r="L118" s="8"/>
      <c r="M118" s="8">
        <v>0</v>
      </c>
      <c r="N118" s="8"/>
      <c r="O118" s="8">
        <v>12129704893</v>
      </c>
      <c r="P118" s="8"/>
      <c r="Q118" s="8">
        <v>0</v>
      </c>
      <c r="S118" s="8">
        <f t="shared" si="6"/>
        <v>12129704893</v>
      </c>
      <c r="U118" s="29">
        <f t="shared" si="7"/>
        <v>-1.1852574554676611E-2</v>
      </c>
    </row>
    <row r="119" spans="1:21" x14ac:dyDescent="0.55000000000000004">
      <c r="A119" s="17" t="s">
        <v>56</v>
      </c>
      <c r="C119" s="8">
        <v>0</v>
      </c>
      <c r="D119" s="8"/>
      <c r="E119" s="8">
        <v>-10874452774</v>
      </c>
      <c r="F119" s="8"/>
      <c r="G119" s="8">
        <v>0</v>
      </c>
      <c r="H119" s="8"/>
      <c r="I119" s="8">
        <f t="shared" si="4"/>
        <v>-10874452774</v>
      </c>
      <c r="J119" s="8"/>
      <c r="K119" s="13">
        <f t="shared" si="5"/>
        <v>4.3363508162518058E-3</v>
      </c>
      <c r="L119" s="8"/>
      <c r="M119" s="8">
        <v>0</v>
      </c>
      <c r="N119" s="8"/>
      <c r="O119" s="8">
        <v>-7251566396</v>
      </c>
      <c r="P119" s="8"/>
      <c r="Q119" s="8">
        <v>0</v>
      </c>
      <c r="S119" s="8">
        <f t="shared" si="6"/>
        <v>-7251566396</v>
      </c>
      <c r="U119" s="29">
        <f t="shared" si="7"/>
        <v>7.0858880826011519E-3</v>
      </c>
    </row>
    <row r="120" spans="1:21" x14ac:dyDescent="0.55000000000000004">
      <c r="A120" s="17" t="s">
        <v>91</v>
      </c>
      <c r="C120" s="8">
        <v>0</v>
      </c>
      <c r="D120" s="8"/>
      <c r="E120" s="8">
        <v>-24709503437</v>
      </c>
      <c r="F120" s="8"/>
      <c r="G120" s="8">
        <v>0</v>
      </c>
      <c r="H120" s="8"/>
      <c r="I120" s="8">
        <f t="shared" si="4"/>
        <v>-24709503437</v>
      </c>
      <c r="J120" s="8"/>
      <c r="K120" s="13">
        <f t="shared" si="5"/>
        <v>9.8532843560088963E-3</v>
      </c>
      <c r="L120" s="8"/>
      <c r="M120" s="8">
        <v>0</v>
      </c>
      <c r="N120" s="8"/>
      <c r="O120" s="8">
        <v>-30378120435</v>
      </c>
      <c r="P120" s="8"/>
      <c r="Q120" s="8">
        <v>0</v>
      </c>
      <c r="S120" s="8">
        <f t="shared" si="6"/>
        <v>-30378120435</v>
      </c>
      <c r="U120" s="29">
        <f t="shared" si="7"/>
        <v>2.9684064077648835E-2</v>
      </c>
    </row>
    <row r="121" spans="1:21" x14ac:dyDescent="0.55000000000000004">
      <c r="A121" s="17" t="s">
        <v>99</v>
      </c>
      <c r="C121" s="8">
        <v>0</v>
      </c>
      <c r="D121" s="8"/>
      <c r="E121" s="8">
        <v>-856189479</v>
      </c>
      <c r="F121" s="8"/>
      <c r="G121" s="8">
        <v>0</v>
      </c>
      <c r="H121" s="8"/>
      <c r="I121" s="8">
        <f t="shared" si="4"/>
        <v>-856189479</v>
      </c>
      <c r="J121" s="8"/>
      <c r="K121" s="13">
        <f t="shared" si="5"/>
        <v>3.4141837049536287E-4</v>
      </c>
      <c r="L121" s="8"/>
      <c r="M121" s="8">
        <v>0</v>
      </c>
      <c r="N121" s="8"/>
      <c r="O121" s="8">
        <v>10190710701</v>
      </c>
      <c r="P121" s="8"/>
      <c r="Q121" s="8">
        <v>0</v>
      </c>
      <c r="S121" s="8">
        <f t="shared" si="6"/>
        <v>10190710701</v>
      </c>
      <c r="U121" s="29">
        <f t="shared" si="7"/>
        <v>-9.9578810378518293E-3</v>
      </c>
    </row>
    <row r="122" spans="1:21" x14ac:dyDescent="0.55000000000000004">
      <c r="A122" s="17" t="s">
        <v>55</v>
      </c>
      <c r="C122" s="8">
        <v>0</v>
      </c>
      <c r="D122" s="8"/>
      <c r="E122" s="8">
        <v>-2465156665</v>
      </c>
      <c r="F122" s="8"/>
      <c r="G122" s="8">
        <v>0</v>
      </c>
      <c r="H122" s="8"/>
      <c r="I122" s="8">
        <f t="shared" si="4"/>
        <v>-2465156665</v>
      </c>
      <c r="J122" s="8"/>
      <c r="K122" s="13">
        <f t="shared" si="5"/>
        <v>9.8301811949745186E-4</v>
      </c>
      <c r="L122" s="8"/>
      <c r="M122" s="8">
        <v>0</v>
      </c>
      <c r="N122" s="8"/>
      <c r="O122" s="8">
        <v>-4029715149</v>
      </c>
      <c r="P122" s="8"/>
      <c r="Q122" s="8">
        <v>0</v>
      </c>
      <c r="S122" s="8">
        <f t="shared" si="6"/>
        <v>-4029715149</v>
      </c>
      <c r="U122" s="29">
        <f t="shared" si="7"/>
        <v>3.9376472600908706E-3</v>
      </c>
    </row>
    <row r="123" spans="1:21" x14ac:dyDescent="0.55000000000000004">
      <c r="A123" s="17" t="s">
        <v>64</v>
      </c>
      <c r="C123" s="8">
        <v>0</v>
      </c>
      <c r="D123" s="8"/>
      <c r="E123" s="8">
        <v>-26766949267</v>
      </c>
      <c r="F123" s="8"/>
      <c r="G123" s="8">
        <v>0</v>
      </c>
      <c r="H123" s="8"/>
      <c r="I123" s="8">
        <f t="shared" si="4"/>
        <v>-26766949267</v>
      </c>
      <c r="J123" s="8"/>
      <c r="K123" s="13">
        <f t="shared" si="5"/>
        <v>1.0673721677291467E-2</v>
      </c>
      <c r="L123" s="8"/>
      <c r="M123" s="8">
        <v>0</v>
      </c>
      <c r="N123" s="8"/>
      <c r="O123" s="8">
        <v>10754458755</v>
      </c>
      <c r="P123" s="8"/>
      <c r="Q123" s="8">
        <v>0</v>
      </c>
      <c r="S123" s="8">
        <f t="shared" si="6"/>
        <v>10754458755</v>
      </c>
      <c r="U123" s="29">
        <f t="shared" si="7"/>
        <v>-1.050874900199702E-2</v>
      </c>
    </row>
    <row r="124" spans="1:21" x14ac:dyDescent="0.55000000000000004">
      <c r="A124" s="17" t="s">
        <v>38</v>
      </c>
      <c r="C124" s="8">
        <v>0</v>
      </c>
      <c r="D124" s="8"/>
      <c r="E124" s="8">
        <v>29817948533</v>
      </c>
      <c r="F124" s="8"/>
      <c r="G124" s="8">
        <v>0</v>
      </c>
      <c r="H124" s="8"/>
      <c r="I124" s="8">
        <f t="shared" si="4"/>
        <v>29817948533</v>
      </c>
      <c r="J124" s="8"/>
      <c r="K124" s="13">
        <f t="shared" si="5"/>
        <v>-1.1890353303034989E-2</v>
      </c>
      <c r="L124" s="8"/>
      <c r="M124" s="8">
        <v>0</v>
      </c>
      <c r="N124" s="8"/>
      <c r="O124" s="8">
        <v>-299741378119</v>
      </c>
      <c r="P124" s="8"/>
      <c r="Q124" s="8">
        <v>0</v>
      </c>
      <c r="S124" s="8">
        <f t="shared" si="6"/>
        <v>-299741378119</v>
      </c>
      <c r="U124" s="29">
        <f t="shared" si="7"/>
        <v>0.29289311344476421</v>
      </c>
    </row>
    <row r="125" spans="1:21" x14ac:dyDescent="0.55000000000000004">
      <c r="A125" s="17" t="s">
        <v>66</v>
      </c>
      <c r="C125" s="8">
        <v>0</v>
      </c>
      <c r="D125" s="8"/>
      <c r="E125" s="8">
        <v>-11292200</v>
      </c>
      <c r="F125" s="8"/>
      <c r="G125" s="8">
        <v>0</v>
      </c>
      <c r="H125" s="8"/>
      <c r="I125" s="8">
        <f t="shared" si="4"/>
        <v>-11292200</v>
      </c>
      <c r="J125" s="8"/>
      <c r="K125" s="13">
        <f t="shared" si="5"/>
        <v>4.5029337756061545E-6</v>
      </c>
      <c r="L125" s="8"/>
      <c r="M125" s="8">
        <v>0</v>
      </c>
      <c r="N125" s="8"/>
      <c r="O125" s="8">
        <v>-711408677</v>
      </c>
      <c r="P125" s="8"/>
      <c r="Q125" s="8">
        <v>0</v>
      </c>
      <c r="S125" s="8">
        <f t="shared" si="6"/>
        <v>-711408677</v>
      </c>
      <c r="U125" s="29">
        <f t="shared" si="7"/>
        <v>6.9515494872859082E-4</v>
      </c>
    </row>
    <row r="126" spans="1:21" x14ac:dyDescent="0.55000000000000004">
      <c r="A126" s="17" t="s">
        <v>72</v>
      </c>
      <c r="C126" s="8">
        <v>0</v>
      </c>
      <c r="D126" s="8"/>
      <c r="E126" s="8">
        <v>18476974800</v>
      </c>
      <c r="F126" s="8"/>
      <c r="G126" s="8">
        <v>0</v>
      </c>
      <c r="H126" s="8"/>
      <c r="I126" s="8">
        <f t="shared" si="4"/>
        <v>18476974800</v>
      </c>
      <c r="J126" s="8"/>
      <c r="K126" s="13">
        <f t="shared" si="5"/>
        <v>-7.3679702713327589E-3</v>
      </c>
      <c r="L126" s="8"/>
      <c r="M126" s="8">
        <v>0</v>
      </c>
      <c r="N126" s="8"/>
      <c r="O126" s="8">
        <v>23976709204</v>
      </c>
      <c r="P126" s="8"/>
      <c r="Q126" s="8">
        <v>0</v>
      </c>
      <c r="S126" s="8">
        <f>M126+O126+Q126</f>
        <v>23976709204</v>
      </c>
      <c r="U126" s="29">
        <f t="shared" si="7"/>
        <v>-2.3428907456785143E-2</v>
      </c>
    </row>
    <row r="127" spans="1:21" x14ac:dyDescent="0.55000000000000004">
      <c r="A127" s="17" t="s">
        <v>51</v>
      </c>
      <c r="C127" s="8">
        <v>0</v>
      </c>
      <c r="D127" s="8"/>
      <c r="E127" s="8">
        <v>2841495685</v>
      </c>
      <c r="F127" s="8"/>
      <c r="G127" s="8">
        <v>0</v>
      </c>
      <c r="H127" s="8"/>
      <c r="I127" s="8">
        <f t="shared" si="4"/>
        <v>2841495685</v>
      </c>
      <c r="J127" s="8"/>
      <c r="K127" s="13">
        <f t="shared" si="5"/>
        <v>-1.1330889368967648E-3</v>
      </c>
      <c r="L127" s="8"/>
      <c r="M127" s="8">
        <v>0</v>
      </c>
      <c r="N127" s="8"/>
      <c r="O127" s="8">
        <v>1983987911</v>
      </c>
      <c r="P127" s="8"/>
      <c r="Q127" s="8">
        <v>0</v>
      </c>
      <c r="S127" s="8">
        <f>M127+O127+Q127</f>
        <v>1983987911</v>
      </c>
      <c r="U127" s="29">
        <f t="shared" si="7"/>
        <v>-1.938659253307574E-3</v>
      </c>
    </row>
    <row r="128" spans="1:21" ht="24.75" thickBot="1" x14ac:dyDescent="0.6">
      <c r="A128" s="17" t="s">
        <v>132</v>
      </c>
      <c r="C128" s="23">
        <f>SUM(C8:C127)</f>
        <v>1211169748074</v>
      </c>
      <c r="D128" s="8"/>
      <c r="E128" s="23">
        <f>SUM(E8:E127)</f>
        <v>-3682054379911</v>
      </c>
      <c r="F128" s="8"/>
      <c r="G128" s="23">
        <f>SUM(G8:G127)</f>
        <v>-36858222649</v>
      </c>
      <c r="H128" s="8"/>
      <c r="I128" s="23">
        <f>SUM(I8:I127)</f>
        <v>-2507742854486</v>
      </c>
      <c r="J128" s="8"/>
      <c r="K128" s="31">
        <f>SUM(K8:K127)</f>
        <v>1</v>
      </c>
      <c r="L128" s="8"/>
      <c r="M128" s="23">
        <f>SUM(M8:M127)</f>
        <v>2267551764772</v>
      </c>
      <c r="N128" s="8"/>
      <c r="O128" s="23">
        <f>SUM(O8:O127)</f>
        <v>-3416055926643</v>
      </c>
      <c r="P128" s="8"/>
      <c r="Q128" s="23">
        <f>SUM(Q8:Q127)</f>
        <v>125122715330</v>
      </c>
      <c r="S128" s="23">
        <f>SUM(S8:S127)</f>
        <v>-1023381446541</v>
      </c>
      <c r="U128" s="30">
        <f>SUM(U8:U127)</f>
        <v>0.99999999999999967</v>
      </c>
    </row>
    <row r="129" spans="3:17" ht="24.75" thickTop="1" x14ac:dyDescent="0.55000000000000004">
      <c r="C129" s="32"/>
      <c r="E129" s="32"/>
      <c r="G129" s="32"/>
      <c r="M129" s="32"/>
      <c r="O129" s="8"/>
      <c r="Q129" s="32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8"/>
  <sheetViews>
    <sheetView rightToLeft="1" workbookViewId="0">
      <selection activeCell="E22" sqref="E22"/>
    </sheetView>
  </sheetViews>
  <sheetFormatPr defaultRowHeight="24" x14ac:dyDescent="0.55000000000000004"/>
  <cols>
    <col min="1" max="1" width="26.28515625" style="17" bestFit="1" customWidth="1"/>
    <col min="2" max="2" width="1" style="17" customWidth="1"/>
    <col min="3" max="3" width="31" style="17" customWidth="1"/>
    <col min="4" max="4" width="1" style="17" customWidth="1"/>
    <col min="5" max="5" width="34" style="17" customWidth="1"/>
    <col min="6" max="6" width="1" style="17" customWidth="1"/>
    <col min="7" max="7" width="30" style="17" customWidth="1"/>
    <col min="8" max="8" width="1" style="17" customWidth="1"/>
    <col min="9" max="9" width="34" style="17" customWidth="1"/>
    <col min="10" max="10" width="1" style="17" customWidth="1"/>
    <col min="11" max="11" width="30" style="17" customWidth="1"/>
    <col min="12" max="12" width="1" style="17" customWidth="1"/>
    <col min="13" max="13" width="9.140625" style="17" customWidth="1"/>
    <col min="14" max="16384" width="9.140625" style="17"/>
  </cols>
  <sheetData>
    <row r="2" spans="1:13" ht="24.75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</row>
    <row r="3" spans="1:13" ht="24.75" x14ac:dyDescent="0.55000000000000004">
      <c r="A3" s="2" t="s">
        <v>152</v>
      </c>
      <c r="B3" s="2" t="s">
        <v>152</v>
      </c>
      <c r="C3" s="2" t="s">
        <v>152</v>
      </c>
      <c r="D3" s="2" t="s">
        <v>152</v>
      </c>
      <c r="E3" s="2" t="s">
        <v>152</v>
      </c>
      <c r="F3" s="2" t="s">
        <v>152</v>
      </c>
      <c r="G3" s="2" t="s">
        <v>152</v>
      </c>
      <c r="H3" s="2" t="s">
        <v>152</v>
      </c>
      <c r="I3" s="2" t="s">
        <v>152</v>
      </c>
      <c r="J3" s="2" t="s">
        <v>152</v>
      </c>
      <c r="K3" s="2" t="s">
        <v>152</v>
      </c>
    </row>
    <row r="4" spans="1:13" ht="24.75" x14ac:dyDescent="0.5500000000000000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</row>
    <row r="6" spans="1:13" ht="24.75" x14ac:dyDescent="0.55000000000000004">
      <c r="A6" s="3" t="s">
        <v>210</v>
      </c>
      <c r="B6" s="3" t="s">
        <v>210</v>
      </c>
      <c r="C6" s="3" t="s">
        <v>210</v>
      </c>
      <c r="E6" s="3" t="s">
        <v>154</v>
      </c>
      <c r="F6" s="3" t="s">
        <v>154</v>
      </c>
      <c r="G6" s="3" t="s">
        <v>154</v>
      </c>
      <c r="I6" s="3" t="s">
        <v>155</v>
      </c>
      <c r="J6" s="3" t="s">
        <v>155</v>
      </c>
      <c r="K6" s="3" t="s">
        <v>155</v>
      </c>
    </row>
    <row r="7" spans="1:13" ht="24.75" x14ac:dyDescent="0.55000000000000004">
      <c r="A7" s="3" t="s">
        <v>211</v>
      </c>
      <c r="C7" s="3" t="s">
        <v>135</v>
      </c>
      <c r="E7" s="3" t="s">
        <v>212</v>
      </c>
      <c r="G7" s="3" t="s">
        <v>213</v>
      </c>
      <c r="I7" s="3" t="s">
        <v>212</v>
      </c>
      <c r="K7" s="3" t="s">
        <v>213</v>
      </c>
    </row>
    <row r="8" spans="1:13" x14ac:dyDescent="0.55000000000000004">
      <c r="A8" s="17" t="s">
        <v>139</v>
      </c>
      <c r="C8" s="20" t="s">
        <v>140</v>
      </c>
      <c r="D8" s="20"/>
      <c r="E8" s="26">
        <v>187618</v>
      </c>
      <c r="F8" s="20"/>
      <c r="G8" s="29">
        <v>2.9918915806500741E-6</v>
      </c>
      <c r="H8" s="20"/>
      <c r="I8" s="26">
        <v>517800</v>
      </c>
      <c r="J8" s="20"/>
      <c r="K8" s="29">
        <v>1.8331458768089519E-6</v>
      </c>
      <c r="L8" s="20"/>
      <c r="M8" s="20"/>
    </row>
    <row r="9" spans="1:13" x14ac:dyDescent="0.55000000000000004">
      <c r="A9" s="17" t="s">
        <v>141</v>
      </c>
      <c r="C9" s="20" t="s">
        <v>142</v>
      </c>
      <c r="D9" s="20"/>
      <c r="E9" s="26">
        <v>3485</v>
      </c>
      <c r="F9" s="20"/>
      <c r="G9" s="29">
        <v>5.5574316742346193E-8</v>
      </c>
      <c r="H9" s="20"/>
      <c r="I9" s="26">
        <v>25744</v>
      </c>
      <c r="J9" s="20"/>
      <c r="K9" s="29">
        <v>9.1140416092255038E-8</v>
      </c>
      <c r="L9" s="20"/>
      <c r="M9" s="20"/>
    </row>
    <row r="10" spans="1:13" x14ac:dyDescent="0.55000000000000004">
      <c r="A10" s="17" t="s">
        <v>143</v>
      </c>
      <c r="C10" s="20" t="s">
        <v>144</v>
      </c>
      <c r="D10" s="20"/>
      <c r="E10" s="26">
        <v>6657936054</v>
      </c>
      <c r="F10" s="20"/>
      <c r="G10" s="29">
        <v>0.10617223733580561</v>
      </c>
      <c r="H10" s="20"/>
      <c r="I10" s="26">
        <v>15929052515</v>
      </c>
      <c r="J10" s="20"/>
      <c r="K10" s="29">
        <v>5.639296434790559E-2</v>
      </c>
      <c r="L10" s="20"/>
      <c r="M10" s="20"/>
    </row>
    <row r="11" spans="1:13" x14ac:dyDescent="0.55000000000000004">
      <c r="A11" s="17" t="s">
        <v>145</v>
      </c>
      <c r="C11" s="20" t="s">
        <v>146</v>
      </c>
      <c r="D11" s="20"/>
      <c r="E11" s="26">
        <v>11035</v>
      </c>
      <c r="F11" s="20"/>
      <c r="G11" s="29">
        <v>1.7597204741801729E-7</v>
      </c>
      <c r="H11" s="20"/>
      <c r="I11" s="26">
        <v>32965</v>
      </c>
      <c r="J11" s="20"/>
      <c r="K11" s="29">
        <v>1.1670462307649112E-7</v>
      </c>
      <c r="L11" s="20"/>
      <c r="M11" s="20"/>
    </row>
    <row r="12" spans="1:13" x14ac:dyDescent="0.55000000000000004">
      <c r="A12" s="17" t="s">
        <v>145</v>
      </c>
      <c r="C12" s="20" t="s">
        <v>214</v>
      </c>
      <c r="D12" s="20"/>
      <c r="E12" s="26">
        <v>0</v>
      </c>
      <c r="F12" s="20"/>
      <c r="G12" s="29">
        <v>0</v>
      </c>
      <c r="H12" s="20"/>
      <c r="I12" s="26">
        <v>2424657520</v>
      </c>
      <c r="J12" s="20"/>
      <c r="K12" s="29">
        <v>8.5839145142174948E-3</v>
      </c>
      <c r="L12" s="20"/>
      <c r="M12" s="20"/>
    </row>
    <row r="13" spans="1:13" x14ac:dyDescent="0.55000000000000004">
      <c r="A13" s="17" t="s">
        <v>141</v>
      </c>
      <c r="C13" s="20" t="s">
        <v>147</v>
      </c>
      <c r="D13" s="20"/>
      <c r="E13" s="26">
        <v>13753424665</v>
      </c>
      <c r="F13" s="20"/>
      <c r="G13" s="29">
        <v>0.21932200247480821</v>
      </c>
      <c r="H13" s="20"/>
      <c r="I13" s="26">
        <v>127397260273</v>
      </c>
      <c r="J13" s="20"/>
      <c r="K13" s="29">
        <v>0.45101923983431219</v>
      </c>
      <c r="L13" s="20"/>
      <c r="M13" s="20"/>
    </row>
    <row r="14" spans="1:13" x14ac:dyDescent="0.55000000000000004">
      <c r="A14" s="17" t="s">
        <v>141</v>
      </c>
      <c r="C14" s="20" t="s">
        <v>148</v>
      </c>
      <c r="D14" s="20"/>
      <c r="E14" s="26">
        <v>15968493165</v>
      </c>
      <c r="F14" s="20"/>
      <c r="G14" s="29">
        <v>0.25464507806304171</v>
      </c>
      <c r="H14" s="20"/>
      <c r="I14" s="26">
        <v>58987671228</v>
      </c>
      <c r="J14" s="20"/>
      <c r="K14" s="29">
        <v>0.20883160736610709</v>
      </c>
      <c r="L14" s="20"/>
      <c r="M14" s="20"/>
    </row>
    <row r="15" spans="1:13" ht="24.75" thickBot="1" x14ac:dyDescent="0.6">
      <c r="A15" s="17" t="s">
        <v>141</v>
      </c>
      <c r="C15" s="20" t="s">
        <v>149</v>
      </c>
      <c r="D15" s="20"/>
      <c r="E15" s="26">
        <v>26328767123</v>
      </c>
      <c r="F15" s="20"/>
      <c r="G15" s="29">
        <v>0.41985745868839969</v>
      </c>
      <c r="H15" s="20"/>
      <c r="I15" s="26">
        <v>77726027384</v>
      </c>
      <c r="J15" s="20"/>
      <c r="K15" s="29">
        <v>0.27517023294654169</v>
      </c>
      <c r="L15" s="20"/>
      <c r="M15" s="20"/>
    </row>
    <row r="16" spans="1:13" ht="24.75" thickBot="1" x14ac:dyDescent="0.6">
      <c r="A16" s="17" t="s">
        <v>132</v>
      </c>
      <c r="C16" s="20" t="s">
        <v>132</v>
      </c>
      <c r="D16" s="20"/>
      <c r="E16" s="33">
        <f>SUM(E8:E15)</f>
        <v>62708823145</v>
      </c>
      <c r="F16" s="20"/>
      <c r="G16" s="34">
        <f>SUM(G8:G15)</f>
        <v>1</v>
      </c>
      <c r="H16" s="20"/>
      <c r="I16" s="19">
        <f>SUM(I8:I15)</f>
        <v>282465245429</v>
      </c>
      <c r="J16" s="20"/>
      <c r="K16" s="34">
        <f>SUM(K8:K15)</f>
        <v>1</v>
      </c>
      <c r="L16" s="20"/>
      <c r="M16" s="20"/>
    </row>
    <row r="17" spans="3:13" ht="24.75" thickTop="1" x14ac:dyDescent="0.55000000000000004">
      <c r="C17" s="20"/>
      <c r="D17" s="20"/>
      <c r="E17" s="26"/>
      <c r="F17" s="20"/>
      <c r="G17" s="20"/>
      <c r="H17" s="20"/>
      <c r="I17" s="26"/>
      <c r="J17" s="20"/>
      <c r="K17" s="20"/>
      <c r="L17" s="20"/>
      <c r="M17" s="20"/>
    </row>
    <row r="18" spans="3:13" x14ac:dyDescent="0.55000000000000004"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1" sqref="C11"/>
    </sheetView>
  </sheetViews>
  <sheetFormatPr defaultRowHeight="24" x14ac:dyDescent="0.55000000000000004"/>
  <cols>
    <col min="1" max="1" width="46.28515625" style="17" bestFit="1" customWidth="1"/>
    <col min="2" max="2" width="1" style="17" customWidth="1"/>
    <col min="3" max="3" width="12.42578125" style="17" bestFit="1" customWidth="1"/>
    <col min="4" max="4" width="1" style="17" customWidth="1"/>
    <col min="5" max="5" width="15.7109375" style="17" bestFit="1" customWidth="1"/>
    <col min="6" max="6" width="1" style="17" customWidth="1"/>
    <col min="7" max="7" width="9.140625" style="17" customWidth="1"/>
    <col min="8" max="16384" width="9.140625" style="17"/>
  </cols>
  <sheetData>
    <row r="2" spans="1:5" ht="24.75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</row>
    <row r="3" spans="1:5" ht="24.75" x14ac:dyDescent="0.55000000000000004">
      <c r="A3" s="2" t="s">
        <v>152</v>
      </c>
      <c r="B3" s="2" t="s">
        <v>152</v>
      </c>
      <c r="C3" s="2" t="s">
        <v>152</v>
      </c>
      <c r="D3" s="2" t="s">
        <v>152</v>
      </c>
      <c r="E3" s="2" t="s">
        <v>152</v>
      </c>
    </row>
    <row r="4" spans="1:5" ht="24.75" x14ac:dyDescent="0.5500000000000000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</row>
    <row r="6" spans="1:5" ht="24.75" x14ac:dyDescent="0.55000000000000004">
      <c r="A6" s="3" t="s">
        <v>215</v>
      </c>
      <c r="C6" s="3" t="s">
        <v>154</v>
      </c>
      <c r="E6" s="3" t="s">
        <v>6</v>
      </c>
    </row>
    <row r="7" spans="1:5" ht="24.75" x14ac:dyDescent="0.55000000000000004">
      <c r="A7" s="3" t="s">
        <v>215</v>
      </c>
      <c r="C7" s="3" t="s">
        <v>136</v>
      </c>
      <c r="E7" s="3" t="s">
        <v>136</v>
      </c>
    </row>
    <row r="8" spans="1:5" x14ac:dyDescent="0.55000000000000004">
      <c r="A8" s="17" t="s">
        <v>216</v>
      </c>
      <c r="C8" s="25">
        <v>71751078</v>
      </c>
      <c r="E8" s="25">
        <v>7708176067</v>
      </c>
    </row>
    <row r="9" spans="1:5" x14ac:dyDescent="0.55000000000000004">
      <c r="A9" s="17" t="s">
        <v>217</v>
      </c>
      <c r="C9" s="25">
        <v>0</v>
      </c>
      <c r="E9" s="25">
        <v>26440120</v>
      </c>
    </row>
    <row r="10" spans="1:5" x14ac:dyDescent="0.55000000000000004">
      <c r="A10" s="17" t="s">
        <v>132</v>
      </c>
      <c r="C10" s="16">
        <f>SUM(C8:C9)</f>
        <v>71751078</v>
      </c>
      <c r="E10" s="16">
        <f>SUM(E8:E9)</f>
        <v>7734616187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3"/>
  <sheetViews>
    <sheetView rightToLeft="1" topLeftCell="A67" workbookViewId="0">
      <selection activeCell="K75" sqref="K75"/>
    </sheetView>
  </sheetViews>
  <sheetFormatPr defaultRowHeight="24" x14ac:dyDescent="0.55000000000000004"/>
  <cols>
    <col min="1" max="1" width="34.140625" style="17" bestFit="1" customWidth="1"/>
    <col min="2" max="2" width="1" style="17" customWidth="1"/>
    <col min="3" max="3" width="20" style="17" customWidth="1"/>
    <col min="4" max="4" width="1" style="17" customWidth="1"/>
    <col min="5" max="5" width="35" style="17" customWidth="1"/>
    <col min="6" max="6" width="1" style="17" customWidth="1"/>
    <col min="7" max="7" width="24" style="17" customWidth="1"/>
    <col min="8" max="8" width="1" style="17" customWidth="1"/>
    <col min="9" max="9" width="23" style="17" customWidth="1"/>
    <col min="10" max="10" width="1" style="17" customWidth="1"/>
    <col min="11" max="11" width="22" style="17" customWidth="1"/>
    <col min="12" max="12" width="1" style="17" customWidth="1"/>
    <col min="13" max="13" width="24" style="17" customWidth="1"/>
    <col min="14" max="14" width="1" style="17" customWidth="1"/>
    <col min="15" max="15" width="23" style="17" customWidth="1"/>
    <col min="16" max="16" width="1" style="17" customWidth="1"/>
    <col min="17" max="17" width="22" style="17" customWidth="1"/>
    <col min="18" max="18" width="1" style="17" customWidth="1"/>
    <col min="19" max="19" width="24" style="17" customWidth="1"/>
    <col min="20" max="20" width="1" style="17" customWidth="1"/>
    <col min="21" max="21" width="9.140625" style="17" customWidth="1"/>
    <col min="22" max="16384" width="9.140625" style="17"/>
  </cols>
  <sheetData>
    <row r="2" spans="1:19" ht="24.75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</row>
    <row r="3" spans="1:19" ht="24.75" x14ac:dyDescent="0.55000000000000004">
      <c r="A3" s="2" t="s">
        <v>152</v>
      </c>
      <c r="B3" s="2" t="s">
        <v>152</v>
      </c>
      <c r="C3" s="2" t="s">
        <v>152</v>
      </c>
      <c r="D3" s="2" t="s">
        <v>152</v>
      </c>
      <c r="E3" s="2" t="s">
        <v>152</v>
      </c>
      <c r="F3" s="2" t="s">
        <v>152</v>
      </c>
      <c r="G3" s="2" t="s">
        <v>152</v>
      </c>
      <c r="H3" s="2" t="s">
        <v>152</v>
      </c>
      <c r="I3" s="2" t="s">
        <v>152</v>
      </c>
      <c r="J3" s="2" t="s">
        <v>152</v>
      </c>
      <c r="K3" s="2" t="s">
        <v>152</v>
      </c>
      <c r="L3" s="2" t="s">
        <v>152</v>
      </c>
      <c r="M3" s="2" t="s">
        <v>152</v>
      </c>
      <c r="N3" s="2" t="s">
        <v>152</v>
      </c>
      <c r="O3" s="2" t="s">
        <v>152</v>
      </c>
      <c r="P3" s="2" t="s">
        <v>152</v>
      </c>
      <c r="Q3" s="2" t="s">
        <v>152</v>
      </c>
      <c r="R3" s="2" t="s">
        <v>152</v>
      </c>
      <c r="S3" s="2" t="s">
        <v>152</v>
      </c>
    </row>
    <row r="4" spans="1:19" ht="24.75" x14ac:dyDescent="0.5500000000000000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  <c r="S4" s="2" t="s">
        <v>2</v>
      </c>
    </row>
    <row r="6" spans="1:19" ht="24.75" x14ac:dyDescent="0.55000000000000004">
      <c r="A6" s="3" t="s">
        <v>3</v>
      </c>
      <c r="C6" s="3" t="s">
        <v>160</v>
      </c>
      <c r="D6" s="3" t="s">
        <v>160</v>
      </c>
      <c r="E6" s="3" t="s">
        <v>160</v>
      </c>
      <c r="F6" s="3" t="s">
        <v>160</v>
      </c>
      <c r="G6" s="3" t="s">
        <v>160</v>
      </c>
      <c r="I6" s="3" t="s">
        <v>154</v>
      </c>
      <c r="J6" s="3" t="s">
        <v>154</v>
      </c>
      <c r="K6" s="3" t="s">
        <v>154</v>
      </c>
      <c r="L6" s="3" t="s">
        <v>154</v>
      </c>
      <c r="M6" s="3" t="s">
        <v>154</v>
      </c>
      <c r="O6" s="3" t="s">
        <v>155</v>
      </c>
      <c r="P6" s="3" t="s">
        <v>155</v>
      </c>
      <c r="Q6" s="3" t="s">
        <v>155</v>
      </c>
      <c r="R6" s="3" t="s">
        <v>155</v>
      </c>
      <c r="S6" s="3" t="s">
        <v>155</v>
      </c>
    </row>
    <row r="7" spans="1:19" ht="24.75" x14ac:dyDescent="0.55000000000000004">
      <c r="A7" s="3" t="s">
        <v>3</v>
      </c>
      <c r="C7" s="3" t="s">
        <v>161</v>
      </c>
      <c r="E7" s="3" t="s">
        <v>162</v>
      </c>
      <c r="G7" s="3" t="s">
        <v>163</v>
      </c>
      <c r="I7" s="3" t="s">
        <v>164</v>
      </c>
      <c r="K7" s="3" t="s">
        <v>158</v>
      </c>
      <c r="M7" s="3" t="s">
        <v>165</v>
      </c>
      <c r="O7" s="3" t="s">
        <v>164</v>
      </c>
      <c r="Q7" s="3" t="s">
        <v>158</v>
      </c>
      <c r="S7" s="3" t="s">
        <v>165</v>
      </c>
    </row>
    <row r="8" spans="1:19" x14ac:dyDescent="0.55000000000000004">
      <c r="A8" s="17" t="s">
        <v>123</v>
      </c>
      <c r="C8" s="20" t="s">
        <v>166</v>
      </c>
      <c r="D8" s="20"/>
      <c r="E8" s="26">
        <v>1550933</v>
      </c>
      <c r="F8" s="20"/>
      <c r="G8" s="26">
        <v>1050</v>
      </c>
      <c r="H8" s="20"/>
      <c r="I8" s="26">
        <v>1628479650</v>
      </c>
      <c r="J8" s="20"/>
      <c r="K8" s="26">
        <v>66337542</v>
      </c>
      <c r="L8" s="20"/>
      <c r="M8" s="26">
        <f>I8-K8</f>
        <v>1562142108</v>
      </c>
      <c r="N8" s="20"/>
      <c r="O8" s="26">
        <v>1628479650</v>
      </c>
      <c r="P8" s="20"/>
      <c r="Q8" s="26">
        <v>66337542</v>
      </c>
      <c r="R8" s="20"/>
      <c r="S8" s="26">
        <f>O8-Q8</f>
        <v>1562142108</v>
      </c>
    </row>
    <row r="9" spans="1:19" x14ac:dyDescent="0.55000000000000004">
      <c r="A9" s="17" t="s">
        <v>106</v>
      </c>
      <c r="C9" s="20" t="s">
        <v>167</v>
      </c>
      <c r="D9" s="20"/>
      <c r="E9" s="26">
        <v>246156499</v>
      </c>
      <c r="F9" s="20"/>
      <c r="G9" s="26">
        <v>450</v>
      </c>
      <c r="H9" s="20"/>
      <c r="I9" s="26">
        <v>0</v>
      </c>
      <c r="J9" s="20"/>
      <c r="K9" s="26">
        <v>0</v>
      </c>
      <c r="L9" s="20"/>
      <c r="M9" s="26">
        <f t="shared" ref="M9:M72" si="0">I9-K9</f>
        <v>0</v>
      </c>
      <c r="N9" s="20"/>
      <c r="O9" s="26">
        <v>110770424550</v>
      </c>
      <c r="P9" s="20"/>
      <c r="Q9" s="26">
        <v>1644365277</v>
      </c>
      <c r="R9" s="20"/>
      <c r="S9" s="26">
        <f t="shared" ref="S9:S72" si="1">O9-Q9</f>
        <v>109126059273</v>
      </c>
    </row>
    <row r="10" spans="1:19" x14ac:dyDescent="0.55000000000000004">
      <c r="A10" s="17" t="s">
        <v>74</v>
      </c>
      <c r="C10" s="20" t="s">
        <v>168</v>
      </c>
      <c r="D10" s="20"/>
      <c r="E10" s="26">
        <v>74129639</v>
      </c>
      <c r="F10" s="20"/>
      <c r="G10" s="26">
        <v>500</v>
      </c>
      <c r="H10" s="20"/>
      <c r="I10" s="26">
        <v>0</v>
      </c>
      <c r="J10" s="20"/>
      <c r="K10" s="26">
        <v>0</v>
      </c>
      <c r="L10" s="20"/>
      <c r="M10" s="26">
        <f t="shared" si="0"/>
        <v>0</v>
      </c>
      <c r="N10" s="20"/>
      <c r="O10" s="26">
        <v>37064819500</v>
      </c>
      <c r="P10" s="20"/>
      <c r="Q10" s="26">
        <v>1971021530</v>
      </c>
      <c r="R10" s="20"/>
      <c r="S10" s="26">
        <f t="shared" si="1"/>
        <v>35093797970</v>
      </c>
    </row>
    <row r="11" spans="1:19" x14ac:dyDescent="0.55000000000000004">
      <c r="A11" s="17" t="s">
        <v>126</v>
      </c>
      <c r="C11" s="20" t="s">
        <v>169</v>
      </c>
      <c r="D11" s="20"/>
      <c r="E11" s="26">
        <v>6529954</v>
      </c>
      <c r="F11" s="20"/>
      <c r="G11" s="26">
        <v>220</v>
      </c>
      <c r="H11" s="20"/>
      <c r="I11" s="26">
        <v>0</v>
      </c>
      <c r="J11" s="20"/>
      <c r="K11" s="26">
        <v>0</v>
      </c>
      <c r="L11" s="20"/>
      <c r="M11" s="26">
        <f t="shared" si="0"/>
        <v>0</v>
      </c>
      <c r="N11" s="20"/>
      <c r="O11" s="26">
        <v>1436589880</v>
      </c>
      <c r="P11" s="20"/>
      <c r="Q11" s="26">
        <v>66621738</v>
      </c>
      <c r="R11" s="20"/>
      <c r="S11" s="26">
        <f t="shared" si="1"/>
        <v>1369968142</v>
      </c>
    </row>
    <row r="12" spans="1:19" x14ac:dyDescent="0.55000000000000004">
      <c r="A12" s="17" t="s">
        <v>48</v>
      </c>
      <c r="C12" s="20" t="s">
        <v>170</v>
      </c>
      <c r="D12" s="20"/>
      <c r="E12" s="26">
        <v>114224225</v>
      </c>
      <c r="F12" s="20"/>
      <c r="G12" s="26">
        <v>1000</v>
      </c>
      <c r="H12" s="20"/>
      <c r="I12" s="26">
        <v>114224225000</v>
      </c>
      <c r="J12" s="20"/>
      <c r="K12" s="26">
        <v>1543570608</v>
      </c>
      <c r="L12" s="20"/>
      <c r="M12" s="26">
        <f t="shared" si="0"/>
        <v>112680654392</v>
      </c>
      <c r="N12" s="20"/>
      <c r="O12" s="26">
        <v>114224225000</v>
      </c>
      <c r="P12" s="20"/>
      <c r="Q12" s="26">
        <v>1543570608</v>
      </c>
      <c r="R12" s="20"/>
      <c r="S12" s="26">
        <f t="shared" si="1"/>
        <v>112680654392</v>
      </c>
    </row>
    <row r="13" spans="1:19" x14ac:dyDescent="0.55000000000000004">
      <c r="A13" s="17" t="s">
        <v>117</v>
      </c>
      <c r="C13" s="20" t="s">
        <v>171</v>
      </c>
      <c r="D13" s="20"/>
      <c r="E13" s="26">
        <v>588348831</v>
      </c>
      <c r="F13" s="20"/>
      <c r="G13" s="26">
        <v>40</v>
      </c>
      <c r="H13" s="20"/>
      <c r="I13" s="26">
        <v>23533953240</v>
      </c>
      <c r="J13" s="20"/>
      <c r="K13" s="26">
        <v>3130407082</v>
      </c>
      <c r="L13" s="20"/>
      <c r="M13" s="26">
        <f t="shared" si="0"/>
        <v>20403546158</v>
      </c>
      <c r="N13" s="20"/>
      <c r="O13" s="26">
        <v>23533953240</v>
      </c>
      <c r="P13" s="20"/>
      <c r="Q13" s="26">
        <v>3130407082</v>
      </c>
      <c r="R13" s="20"/>
      <c r="S13" s="26">
        <f t="shared" si="1"/>
        <v>20403546158</v>
      </c>
    </row>
    <row r="14" spans="1:19" x14ac:dyDescent="0.55000000000000004">
      <c r="A14" s="17" t="s">
        <v>67</v>
      </c>
      <c r="C14" s="20" t="s">
        <v>6</v>
      </c>
      <c r="D14" s="20"/>
      <c r="E14" s="26">
        <v>18340318</v>
      </c>
      <c r="F14" s="20"/>
      <c r="G14" s="26">
        <v>270</v>
      </c>
      <c r="H14" s="20"/>
      <c r="I14" s="26">
        <v>4951885860</v>
      </c>
      <c r="J14" s="20"/>
      <c r="K14" s="26">
        <v>352806117</v>
      </c>
      <c r="L14" s="20"/>
      <c r="M14" s="26">
        <f t="shared" si="0"/>
        <v>4599079743</v>
      </c>
      <c r="N14" s="20"/>
      <c r="O14" s="26">
        <v>4951885860</v>
      </c>
      <c r="P14" s="20"/>
      <c r="Q14" s="26">
        <v>352806117</v>
      </c>
      <c r="R14" s="20"/>
      <c r="S14" s="26">
        <f t="shared" si="1"/>
        <v>4599079743</v>
      </c>
    </row>
    <row r="15" spans="1:19" x14ac:dyDescent="0.55000000000000004">
      <c r="A15" s="17" t="s">
        <v>24</v>
      </c>
      <c r="C15" s="20" t="s">
        <v>170</v>
      </c>
      <c r="D15" s="20"/>
      <c r="E15" s="26">
        <v>224615469</v>
      </c>
      <c r="F15" s="20"/>
      <c r="G15" s="26">
        <v>60</v>
      </c>
      <c r="H15" s="20"/>
      <c r="I15" s="26">
        <v>13476928140</v>
      </c>
      <c r="J15" s="20"/>
      <c r="K15" s="26">
        <v>1902625149</v>
      </c>
      <c r="L15" s="20"/>
      <c r="M15" s="26">
        <f t="shared" si="0"/>
        <v>11574302991</v>
      </c>
      <c r="N15" s="20"/>
      <c r="O15" s="26">
        <v>13476928140</v>
      </c>
      <c r="P15" s="20"/>
      <c r="Q15" s="26">
        <v>1902625149</v>
      </c>
      <c r="R15" s="20"/>
      <c r="S15" s="26">
        <f t="shared" si="1"/>
        <v>11574302991</v>
      </c>
    </row>
    <row r="16" spans="1:19" x14ac:dyDescent="0.55000000000000004">
      <c r="A16" s="17" t="s">
        <v>20</v>
      </c>
      <c r="C16" s="20" t="s">
        <v>151</v>
      </c>
      <c r="D16" s="20"/>
      <c r="E16" s="26">
        <v>183200000</v>
      </c>
      <c r="F16" s="20"/>
      <c r="G16" s="26">
        <v>240</v>
      </c>
      <c r="H16" s="20"/>
      <c r="I16" s="26">
        <v>43968000000</v>
      </c>
      <c r="J16" s="20"/>
      <c r="K16" s="26">
        <v>6073501771</v>
      </c>
      <c r="L16" s="20"/>
      <c r="M16" s="26">
        <f t="shared" si="0"/>
        <v>37894498229</v>
      </c>
      <c r="N16" s="20"/>
      <c r="O16" s="26">
        <v>43968000000</v>
      </c>
      <c r="P16" s="20"/>
      <c r="Q16" s="26">
        <v>6073501771</v>
      </c>
      <c r="R16" s="20"/>
      <c r="S16" s="26">
        <f t="shared" si="1"/>
        <v>37894498229</v>
      </c>
    </row>
    <row r="17" spans="1:19" x14ac:dyDescent="0.55000000000000004">
      <c r="A17" s="17" t="s">
        <v>71</v>
      </c>
      <c r="C17" s="20" t="s">
        <v>172</v>
      </c>
      <c r="D17" s="20"/>
      <c r="E17" s="26">
        <v>129037003</v>
      </c>
      <c r="F17" s="20"/>
      <c r="G17" s="26">
        <v>82</v>
      </c>
      <c r="H17" s="20"/>
      <c r="I17" s="26">
        <v>0</v>
      </c>
      <c r="J17" s="20"/>
      <c r="K17" s="26">
        <v>0</v>
      </c>
      <c r="L17" s="20"/>
      <c r="M17" s="26">
        <f t="shared" si="0"/>
        <v>0</v>
      </c>
      <c r="N17" s="20"/>
      <c r="O17" s="26">
        <v>10581034246</v>
      </c>
      <c r="P17" s="20"/>
      <c r="Q17" s="26">
        <v>1218422125</v>
      </c>
      <c r="R17" s="20"/>
      <c r="S17" s="26">
        <f t="shared" si="1"/>
        <v>9362612121</v>
      </c>
    </row>
    <row r="18" spans="1:19" x14ac:dyDescent="0.55000000000000004">
      <c r="A18" s="17" t="s">
        <v>96</v>
      </c>
      <c r="C18" s="20" t="s">
        <v>6</v>
      </c>
      <c r="D18" s="20"/>
      <c r="E18" s="26">
        <v>8012702</v>
      </c>
      <c r="F18" s="20"/>
      <c r="G18" s="26">
        <v>310</v>
      </c>
      <c r="H18" s="20"/>
      <c r="I18" s="26">
        <v>2483937620</v>
      </c>
      <c r="J18" s="20"/>
      <c r="K18" s="26">
        <v>188653490</v>
      </c>
      <c r="L18" s="20"/>
      <c r="M18" s="26">
        <f t="shared" si="0"/>
        <v>2295284130</v>
      </c>
      <c r="N18" s="20"/>
      <c r="O18" s="26">
        <v>2483937620</v>
      </c>
      <c r="P18" s="20"/>
      <c r="Q18" s="26">
        <v>188653490</v>
      </c>
      <c r="R18" s="20"/>
      <c r="S18" s="26">
        <f t="shared" si="1"/>
        <v>2295284130</v>
      </c>
    </row>
    <row r="19" spans="1:19" x14ac:dyDescent="0.55000000000000004">
      <c r="A19" s="17" t="s">
        <v>68</v>
      </c>
      <c r="C19" s="20" t="s">
        <v>173</v>
      </c>
      <c r="D19" s="20"/>
      <c r="E19" s="26">
        <v>17466666</v>
      </c>
      <c r="F19" s="20"/>
      <c r="G19" s="26">
        <v>240</v>
      </c>
      <c r="H19" s="20"/>
      <c r="I19" s="26">
        <v>0</v>
      </c>
      <c r="J19" s="20"/>
      <c r="K19" s="26">
        <v>0</v>
      </c>
      <c r="L19" s="20"/>
      <c r="M19" s="26">
        <f t="shared" si="0"/>
        <v>0</v>
      </c>
      <c r="N19" s="20"/>
      <c r="O19" s="26">
        <v>4191999840</v>
      </c>
      <c r="P19" s="20"/>
      <c r="Q19" s="26">
        <v>173405115</v>
      </c>
      <c r="R19" s="20"/>
      <c r="S19" s="26">
        <f t="shared" si="1"/>
        <v>4018594725</v>
      </c>
    </row>
    <row r="20" spans="1:19" x14ac:dyDescent="0.55000000000000004">
      <c r="A20" s="17" t="s">
        <v>53</v>
      </c>
      <c r="C20" s="20" t="s">
        <v>174</v>
      </c>
      <c r="D20" s="20"/>
      <c r="E20" s="26">
        <v>196093092</v>
      </c>
      <c r="F20" s="20"/>
      <c r="G20" s="26">
        <v>170</v>
      </c>
      <c r="H20" s="20"/>
      <c r="I20" s="26">
        <v>33335825640</v>
      </c>
      <c r="J20" s="20"/>
      <c r="K20" s="26">
        <v>4723065244</v>
      </c>
      <c r="L20" s="20"/>
      <c r="M20" s="26">
        <f t="shared" si="0"/>
        <v>28612760396</v>
      </c>
      <c r="N20" s="20"/>
      <c r="O20" s="26">
        <v>33335825640</v>
      </c>
      <c r="P20" s="20"/>
      <c r="Q20" s="26">
        <v>4723065244</v>
      </c>
      <c r="R20" s="20"/>
      <c r="S20" s="26">
        <f t="shared" si="1"/>
        <v>28612760396</v>
      </c>
    </row>
    <row r="21" spans="1:19" x14ac:dyDescent="0.55000000000000004">
      <c r="A21" s="17" t="s">
        <v>59</v>
      </c>
      <c r="C21" s="20" t="s">
        <v>6</v>
      </c>
      <c r="D21" s="20"/>
      <c r="E21" s="26">
        <v>29589566</v>
      </c>
      <c r="F21" s="20"/>
      <c r="G21" s="26">
        <v>1440</v>
      </c>
      <c r="H21" s="20"/>
      <c r="I21" s="26">
        <v>42608975040</v>
      </c>
      <c r="J21" s="20"/>
      <c r="K21" s="26">
        <v>3285900730</v>
      </c>
      <c r="L21" s="20"/>
      <c r="M21" s="26">
        <f t="shared" si="0"/>
        <v>39323074310</v>
      </c>
      <c r="N21" s="20"/>
      <c r="O21" s="26">
        <v>42608975040</v>
      </c>
      <c r="P21" s="20"/>
      <c r="Q21" s="26">
        <v>3285900730</v>
      </c>
      <c r="R21" s="20"/>
      <c r="S21" s="26">
        <f t="shared" si="1"/>
        <v>39323074310</v>
      </c>
    </row>
    <row r="22" spans="1:19" x14ac:dyDescent="0.55000000000000004">
      <c r="A22" s="17" t="s">
        <v>129</v>
      </c>
      <c r="C22" s="20" t="s">
        <v>175</v>
      </c>
      <c r="D22" s="20"/>
      <c r="E22" s="26">
        <v>2639418</v>
      </c>
      <c r="F22" s="20"/>
      <c r="G22" s="26">
        <v>1070</v>
      </c>
      <c r="H22" s="20"/>
      <c r="I22" s="26">
        <v>0</v>
      </c>
      <c r="J22" s="20"/>
      <c r="K22" s="26">
        <v>0</v>
      </c>
      <c r="L22" s="20"/>
      <c r="M22" s="26">
        <f t="shared" si="0"/>
        <v>0</v>
      </c>
      <c r="N22" s="20"/>
      <c r="O22" s="26">
        <v>2824177260</v>
      </c>
      <c r="P22" s="20"/>
      <c r="Q22" s="26">
        <v>167412570</v>
      </c>
      <c r="R22" s="20"/>
      <c r="S22" s="26">
        <f t="shared" si="1"/>
        <v>2656764690</v>
      </c>
    </row>
    <row r="23" spans="1:19" x14ac:dyDescent="0.55000000000000004">
      <c r="A23" s="17" t="s">
        <v>81</v>
      </c>
      <c r="C23" s="20" t="s">
        <v>176</v>
      </c>
      <c r="D23" s="20"/>
      <c r="E23" s="26">
        <v>10198616</v>
      </c>
      <c r="F23" s="20"/>
      <c r="G23" s="26">
        <v>15200</v>
      </c>
      <c r="H23" s="20"/>
      <c r="I23" s="26">
        <v>0</v>
      </c>
      <c r="J23" s="20"/>
      <c r="K23" s="26">
        <v>0</v>
      </c>
      <c r="L23" s="20"/>
      <c r="M23" s="26">
        <f t="shared" si="0"/>
        <v>0</v>
      </c>
      <c r="N23" s="20"/>
      <c r="O23" s="26">
        <v>155018963200</v>
      </c>
      <c r="P23" s="20"/>
      <c r="Q23" s="26">
        <v>5726294155</v>
      </c>
      <c r="R23" s="20"/>
      <c r="S23" s="26">
        <f t="shared" si="1"/>
        <v>149292669045</v>
      </c>
    </row>
    <row r="24" spans="1:19" x14ac:dyDescent="0.55000000000000004">
      <c r="A24" s="17" t="s">
        <v>100</v>
      </c>
      <c r="C24" s="20" t="s">
        <v>177</v>
      </c>
      <c r="D24" s="20"/>
      <c r="E24" s="26">
        <v>38614820</v>
      </c>
      <c r="F24" s="20"/>
      <c r="G24" s="26">
        <v>290</v>
      </c>
      <c r="H24" s="20"/>
      <c r="I24" s="26">
        <v>0</v>
      </c>
      <c r="J24" s="20"/>
      <c r="K24" s="26">
        <v>0</v>
      </c>
      <c r="L24" s="20"/>
      <c r="M24" s="26">
        <f t="shared" si="0"/>
        <v>0</v>
      </c>
      <c r="N24" s="20"/>
      <c r="O24" s="26">
        <v>11198297800</v>
      </c>
      <c r="P24" s="20"/>
      <c r="Q24" s="26">
        <v>1222998967</v>
      </c>
      <c r="R24" s="20"/>
      <c r="S24" s="26">
        <f t="shared" si="1"/>
        <v>9975298833</v>
      </c>
    </row>
    <row r="25" spans="1:19" x14ac:dyDescent="0.55000000000000004">
      <c r="A25" s="17" t="s">
        <v>83</v>
      </c>
      <c r="C25" s="20" t="s">
        <v>178</v>
      </c>
      <c r="D25" s="20"/>
      <c r="E25" s="26">
        <v>3083596</v>
      </c>
      <c r="F25" s="20"/>
      <c r="G25" s="26">
        <v>14500</v>
      </c>
      <c r="H25" s="20"/>
      <c r="I25" s="26">
        <v>0</v>
      </c>
      <c r="J25" s="20"/>
      <c r="K25" s="26">
        <v>0</v>
      </c>
      <c r="L25" s="20"/>
      <c r="M25" s="26">
        <f t="shared" si="0"/>
        <v>0</v>
      </c>
      <c r="N25" s="20"/>
      <c r="O25" s="26">
        <v>44712142000</v>
      </c>
      <c r="P25" s="20"/>
      <c r="Q25" s="26">
        <v>1250272945</v>
      </c>
      <c r="R25" s="20"/>
      <c r="S25" s="26">
        <f t="shared" si="1"/>
        <v>43461869055</v>
      </c>
    </row>
    <row r="26" spans="1:19" x14ac:dyDescent="0.55000000000000004">
      <c r="A26" s="17" t="s">
        <v>130</v>
      </c>
      <c r="C26" s="20" t="s">
        <v>176</v>
      </c>
      <c r="D26" s="20"/>
      <c r="E26" s="26">
        <v>14138633</v>
      </c>
      <c r="F26" s="20"/>
      <c r="G26" s="26">
        <v>670</v>
      </c>
      <c r="H26" s="20"/>
      <c r="I26" s="26">
        <v>0</v>
      </c>
      <c r="J26" s="20"/>
      <c r="K26" s="26">
        <v>0</v>
      </c>
      <c r="L26" s="20"/>
      <c r="M26" s="26">
        <f t="shared" si="0"/>
        <v>0</v>
      </c>
      <c r="N26" s="20"/>
      <c r="O26" s="26">
        <v>9472884110</v>
      </c>
      <c r="P26" s="20"/>
      <c r="Q26" s="26">
        <v>301524163</v>
      </c>
      <c r="R26" s="20"/>
      <c r="S26" s="26">
        <f t="shared" si="1"/>
        <v>9171359947</v>
      </c>
    </row>
    <row r="27" spans="1:19" x14ac:dyDescent="0.55000000000000004">
      <c r="A27" s="17" t="s">
        <v>80</v>
      </c>
      <c r="C27" s="20" t="s">
        <v>6</v>
      </c>
      <c r="D27" s="20"/>
      <c r="E27" s="26">
        <v>15422290</v>
      </c>
      <c r="F27" s="20"/>
      <c r="G27" s="26">
        <v>2070</v>
      </c>
      <c r="H27" s="20"/>
      <c r="I27" s="26">
        <v>31924140300</v>
      </c>
      <c r="J27" s="20"/>
      <c r="K27" s="26">
        <v>2461912210</v>
      </c>
      <c r="L27" s="20"/>
      <c r="M27" s="26">
        <f t="shared" si="0"/>
        <v>29462228090</v>
      </c>
      <c r="N27" s="20"/>
      <c r="O27" s="26">
        <v>31924140300</v>
      </c>
      <c r="P27" s="20"/>
      <c r="Q27" s="26">
        <v>2461912210</v>
      </c>
      <c r="R27" s="20"/>
      <c r="S27" s="26">
        <f t="shared" si="1"/>
        <v>29462228090</v>
      </c>
    </row>
    <row r="28" spans="1:19" x14ac:dyDescent="0.55000000000000004">
      <c r="A28" s="17" t="s">
        <v>32</v>
      </c>
      <c r="C28" s="20" t="s">
        <v>174</v>
      </c>
      <c r="D28" s="20"/>
      <c r="E28" s="26">
        <v>22054821</v>
      </c>
      <c r="F28" s="20"/>
      <c r="G28" s="26">
        <v>1997</v>
      </c>
      <c r="H28" s="20"/>
      <c r="I28" s="26">
        <v>44043477537</v>
      </c>
      <c r="J28" s="20"/>
      <c r="K28" s="26">
        <v>2876078559</v>
      </c>
      <c r="L28" s="20"/>
      <c r="M28" s="26">
        <f t="shared" si="0"/>
        <v>41167398978</v>
      </c>
      <c r="N28" s="20"/>
      <c r="O28" s="26">
        <v>44043477537</v>
      </c>
      <c r="P28" s="20"/>
      <c r="Q28" s="26">
        <v>2876078559</v>
      </c>
      <c r="R28" s="20"/>
      <c r="S28" s="26">
        <f t="shared" si="1"/>
        <v>41167398978</v>
      </c>
    </row>
    <row r="29" spans="1:19" x14ac:dyDescent="0.55000000000000004">
      <c r="A29" s="17" t="s">
        <v>30</v>
      </c>
      <c r="C29" s="20" t="s">
        <v>166</v>
      </c>
      <c r="D29" s="20"/>
      <c r="E29" s="26">
        <v>550398861</v>
      </c>
      <c r="F29" s="20"/>
      <c r="G29" s="26">
        <v>360</v>
      </c>
      <c r="H29" s="20"/>
      <c r="I29" s="26">
        <v>198143589960</v>
      </c>
      <c r="J29" s="20"/>
      <c r="K29" s="26">
        <v>7193331649</v>
      </c>
      <c r="L29" s="20"/>
      <c r="M29" s="26">
        <f t="shared" si="0"/>
        <v>190950258311</v>
      </c>
      <c r="N29" s="20"/>
      <c r="O29" s="26">
        <v>198143589960</v>
      </c>
      <c r="P29" s="20"/>
      <c r="Q29" s="26">
        <v>7193331649</v>
      </c>
      <c r="R29" s="20"/>
      <c r="S29" s="26">
        <f t="shared" si="1"/>
        <v>190950258311</v>
      </c>
    </row>
    <row r="30" spans="1:19" x14ac:dyDescent="0.55000000000000004">
      <c r="A30" s="17" t="s">
        <v>121</v>
      </c>
      <c r="C30" s="20" t="s">
        <v>179</v>
      </c>
      <c r="D30" s="20"/>
      <c r="E30" s="26">
        <v>131586924</v>
      </c>
      <c r="F30" s="20"/>
      <c r="G30" s="26">
        <v>380</v>
      </c>
      <c r="H30" s="20"/>
      <c r="I30" s="26">
        <v>50003031120</v>
      </c>
      <c r="J30" s="20"/>
      <c r="K30" s="26">
        <v>3265242749</v>
      </c>
      <c r="L30" s="20"/>
      <c r="M30" s="26">
        <f t="shared" si="0"/>
        <v>46737788371</v>
      </c>
      <c r="N30" s="20"/>
      <c r="O30" s="26">
        <v>50003031120</v>
      </c>
      <c r="P30" s="20"/>
      <c r="Q30" s="26">
        <v>3265242749</v>
      </c>
      <c r="R30" s="20"/>
      <c r="S30" s="26">
        <f t="shared" si="1"/>
        <v>46737788371</v>
      </c>
    </row>
    <row r="31" spans="1:19" x14ac:dyDescent="0.55000000000000004">
      <c r="A31" s="17" t="s">
        <v>120</v>
      </c>
      <c r="C31" s="20" t="s">
        <v>179</v>
      </c>
      <c r="D31" s="20"/>
      <c r="E31" s="26">
        <v>23550947</v>
      </c>
      <c r="F31" s="20"/>
      <c r="G31" s="26">
        <v>310</v>
      </c>
      <c r="H31" s="20"/>
      <c r="I31" s="26">
        <v>7300793570</v>
      </c>
      <c r="J31" s="20"/>
      <c r="K31" s="26">
        <v>1012204418</v>
      </c>
      <c r="L31" s="20"/>
      <c r="M31" s="26">
        <f t="shared" si="0"/>
        <v>6288589152</v>
      </c>
      <c r="N31" s="20"/>
      <c r="O31" s="26">
        <v>7300793570</v>
      </c>
      <c r="P31" s="20"/>
      <c r="Q31" s="26">
        <v>1012204418</v>
      </c>
      <c r="R31" s="20"/>
      <c r="S31" s="26">
        <f t="shared" si="1"/>
        <v>6288589152</v>
      </c>
    </row>
    <row r="32" spans="1:19" x14ac:dyDescent="0.55000000000000004">
      <c r="A32" s="17" t="s">
        <v>89</v>
      </c>
      <c r="C32" s="20" t="s">
        <v>170</v>
      </c>
      <c r="D32" s="20"/>
      <c r="E32" s="26">
        <v>2551927</v>
      </c>
      <c r="F32" s="20"/>
      <c r="G32" s="26">
        <v>400</v>
      </c>
      <c r="H32" s="20"/>
      <c r="I32" s="26">
        <v>1020770800</v>
      </c>
      <c r="J32" s="20"/>
      <c r="K32" s="26">
        <v>56158911</v>
      </c>
      <c r="L32" s="20"/>
      <c r="M32" s="26">
        <f t="shared" si="0"/>
        <v>964611889</v>
      </c>
      <c r="N32" s="20"/>
      <c r="O32" s="26">
        <v>1020770800</v>
      </c>
      <c r="P32" s="20"/>
      <c r="Q32" s="26">
        <v>56158911</v>
      </c>
      <c r="R32" s="20"/>
      <c r="S32" s="26">
        <f t="shared" si="1"/>
        <v>964611889</v>
      </c>
    </row>
    <row r="33" spans="1:19" x14ac:dyDescent="0.55000000000000004">
      <c r="A33" s="17" t="s">
        <v>111</v>
      </c>
      <c r="C33" s="20" t="s">
        <v>180</v>
      </c>
      <c r="D33" s="20"/>
      <c r="E33" s="26">
        <v>32000000</v>
      </c>
      <c r="F33" s="20"/>
      <c r="G33" s="26">
        <v>80</v>
      </c>
      <c r="H33" s="20"/>
      <c r="I33" s="26">
        <v>0</v>
      </c>
      <c r="J33" s="20"/>
      <c r="K33" s="26">
        <v>0</v>
      </c>
      <c r="L33" s="20"/>
      <c r="M33" s="26">
        <f t="shared" si="0"/>
        <v>0</v>
      </c>
      <c r="N33" s="20"/>
      <c r="O33" s="26">
        <v>2560000000</v>
      </c>
      <c r="P33" s="20"/>
      <c r="Q33" s="26">
        <v>290661809</v>
      </c>
      <c r="R33" s="20"/>
      <c r="S33" s="26">
        <f t="shared" si="1"/>
        <v>2269338191</v>
      </c>
    </row>
    <row r="34" spans="1:19" x14ac:dyDescent="0.55000000000000004">
      <c r="A34" s="17" t="s">
        <v>35</v>
      </c>
      <c r="C34" s="20" t="s">
        <v>181</v>
      </c>
      <c r="D34" s="20"/>
      <c r="E34" s="26">
        <v>3349436</v>
      </c>
      <c r="F34" s="20"/>
      <c r="G34" s="26">
        <v>10000</v>
      </c>
      <c r="H34" s="20"/>
      <c r="I34" s="26">
        <v>0</v>
      </c>
      <c r="J34" s="20"/>
      <c r="K34" s="26">
        <v>0</v>
      </c>
      <c r="L34" s="20"/>
      <c r="M34" s="26">
        <f t="shared" si="0"/>
        <v>0</v>
      </c>
      <c r="N34" s="20"/>
      <c r="O34" s="26">
        <v>33494360000</v>
      </c>
      <c r="P34" s="20"/>
      <c r="Q34" s="26">
        <v>0</v>
      </c>
      <c r="R34" s="20"/>
      <c r="S34" s="26">
        <f t="shared" si="1"/>
        <v>33494360000</v>
      </c>
    </row>
    <row r="35" spans="1:19" x14ac:dyDescent="0.55000000000000004">
      <c r="A35" s="17" t="s">
        <v>127</v>
      </c>
      <c r="C35" s="20" t="s">
        <v>182</v>
      </c>
      <c r="D35" s="20"/>
      <c r="E35" s="26">
        <v>3305619</v>
      </c>
      <c r="F35" s="20"/>
      <c r="G35" s="26">
        <v>1000</v>
      </c>
      <c r="H35" s="20"/>
      <c r="I35" s="26">
        <v>3305619000</v>
      </c>
      <c r="J35" s="20"/>
      <c r="K35" s="26">
        <v>0</v>
      </c>
      <c r="L35" s="20"/>
      <c r="M35" s="26">
        <f t="shared" si="0"/>
        <v>3305619000</v>
      </c>
      <c r="N35" s="20"/>
      <c r="O35" s="26">
        <v>3305619000</v>
      </c>
      <c r="P35" s="20"/>
      <c r="Q35" s="26">
        <v>0</v>
      </c>
      <c r="R35" s="20"/>
      <c r="S35" s="26">
        <f t="shared" si="1"/>
        <v>3305619000</v>
      </c>
    </row>
    <row r="36" spans="1:19" x14ac:dyDescent="0.55000000000000004">
      <c r="A36" s="17" t="s">
        <v>42</v>
      </c>
      <c r="C36" s="20" t="s">
        <v>183</v>
      </c>
      <c r="D36" s="20"/>
      <c r="E36" s="26">
        <v>17803216</v>
      </c>
      <c r="F36" s="20"/>
      <c r="G36" s="26">
        <v>300</v>
      </c>
      <c r="H36" s="20"/>
      <c r="I36" s="26">
        <v>5340964800</v>
      </c>
      <c r="J36" s="20"/>
      <c r="K36" s="26">
        <v>197291576</v>
      </c>
      <c r="L36" s="20"/>
      <c r="M36" s="26">
        <f t="shared" si="0"/>
        <v>5143673224</v>
      </c>
      <c r="N36" s="20"/>
      <c r="O36" s="26">
        <v>5340964800</v>
      </c>
      <c r="P36" s="20"/>
      <c r="Q36" s="26">
        <v>197291576</v>
      </c>
      <c r="R36" s="20"/>
      <c r="S36" s="26">
        <f t="shared" si="1"/>
        <v>5143673224</v>
      </c>
    </row>
    <row r="37" spans="1:19" x14ac:dyDescent="0.55000000000000004">
      <c r="A37" s="17" t="s">
        <v>77</v>
      </c>
      <c r="C37" s="20" t="s">
        <v>184</v>
      </c>
      <c r="D37" s="20"/>
      <c r="E37" s="26">
        <v>2350000</v>
      </c>
      <c r="F37" s="20"/>
      <c r="G37" s="26">
        <v>6810</v>
      </c>
      <c r="H37" s="20"/>
      <c r="I37" s="26">
        <v>0</v>
      </c>
      <c r="J37" s="20"/>
      <c r="K37" s="26">
        <v>0</v>
      </c>
      <c r="L37" s="20"/>
      <c r="M37" s="26">
        <f t="shared" si="0"/>
        <v>0</v>
      </c>
      <c r="N37" s="20"/>
      <c r="O37" s="26">
        <v>16003500000</v>
      </c>
      <c r="P37" s="20"/>
      <c r="Q37" s="26">
        <v>791839844</v>
      </c>
      <c r="R37" s="20"/>
      <c r="S37" s="26">
        <f t="shared" si="1"/>
        <v>15211660156</v>
      </c>
    </row>
    <row r="38" spans="1:19" x14ac:dyDescent="0.55000000000000004">
      <c r="A38" s="17" t="s">
        <v>60</v>
      </c>
      <c r="C38" s="20" t="s">
        <v>185</v>
      </c>
      <c r="D38" s="20"/>
      <c r="E38" s="26">
        <v>5015500</v>
      </c>
      <c r="F38" s="20"/>
      <c r="G38" s="26">
        <v>639</v>
      </c>
      <c r="H38" s="20"/>
      <c r="I38" s="26">
        <v>0</v>
      </c>
      <c r="J38" s="20"/>
      <c r="K38" s="26">
        <v>0</v>
      </c>
      <c r="L38" s="20"/>
      <c r="M38" s="26">
        <f t="shared" si="0"/>
        <v>0</v>
      </c>
      <c r="N38" s="20"/>
      <c r="O38" s="26">
        <v>3204904500</v>
      </c>
      <c r="P38" s="20"/>
      <c r="Q38" s="26">
        <v>355233020</v>
      </c>
      <c r="R38" s="20"/>
      <c r="S38" s="26">
        <f t="shared" si="1"/>
        <v>2849671480</v>
      </c>
    </row>
    <row r="39" spans="1:19" x14ac:dyDescent="0.55000000000000004">
      <c r="A39" s="17" t="s">
        <v>21</v>
      </c>
      <c r="C39" s="20" t="s">
        <v>6</v>
      </c>
      <c r="D39" s="20"/>
      <c r="E39" s="26">
        <v>691805596</v>
      </c>
      <c r="F39" s="20"/>
      <c r="G39" s="26">
        <v>11</v>
      </c>
      <c r="H39" s="20"/>
      <c r="I39" s="26">
        <v>7609861556</v>
      </c>
      <c r="J39" s="20"/>
      <c r="K39" s="26">
        <v>1078175564</v>
      </c>
      <c r="L39" s="20"/>
      <c r="M39" s="26">
        <f t="shared" si="0"/>
        <v>6531685992</v>
      </c>
      <c r="N39" s="20"/>
      <c r="O39" s="26">
        <v>7609861556</v>
      </c>
      <c r="P39" s="20"/>
      <c r="Q39" s="26">
        <v>1078175564</v>
      </c>
      <c r="R39" s="20"/>
      <c r="S39" s="26">
        <f t="shared" si="1"/>
        <v>6531685992</v>
      </c>
    </row>
    <row r="40" spans="1:19" x14ac:dyDescent="0.55000000000000004">
      <c r="A40" s="17" t="s">
        <v>25</v>
      </c>
      <c r="C40" s="20" t="s">
        <v>6</v>
      </c>
      <c r="D40" s="20"/>
      <c r="E40" s="26">
        <v>385976816</v>
      </c>
      <c r="F40" s="20"/>
      <c r="G40" s="26">
        <v>15</v>
      </c>
      <c r="H40" s="20"/>
      <c r="I40" s="26">
        <v>5789652240</v>
      </c>
      <c r="J40" s="20"/>
      <c r="K40" s="26">
        <v>820285826</v>
      </c>
      <c r="L40" s="20"/>
      <c r="M40" s="26">
        <f t="shared" si="0"/>
        <v>4969366414</v>
      </c>
      <c r="N40" s="20"/>
      <c r="O40" s="26">
        <v>5789652240</v>
      </c>
      <c r="P40" s="20"/>
      <c r="Q40" s="26">
        <v>820285826</v>
      </c>
      <c r="R40" s="20"/>
      <c r="S40" s="26">
        <f t="shared" si="1"/>
        <v>4969366414</v>
      </c>
    </row>
    <row r="41" spans="1:19" x14ac:dyDescent="0.55000000000000004">
      <c r="A41" s="17" t="s">
        <v>57</v>
      </c>
      <c r="C41" s="20" t="s">
        <v>166</v>
      </c>
      <c r="D41" s="20"/>
      <c r="E41" s="26">
        <v>134000000</v>
      </c>
      <c r="F41" s="20"/>
      <c r="G41" s="26">
        <v>750</v>
      </c>
      <c r="H41" s="20"/>
      <c r="I41" s="26">
        <v>100500000000</v>
      </c>
      <c r="J41" s="20"/>
      <c r="K41" s="26">
        <v>3967105263</v>
      </c>
      <c r="L41" s="20"/>
      <c r="M41" s="26">
        <f t="shared" si="0"/>
        <v>96532894737</v>
      </c>
      <c r="N41" s="20"/>
      <c r="O41" s="26">
        <v>100500000000</v>
      </c>
      <c r="P41" s="20"/>
      <c r="Q41" s="26">
        <v>3967105263</v>
      </c>
      <c r="R41" s="20"/>
      <c r="S41" s="26">
        <f t="shared" si="1"/>
        <v>96532894737</v>
      </c>
    </row>
    <row r="42" spans="1:19" x14ac:dyDescent="0.55000000000000004">
      <c r="A42" s="17" t="s">
        <v>28</v>
      </c>
      <c r="C42" s="20" t="s">
        <v>174</v>
      </c>
      <c r="D42" s="20"/>
      <c r="E42" s="26">
        <v>6400000</v>
      </c>
      <c r="F42" s="20"/>
      <c r="G42" s="26">
        <v>200</v>
      </c>
      <c r="H42" s="20"/>
      <c r="I42" s="26">
        <v>1280000000</v>
      </c>
      <c r="J42" s="20"/>
      <c r="K42" s="26">
        <v>6107703</v>
      </c>
      <c r="L42" s="20"/>
      <c r="M42" s="26">
        <f t="shared" si="0"/>
        <v>1273892297</v>
      </c>
      <c r="N42" s="20"/>
      <c r="O42" s="26">
        <v>1280000000</v>
      </c>
      <c r="P42" s="20"/>
      <c r="Q42" s="26">
        <v>6107703</v>
      </c>
      <c r="R42" s="20"/>
      <c r="S42" s="26">
        <f t="shared" si="1"/>
        <v>1273892297</v>
      </c>
    </row>
    <row r="43" spans="1:19" x14ac:dyDescent="0.55000000000000004">
      <c r="A43" s="17" t="s">
        <v>93</v>
      </c>
      <c r="C43" s="20" t="s">
        <v>186</v>
      </c>
      <c r="D43" s="20"/>
      <c r="E43" s="26">
        <v>1600000</v>
      </c>
      <c r="F43" s="20"/>
      <c r="G43" s="26">
        <v>970</v>
      </c>
      <c r="H43" s="20"/>
      <c r="I43" s="26">
        <v>1552000000</v>
      </c>
      <c r="J43" s="20"/>
      <c r="K43" s="26">
        <v>213594802</v>
      </c>
      <c r="L43" s="20"/>
      <c r="M43" s="26">
        <f t="shared" si="0"/>
        <v>1338405198</v>
      </c>
      <c r="N43" s="20"/>
      <c r="O43" s="26">
        <v>1552000000</v>
      </c>
      <c r="P43" s="20"/>
      <c r="Q43" s="26">
        <v>213594802</v>
      </c>
      <c r="R43" s="20"/>
      <c r="S43" s="26">
        <f t="shared" si="1"/>
        <v>1338405198</v>
      </c>
    </row>
    <row r="44" spans="1:19" x14ac:dyDescent="0.55000000000000004">
      <c r="A44" s="17" t="s">
        <v>124</v>
      </c>
      <c r="C44" s="20" t="s">
        <v>151</v>
      </c>
      <c r="D44" s="20"/>
      <c r="E44" s="26">
        <v>14618827</v>
      </c>
      <c r="F44" s="20"/>
      <c r="G44" s="26">
        <v>14000</v>
      </c>
      <c r="H44" s="20"/>
      <c r="I44" s="26">
        <v>204663578000</v>
      </c>
      <c r="J44" s="20"/>
      <c r="K44" s="26">
        <v>28271119983</v>
      </c>
      <c r="L44" s="20"/>
      <c r="M44" s="26">
        <f t="shared" si="0"/>
        <v>176392458017</v>
      </c>
      <c r="N44" s="20"/>
      <c r="O44" s="26">
        <v>204663578000</v>
      </c>
      <c r="P44" s="20"/>
      <c r="Q44" s="26">
        <v>28271119983</v>
      </c>
      <c r="R44" s="20"/>
      <c r="S44" s="26">
        <f t="shared" si="1"/>
        <v>176392458017</v>
      </c>
    </row>
    <row r="45" spans="1:19" x14ac:dyDescent="0.55000000000000004">
      <c r="A45" s="17" t="s">
        <v>87</v>
      </c>
      <c r="C45" s="20" t="s">
        <v>187</v>
      </c>
      <c r="D45" s="20"/>
      <c r="E45" s="26">
        <v>57441975</v>
      </c>
      <c r="F45" s="20"/>
      <c r="G45" s="26">
        <v>637</v>
      </c>
      <c r="H45" s="20"/>
      <c r="I45" s="26">
        <v>0</v>
      </c>
      <c r="J45" s="20"/>
      <c r="K45" s="26">
        <v>0</v>
      </c>
      <c r="L45" s="20"/>
      <c r="M45" s="26">
        <f t="shared" si="0"/>
        <v>0</v>
      </c>
      <c r="N45" s="20"/>
      <c r="O45" s="26">
        <v>36590538075</v>
      </c>
      <c r="P45" s="20"/>
      <c r="Q45" s="26">
        <v>543179378</v>
      </c>
      <c r="R45" s="20"/>
      <c r="S45" s="26">
        <f t="shared" si="1"/>
        <v>36047358697</v>
      </c>
    </row>
    <row r="46" spans="1:19" x14ac:dyDescent="0.55000000000000004">
      <c r="A46" s="17" t="s">
        <v>125</v>
      </c>
      <c r="C46" s="20" t="s">
        <v>6</v>
      </c>
      <c r="D46" s="20"/>
      <c r="E46" s="26">
        <v>93756136</v>
      </c>
      <c r="F46" s="20"/>
      <c r="G46" s="26">
        <v>800</v>
      </c>
      <c r="H46" s="20"/>
      <c r="I46" s="26">
        <v>75004908800</v>
      </c>
      <c r="J46" s="20"/>
      <c r="K46" s="26">
        <v>1853828741</v>
      </c>
      <c r="L46" s="20"/>
      <c r="M46" s="26">
        <f t="shared" si="0"/>
        <v>73151080059</v>
      </c>
      <c r="N46" s="20"/>
      <c r="O46" s="26">
        <v>75004908800</v>
      </c>
      <c r="P46" s="20"/>
      <c r="Q46" s="26">
        <v>1853828741</v>
      </c>
      <c r="R46" s="20"/>
      <c r="S46" s="26">
        <f t="shared" si="1"/>
        <v>73151080059</v>
      </c>
    </row>
    <row r="47" spans="1:19" x14ac:dyDescent="0.55000000000000004">
      <c r="A47" s="17" t="s">
        <v>86</v>
      </c>
      <c r="C47" s="20" t="s">
        <v>188</v>
      </c>
      <c r="D47" s="20"/>
      <c r="E47" s="26">
        <v>44084970</v>
      </c>
      <c r="F47" s="20"/>
      <c r="G47" s="26">
        <v>2200</v>
      </c>
      <c r="H47" s="20"/>
      <c r="I47" s="26">
        <v>0</v>
      </c>
      <c r="J47" s="20"/>
      <c r="K47" s="26">
        <v>0</v>
      </c>
      <c r="L47" s="20"/>
      <c r="M47" s="26">
        <f t="shared" si="0"/>
        <v>0</v>
      </c>
      <c r="N47" s="20"/>
      <c r="O47" s="26">
        <v>96986934000</v>
      </c>
      <c r="P47" s="20"/>
      <c r="Q47" s="26">
        <v>4437310706</v>
      </c>
      <c r="R47" s="20"/>
      <c r="S47" s="26">
        <f t="shared" si="1"/>
        <v>92549623294</v>
      </c>
    </row>
    <row r="48" spans="1:19" x14ac:dyDescent="0.55000000000000004">
      <c r="A48" s="17" t="s">
        <v>78</v>
      </c>
      <c r="C48" s="20" t="s">
        <v>189</v>
      </c>
      <c r="D48" s="20"/>
      <c r="E48" s="26">
        <v>5327983</v>
      </c>
      <c r="F48" s="20"/>
      <c r="G48" s="26">
        <v>9120</v>
      </c>
      <c r="H48" s="20"/>
      <c r="I48" s="26">
        <v>0</v>
      </c>
      <c r="J48" s="20"/>
      <c r="K48" s="26">
        <v>0</v>
      </c>
      <c r="L48" s="20"/>
      <c r="M48" s="26">
        <f t="shared" si="0"/>
        <v>0</v>
      </c>
      <c r="N48" s="20"/>
      <c r="O48" s="26">
        <v>48591204960</v>
      </c>
      <c r="P48" s="20"/>
      <c r="Q48" s="26">
        <v>5490865202</v>
      </c>
      <c r="R48" s="20"/>
      <c r="S48" s="26">
        <f t="shared" si="1"/>
        <v>43100339758</v>
      </c>
    </row>
    <row r="49" spans="1:19" x14ac:dyDescent="0.55000000000000004">
      <c r="A49" s="17" t="s">
        <v>62</v>
      </c>
      <c r="C49" s="20" t="s">
        <v>177</v>
      </c>
      <c r="D49" s="20"/>
      <c r="E49" s="26">
        <v>19680610</v>
      </c>
      <c r="F49" s="20"/>
      <c r="G49" s="26">
        <v>5700</v>
      </c>
      <c r="H49" s="20"/>
      <c r="I49" s="26">
        <v>0</v>
      </c>
      <c r="J49" s="20"/>
      <c r="K49" s="26">
        <v>0</v>
      </c>
      <c r="L49" s="20"/>
      <c r="M49" s="26">
        <f t="shared" si="0"/>
        <v>0</v>
      </c>
      <c r="N49" s="20"/>
      <c r="O49" s="26">
        <v>112179477000</v>
      </c>
      <c r="P49" s="20"/>
      <c r="Q49" s="26">
        <v>4286172375</v>
      </c>
      <c r="R49" s="20"/>
      <c r="S49" s="26">
        <f t="shared" si="1"/>
        <v>107893304625</v>
      </c>
    </row>
    <row r="50" spans="1:19" x14ac:dyDescent="0.55000000000000004">
      <c r="A50" s="17" t="s">
        <v>115</v>
      </c>
      <c r="C50" s="20" t="s">
        <v>184</v>
      </c>
      <c r="D50" s="20"/>
      <c r="E50" s="26">
        <v>38300000</v>
      </c>
      <c r="F50" s="20"/>
      <c r="G50" s="26">
        <v>1000</v>
      </c>
      <c r="H50" s="20"/>
      <c r="I50" s="26">
        <v>0</v>
      </c>
      <c r="J50" s="20"/>
      <c r="K50" s="26">
        <v>0</v>
      </c>
      <c r="L50" s="20"/>
      <c r="M50" s="26">
        <f t="shared" si="0"/>
        <v>0</v>
      </c>
      <c r="N50" s="20"/>
      <c r="O50" s="26">
        <v>38300000000</v>
      </c>
      <c r="P50" s="20"/>
      <c r="Q50" s="26">
        <v>0</v>
      </c>
      <c r="R50" s="20"/>
      <c r="S50" s="26">
        <f t="shared" si="1"/>
        <v>38300000000</v>
      </c>
    </row>
    <row r="51" spans="1:19" x14ac:dyDescent="0.55000000000000004">
      <c r="A51" s="17" t="s">
        <v>108</v>
      </c>
      <c r="C51" s="20" t="s">
        <v>6</v>
      </c>
      <c r="D51" s="20"/>
      <c r="E51" s="26">
        <v>45151187</v>
      </c>
      <c r="F51" s="20"/>
      <c r="G51" s="26">
        <v>420</v>
      </c>
      <c r="H51" s="20"/>
      <c r="I51" s="26">
        <v>18963498540</v>
      </c>
      <c r="J51" s="20"/>
      <c r="K51" s="26">
        <v>1008435072</v>
      </c>
      <c r="L51" s="20"/>
      <c r="M51" s="26">
        <f t="shared" si="0"/>
        <v>17955063468</v>
      </c>
      <c r="N51" s="20"/>
      <c r="O51" s="26">
        <v>18963498540</v>
      </c>
      <c r="P51" s="20"/>
      <c r="Q51" s="26">
        <v>1008435072</v>
      </c>
      <c r="R51" s="20"/>
      <c r="S51" s="26">
        <f t="shared" si="1"/>
        <v>17955063468</v>
      </c>
    </row>
    <row r="52" spans="1:19" x14ac:dyDescent="0.55000000000000004">
      <c r="A52" s="17" t="s">
        <v>90</v>
      </c>
      <c r="C52" s="20" t="s">
        <v>190</v>
      </c>
      <c r="D52" s="20"/>
      <c r="E52" s="26">
        <v>13661053</v>
      </c>
      <c r="F52" s="20"/>
      <c r="G52" s="26">
        <v>206</v>
      </c>
      <c r="H52" s="20"/>
      <c r="I52" s="26">
        <v>0</v>
      </c>
      <c r="J52" s="20"/>
      <c r="K52" s="26">
        <v>0</v>
      </c>
      <c r="L52" s="20"/>
      <c r="M52" s="26">
        <f t="shared" si="0"/>
        <v>0</v>
      </c>
      <c r="N52" s="20"/>
      <c r="O52" s="26">
        <v>2814176918</v>
      </c>
      <c r="P52" s="20"/>
      <c r="Q52" s="26">
        <v>102164839</v>
      </c>
      <c r="R52" s="20"/>
      <c r="S52" s="26">
        <f t="shared" si="1"/>
        <v>2712012079</v>
      </c>
    </row>
    <row r="53" spans="1:19" x14ac:dyDescent="0.55000000000000004">
      <c r="A53" s="17" t="s">
        <v>105</v>
      </c>
      <c r="C53" s="20" t="s">
        <v>185</v>
      </c>
      <c r="D53" s="20"/>
      <c r="E53" s="26">
        <v>6753536</v>
      </c>
      <c r="F53" s="20"/>
      <c r="G53" s="26">
        <v>1040</v>
      </c>
      <c r="H53" s="20"/>
      <c r="I53" s="26">
        <v>0</v>
      </c>
      <c r="J53" s="20"/>
      <c r="K53" s="26">
        <v>0</v>
      </c>
      <c r="L53" s="20"/>
      <c r="M53" s="26">
        <f t="shared" si="0"/>
        <v>0</v>
      </c>
      <c r="N53" s="20"/>
      <c r="O53" s="26">
        <v>7023677440</v>
      </c>
      <c r="P53" s="20"/>
      <c r="Q53" s="26">
        <v>33514480</v>
      </c>
      <c r="R53" s="20"/>
      <c r="S53" s="26">
        <f t="shared" si="1"/>
        <v>6990162960</v>
      </c>
    </row>
    <row r="54" spans="1:19" x14ac:dyDescent="0.55000000000000004">
      <c r="A54" s="17" t="s">
        <v>102</v>
      </c>
      <c r="C54" s="20" t="s">
        <v>191</v>
      </c>
      <c r="D54" s="20"/>
      <c r="E54" s="26">
        <v>2744757</v>
      </c>
      <c r="F54" s="20"/>
      <c r="G54" s="26">
        <v>880</v>
      </c>
      <c r="H54" s="20"/>
      <c r="I54" s="26">
        <v>2415386160</v>
      </c>
      <c r="J54" s="20"/>
      <c r="K54" s="26">
        <v>143180107</v>
      </c>
      <c r="L54" s="20"/>
      <c r="M54" s="26">
        <f t="shared" si="0"/>
        <v>2272206053</v>
      </c>
      <c r="N54" s="20"/>
      <c r="O54" s="26">
        <v>2415386160</v>
      </c>
      <c r="P54" s="20"/>
      <c r="Q54" s="26">
        <v>143180107</v>
      </c>
      <c r="R54" s="20"/>
      <c r="S54" s="26">
        <f t="shared" si="1"/>
        <v>2272206053</v>
      </c>
    </row>
    <row r="55" spans="1:19" x14ac:dyDescent="0.55000000000000004">
      <c r="A55" s="17" t="s">
        <v>22</v>
      </c>
      <c r="C55" s="20" t="s">
        <v>6</v>
      </c>
      <c r="D55" s="20"/>
      <c r="E55" s="26">
        <v>28000000</v>
      </c>
      <c r="F55" s="20"/>
      <c r="G55" s="26">
        <v>250</v>
      </c>
      <c r="H55" s="20"/>
      <c r="I55" s="26">
        <v>7000000000</v>
      </c>
      <c r="J55" s="20"/>
      <c r="K55" s="26">
        <v>991769547</v>
      </c>
      <c r="L55" s="20"/>
      <c r="M55" s="26">
        <f t="shared" si="0"/>
        <v>6008230453</v>
      </c>
      <c r="N55" s="20"/>
      <c r="O55" s="26">
        <v>7000000000</v>
      </c>
      <c r="P55" s="20"/>
      <c r="Q55" s="26">
        <v>991769547</v>
      </c>
      <c r="R55" s="20"/>
      <c r="S55" s="26">
        <f t="shared" si="1"/>
        <v>6008230453</v>
      </c>
    </row>
    <row r="56" spans="1:19" x14ac:dyDescent="0.55000000000000004">
      <c r="A56" s="17" t="s">
        <v>26</v>
      </c>
      <c r="C56" s="20" t="s">
        <v>175</v>
      </c>
      <c r="D56" s="20"/>
      <c r="E56" s="26">
        <v>31978871</v>
      </c>
      <c r="F56" s="20"/>
      <c r="G56" s="26">
        <v>300</v>
      </c>
      <c r="H56" s="20"/>
      <c r="I56" s="26">
        <v>0</v>
      </c>
      <c r="J56" s="20"/>
      <c r="K56" s="26">
        <v>0</v>
      </c>
      <c r="L56" s="20"/>
      <c r="M56" s="26">
        <f t="shared" si="0"/>
        <v>0</v>
      </c>
      <c r="N56" s="20"/>
      <c r="O56" s="26">
        <v>9593661300</v>
      </c>
      <c r="P56" s="20"/>
      <c r="Q56" s="26">
        <v>0</v>
      </c>
      <c r="R56" s="20"/>
      <c r="S56" s="26">
        <f t="shared" si="1"/>
        <v>9593661300</v>
      </c>
    </row>
    <row r="57" spans="1:19" x14ac:dyDescent="0.55000000000000004">
      <c r="A57" s="17" t="s">
        <v>98</v>
      </c>
      <c r="C57" s="20" t="s">
        <v>166</v>
      </c>
      <c r="D57" s="20"/>
      <c r="E57" s="26">
        <v>34816428</v>
      </c>
      <c r="F57" s="20"/>
      <c r="G57" s="26">
        <v>3000</v>
      </c>
      <c r="H57" s="20"/>
      <c r="I57" s="26">
        <v>104449284000</v>
      </c>
      <c r="J57" s="20"/>
      <c r="K57" s="26">
        <v>14798517016</v>
      </c>
      <c r="L57" s="20"/>
      <c r="M57" s="26">
        <f t="shared" si="0"/>
        <v>89650766984</v>
      </c>
      <c r="N57" s="20"/>
      <c r="O57" s="26">
        <v>104449284000</v>
      </c>
      <c r="P57" s="20"/>
      <c r="Q57" s="26">
        <v>14798517016</v>
      </c>
      <c r="R57" s="20"/>
      <c r="S57" s="26">
        <f t="shared" si="1"/>
        <v>89650766984</v>
      </c>
    </row>
    <row r="58" spans="1:19" x14ac:dyDescent="0.55000000000000004">
      <c r="A58" s="17" t="s">
        <v>37</v>
      </c>
      <c r="C58" s="20" t="s">
        <v>6</v>
      </c>
      <c r="D58" s="20"/>
      <c r="E58" s="26">
        <v>72896675</v>
      </c>
      <c r="F58" s="20"/>
      <c r="G58" s="26">
        <v>160</v>
      </c>
      <c r="H58" s="20"/>
      <c r="I58" s="26">
        <v>11663468000</v>
      </c>
      <c r="J58" s="20"/>
      <c r="K58" s="26">
        <v>1652496054</v>
      </c>
      <c r="L58" s="20"/>
      <c r="M58" s="26">
        <f t="shared" si="0"/>
        <v>10010971946</v>
      </c>
      <c r="N58" s="20"/>
      <c r="O58" s="26">
        <v>11663468000</v>
      </c>
      <c r="P58" s="20"/>
      <c r="Q58" s="26">
        <v>1652496054</v>
      </c>
      <c r="R58" s="20"/>
      <c r="S58" s="26">
        <f t="shared" si="1"/>
        <v>10010971946</v>
      </c>
    </row>
    <row r="59" spans="1:19" x14ac:dyDescent="0.55000000000000004">
      <c r="A59" s="17" t="s">
        <v>85</v>
      </c>
      <c r="C59" s="20" t="s">
        <v>192</v>
      </c>
      <c r="D59" s="20"/>
      <c r="E59" s="26">
        <v>119643414</v>
      </c>
      <c r="F59" s="20"/>
      <c r="G59" s="26">
        <v>200</v>
      </c>
      <c r="H59" s="20"/>
      <c r="I59" s="26">
        <v>0</v>
      </c>
      <c r="J59" s="20"/>
      <c r="K59" s="26">
        <v>0</v>
      </c>
      <c r="L59" s="20"/>
      <c r="M59" s="26">
        <f t="shared" si="0"/>
        <v>0</v>
      </c>
      <c r="N59" s="20"/>
      <c r="O59" s="26">
        <v>23928682800</v>
      </c>
      <c r="P59" s="20"/>
      <c r="Q59" s="26">
        <v>2256302597</v>
      </c>
      <c r="R59" s="20"/>
      <c r="S59" s="26">
        <f t="shared" si="1"/>
        <v>21672380203</v>
      </c>
    </row>
    <row r="60" spans="1:19" x14ac:dyDescent="0.55000000000000004">
      <c r="A60" s="17" t="s">
        <v>47</v>
      </c>
      <c r="C60" s="20" t="s">
        <v>189</v>
      </c>
      <c r="D60" s="20"/>
      <c r="E60" s="26">
        <v>2000000</v>
      </c>
      <c r="F60" s="20"/>
      <c r="G60" s="26">
        <v>260</v>
      </c>
      <c r="H60" s="20"/>
      <c r="I60" s="26">
        <v>0</v>
      </c>
      <c r="J60" s="20"/>
      <c r="K60" s="26">
        <v>0</v>
      </c>
      <c r="L60" s="20"/>
      <c r="M60" s="26">
        <f t="shared" si="0"/>
        <v>0</v>
      </c>
      <c r="N60" s="20"/>
      <c r="O60" s="26">
        <v>520000000</v>
      </c>
      <c r="P60" s="20"/>
      <c r="Q60" s="26">
        <v>0</v>
      </c>
      <c r="R60" s="20"/>
      <c r="S60" s="26">
        <f t="shared" si="1"/>
        <v>520000000</v>
      </c>
    </row>
    <row r="61" spans="1:19" x14ac:dyDescent="0.55000000000000004">
      <c r="A61" s="17" t="s">
        <v>97</v>
      </c>
      <c r="C61" s="20" t="s">
        <v>193</v>
      </c>
      <c r="D61" s="20"/>
      <c r="E61" s="26">
        <v>33772830</v>
      </c>
      <c r="F61" s="20"/>
      <c r="G61" s="26">
        <v>360</v>
      </c>
      <c r="H61" s="20"/>
      <c r="I61" s="26">
        <v>0</v>
      </c>
      <c r="J61" s="20"/>
      <c r="K61" s="26">
        <v>0</v>
      </c>
      <c r="L61" s="20"/>
      <c r="M61" s="26">
        <f t="shared" si="0"/>
        <v>0</v>
      </c>
      <c r="N61" s="20"/>
      <c r="O61" s="26">
        <v>12158218800</v>
      </c>
      <c r="P61" s="20"/>
      <c r="Q61" s="26">
        <v>683752447</v>
      </c>
      <c r="R61" s="20"/>
      <c r="S61" s="26">
        <f t="shared" si="1"/>
        <v>11474466353</v>
      </c>
    </row>
    <row r="62" spans="1:19" x14ac:dyDescent="0.55000000000000004">
      <c r="A62" s="17" t="s">
        <v>40</v>
      </c>
      <c r="C62" s="20" t="s">
        <v>194</v>
      </c>
      <c r="D62" s="20"/>
      <c r="E62" s="26">
        <v>1688904</v>
      </c>
      <c r="F62" s="20"/>
      <c r="G62" s="26">
        <v>20400</v>
      </c>
      <c r="H62" s="20"/>
      <c r="I62" s="26">
        <v>0</v>
      </c>
      <c r="J62" s="20"/>
      <c r="K62" s="26">
        <v>0</v>
      </c>
      <c r="L62" s="20"/>
      <c r="M62" s="26">
        <f t="shared" si="0"/>
        <v>0</v>
      </c>
      <c r="N62" s="20"/>
      <c r="O62" s="26">
        <v>34453641600</v>
      </c>
      <c r="P62" s="20"/>
      <c r="Q62" s="26">
        <v>0</v>
      </c>
      <c r="R62" s="20"/>
      <c r="S62" s="26">
        <f t="shared" si="1"/>
        <v>34453641600</v>
      </c>
    </row>
    <row r="63" spans="1:19" x14ac:dyDescent="0.55000000000000004">
      <c r="A63" s="17" t="s">
        <v>46</v>
      </c>
      <c r="C63" s="20" t="s">
        <v>195</v>
      </c>
      <c r="D63" s="20"/>
      <c r="E63" s="26">
        <v>16246646</v>
      </c>
      <c r="F63" s="20"/>
      <c r="G63" s="26">
        <v>5330</v>
      </c>
      <c r="H63" s="20"/>
      <c r="I63" s="26">
        <v>0</v>
      </c>
      <c r="J63" s="20"/>
      <c r="K63" s="26">
        <v>0</v>
      </c>
      <c r="L63" s="20"/>
      <c r="M63" s="26">
        <f t="shared" si="0"/>
        <v>0</v>
      </c>
      <c r="N63" s="20"/>
      <c r="O63" s="26">
        <v>86594623180</v>
      </c>
      <c r="P63" s="20"/>
      <c r="Q63" s="26">
        <v>8165249828</v>
      </c>
      <c r="R63" s="20"/>
      <c r="S63" s="26">
        <f t="shared" si="1"/>
        <v>78429373352</v>
      </c>
    </row>
    <row r="64" spans="1:19" x14ac:dyDescent="0.55000000000000004">
      <c r="A64" s="17" t="s">
        <v>79</v>
      </c>
      <c r="C64" s="20" t="s">
        <v>196</v>
      </c>
      <c r="D64" s="20"/>
      <c r="E64" s="26">
        <v>107126161</v>
      </c>
      <c r="F64" s="20"/>
      <c r="G64" s="26">
        <v>1076</v>
      </c>
      <c r="H64" s="20"/>
      <c r="I64" s="26">
        <v>0</v>
      </c>
      <c r="J64" s="20"/>
      <c r="K64" s="26">
        <v>0</v>
      </c>
      <c r="L64" s="20"/>
      <c r="M64" s="26">
        <f t="shared" si="0"/>
        <v>0</v>
      </c>
      <c r="N64" s="20"/>
      <c r="O64" s="26">
        <v>115267749236</v>
      </c>
      <c r="P64" s="20"/>
      <c r="Q64" s="26">
        <v>1634451542</v>
      </c>
      <c r="R64" s="20"/>
      <c r="S64" s="26">
        <f t="shared" si="1"/>
        <v>113633297694</v>
      </c>
    </row>
    <row r="65" spans="1:19" x14ac:dyDescent="0.55000000000000004">
      <c r="A65" s="17" t="s">
        <v>39</v>
      </c>
      <c r="C65" s="20" t="s">
        <v>166</v>
      </c>
      <c r="D65" s="20"/>
      <c r="E65" s="26">
        <v>14000000</v>
      </c>
      <c r="F65" s="20"/>
      <c r="G65" s="26">
        <v>680</v>
      </c>
      <c r="H65" s="20"/>
      <c r="I65" s="26">
        <v>9520000000</v>
      </c>
      <c r="J65" s="20"/>
      <c r="K65" s="26">
        <v>471041667</v>
      </c>
      <c r="L65" s="20"/>
      <c r="M65" s="26">
        <f t="shared" si="0"/>
        <v>9048958333</v>
      </c>
      <c r="N65" s="20"/>
      <c r="O65" s="26">
        <v>9520000000</v>
      </c>
      <c r="P65" s="20"/>
      <c r="Q65" s="26">
        <v>471041667</v>
      </c>
      <c r="R65" s="20"/>
      <c r="S65" s="26">
        <f t="shared" si="1"/>
        <v>9048958333</v>
      </c>
    </row>
    <row r="66" spans="1:19" x14ac:dyDescent="0.55000000000000004">
      <c r="A66" s="17" t="s">
        <v>65</v>
      </c>
      <c r="C66" s="20" t="s">
        <v>185</v>
      </c>
      <c r="D66" s="20"/>
      <c r="E66" s="26">
        <v>13359573</v>
      </c>
      <c r="F66" s="20"/>
      <c r="G66" s="26">
        <v>20</v>
      </c>
      <c r="H66" s="20"/>
      <c r="I66" s="26">
        <v>0</v>
      </c>
      <c r="J66" s="20"/>
      <c r="K66" s="26">
        <v>0</v>
      </c>
      <c r="L66" s="20"/>
      <c r="M66" s="26">
        <f t="shared" si="0"/>
        <v>0</v>
      </c>
      <c r="N66" s="20"/>
      <c r="O66" s="26">
        <v>267191460</v>
      </c>
      <c r="P66" s="20"/>
      <c r="Q66" s="26">
        <v>8161227</v>
      </c>
      <c r="R66" s="20"/>
      <c r="S66" s="26">
        <f t="shared" si="1"/>
        <v>259030233</v>
      </c>
    </row>
    <row r="67" spans="1:19" x14ac:dyDescent="0.55000000000000004">
      <c r="A67" s="17" t="s">
        <v>36</v>
      </c>
      <c r="C67" s="20" t="s">
        <v>174</v>
      </c>
      <c r="D67" s="20"/>
      <c r="E67" s="26">
        <v>8029443</v>
      </c>
      <c r="F67" s="20"/>
      <c r="G67" s="26">
        <v>8362</v>
      </c>
      <c r="H67" s="20"/>
      <c r="I67" s="26">
        <v>67142202366</v>
      </c>
      <c r="J67" s="20"/>
      <c r="K67" s="26">
        <v>2945990543</v>
      </c>
      <c r="L67" s="20"/>
      <c r="M67" s="26">
        <f t="shared" si="0"/>
        <v>64196211823</v>
      </c>
      <c r="N67" s="20"/>
      <c r="O67" s="26">
        <v>67142202366</v>
      </c>
      <c r="P67" s="20"/>
      <c r="Q67" s="26">
        <v>2945990543</v>
      </c>
      <c r="R67" s="20"/>
      <c r="S67" s="26">
        <f t="shared" si="1"/>
        <v>64196211823</v>
      </c>
    </row>
    <row r="68" spans="1:19" x14ac:dyDescent="0.55000000000000004">
      <c r="A68" s="17" t="s">
        <v>63</v>
      </c>
      <c r="C68" s="20" t="s">
        <v>151</v>
      </c>
      <c r="D68" s="20"/>
      <c r="E68" s="26">
        <v>5400000</v>
      </c>
      <c r="F68" s="20"/>
      <c r="G68" s="26">
        <v>15</v>
      </c>
      <c r="H68" s="20"/>
      <c r="I68" s="26">
        <v>81000000</v>
      </c>
      <c r="J68" s="20"/>
      <c r="K68" s="26">
        <v>11188902</v>
      </c>
      <c r="L68" s="20"/>
      <c r="M68" s="26">
        <f t="shared" si="0"/>
        <v>69811098</v>
      </c>
      <c r="N68" s="20"/>
      <c r="O68" s="26">
        <v>81000000</v>
      </c>
      <c r="P68" s="20"/>
      <c r="Q68" s="26">
        <v>11188902</v>
      </c>
      <c r="R68" s="20"/>
      <c r="S68" s="26">
        <f t="shared" si="1"/>
        <v>69811098</v>
      </c>
    </row>
    <row r="69" spans="1:19" x14ac:dyDescent="0.55000000000000004">
      <c r="A69" s="17" t="s">
        <v>58</v>
      </c>
      <c r="C69" s="20" t="s">
        <v>169</v>
      </c>
      <c r="D69" s="20"/>
      <c r="E69" s="26">
        <v>66562428</v>
      </c>
      <c r="F69" s="20"/>
      <c r="G69" s="26">
        <v>43</v>
      </c>
      <c r="H69" s="20"/>
      <c r="I69" s="26">
        <v>0</v>
      </c>
      <c r="J69" s="20"/>
      <c r="K69" s="26">
        <v>0</v>
      </c>
      <c r="L69" s="20"/>
      <c r="M69" s="26">
        <f t="shared" si="0"/>
        <v>0</v>
      </c>
      <c r="N69" s="20"/>
      <c r="O69" s="26">
        <v>2862184404</v>
      </c>
      <c r="P69" s="20"/>
      <c r="Q69" s="26">
        <v>107544173</v>
      </c>
      <c r="R69" s="20"/>
      <c r="S69" s="26">
        <f t="shared" si="1"/>
        <v>2754640231</v>
      </c>
    </row>
    <row r="70" spans="1:19" x14ac:dyDescent="0.55000000000000004">
      <c r="A70" s="17" t="s">
        <v>16</v>
      </c>
      <c r="C70" s="20" t="s">
        <v>197</v>
      </c>
      <c r="D70" s="20"/>
      <c r="E70" s="26">
        <v>8658201</v>
      </c>
      <c r="F70" s="20"/>
      <c r="G70" s="26">
        <v>380</v>
      </c>
      <c r="H70" s="20"/>
      <c r="I70" s="26">
        <v>0</v>
      </c>
      <c r="J70" s="20"/>
      <c r="K70" s="26">
        <v>0</v>
      </c>
      <c r="L70" s="20"/>
      <c r="M70" s="26">
        <f t="shared" si="0"/>
        <v>0</v>
      </c>
      <c r="N70" s="20"/>
      <c r="O70" s="26">
        <v>3290116380</v>
      </c>
      <c r="P70" s="20"/>
      <c r="Q70" s="26">
        <v>166858958</v>
      </c>
      <c r="R70" s="20"/>
      <c r="S70" s="26">
        <f t="shared" si="1"/>
        <v>3123257422</v>
      </c>
    </row>
    <row r="71" spans="1:19" x14ac:dyDescent="0.55000000000000004">
      <c r="A71" s="17" t="s">
        <v>95</v>
      </c>
      <c r="C71" s="20" t="s">
        <v>186</v>
      </c>
      <c r="D71" s="20"/>
      <c r="E71" s="26">
        <v>61370972</v>
      </c>
      <c r="F71" s="20"/>
      <c r="G71" s="26">
        <v>1</v>
      </c>
      <c r="H71" s="20"/>
      <c r="I71" s="26">
        <v>61370972</v>
      </c>
      <c r="J71" s="20"/>
      <c r="K71" s="26">
        <v>3036585</v>
      </c>
      <c r="L71" s="20"/>
      <c r="M71" s="26">
        <f t="shared" si="0"/>
        <v>58334387</v>
      </c>
      <c r="N71" s="20"/>
      <c r="O71" s="26">
        <v>61370972</v>
      </c>
      <c r="P71" s="20"/>
      <c r="Q71" s="26">
        <v>3036585</v>
      </c>
      <c r="R71" s="20"/>
      <c r="S71" s="26">
        <f t="shared" si="1"/>
        <v>58334387</v>
      </c>
    </row>
    <row r="72" spans="1:19" x14ac:dyDescent="0.55000000000000004">
      <c r="A72" s="17" t="s">
        <v>92</v>
      </c>
      <c r="C72" s="20" t="s">
        <v>192</v>
      </c>
      <c r="D72" s="20"/>
      <c r="E72" s="26">
        <v>20879939</v>
      </c>
      <c r="F72" s="20"/>
      <c r="G72" s="26">
        <v>560</v>
      </c>
      <c r="H72" s="20"/>
      <c r="I72" s="26">
        <v>0</v>
      </c>
      <c r="J72" s="20"/>
      <c r="K72" s="26">
        <v>0</v>
      </c>
      <c r="L72" s="20"/>
      <c r="M72" s="26">
        <f t="shared" si="0"/>
        <v>0</v>
      </c>
      <c r="N72" s="20"/>
      <c r="O72" s="26">
        <v>11692765840</v>
      </c>
      <c r="P72" s="20"/>
      <c r="Q72" s="26">
        <v>0</v>
      </c>
      <c r="R72" s="20"/>
      <c r="S72" s="26">
        <f t="shared" si="1"/>
        <v>11692765840</v>
      </c>
    </row>
    <row r="73" spans="1:19" x14ac:dyDescent="0.55000000000000004">
      <c r="A73" s="17" t="s">
        <v>34</v>
      </c>
      <c r="C73" s="20" t="s">
        <v>183</v>
      </c>
      <c r="D73" s="20"/>
      <c r="E73" s="26">
        <v>23310373</v>
      </c>
      <c r="F73" s="20"/>
      <c r="G73" s="26">
        <v>2017</v>
      </c>
      <c r="H73" s="20"/>
      <c r="I73" s="26">
        <v>47017022341</v>
      </c>
      <c r="J73" s="20"/>
      <c r="K73" s="26">
        <v>6590136229</v>
      </c>
      <c r="L73" s="20"/>
      <c r="M73" s="26">
        <f t="shared" ref="M73:M77" si="2">I73-K73</f>
        <v>40426886112</v>
      </c>
      <c r="N73" s="20"/>
      <c r="O73" s="26">
        <v>47017022341</v>
      </c>
      <c r="P73" s="20"/>
      <c r="Q73" s="26">
        <v>6590136229</v>
      </c>
      <c r="R73" s="20"/>
      <c r="S73" s="26">
        <f t="shared" ref="S73:S77" si="3">O73-Q73</f>
        <v>40426886112</v>
      </c>
    </row>
    <row r="74" spans="1:19" x14ac:dyDescent="0.55000000000000004">
      <c r="A74" s="17" t="s">
        <v>61</v>
      </c>
      <c r="C74" s="20" t="s">
        <v>198</v>
      </c>
      <c r="D74" s="20"/>
      <c r="E74" s="26">
        <v>25715657</v>
      </c>
      <c r="F74" s="20"/>
      <c r="G74" s="26">
        <v>600</v>
      </c>
      <c r="H74" s="20"/>
      <c r="I74" s="26">
        <v>0</v>
      </c>
      <c r="J74" s="20"/>
      <c r="K74" s="26">
        <v>0</v>
      </c>
      <c r="L74" s="20"/>
      <c r="M74" s="26">
        <f t="shared" si="2"/>
        <v>0</v>
      </c>
      <c r="N74" s="20"/>
      <c r="O74" s="26">
        <v>15429394200</v>
      </c>
      <c r="P74" s="20"/>
      <c r="Q74" s="26">
        <v>1600716771</v>
      </c>
      <c r="R74" s="20"/>
      <c r="S74" s="26">
        <f t="shared" si="3"/>
        <v>13828677429</v>
      </c>
    </row>
    <row r="75" spans="1:19" x14ac:dyDescent="0.55000000000000004">
      <c r="A75" s="17" t="s">
        <v>113</v>
      </c>
      <c r="C75" s="20" t="s">
        <v>6</v>
      </c>
      <c r="D75" s="20"/>
      <c r="E75" s="26">
        <v>50876425</v>
      </c>
      <c r="F75" s="20"/>
      <c r="G75" s="26">
        <v>20</v>
      </c>
      <c r="H75" s="20"/>
      <c r="I75" s="26">
        <v>1017528500</v>
      </c>
      <c r="J75" s="20"/>
      <c r="K75" s="26">
        <v>72495669</v>
      </c>
      <c r="L75" s="20"/>
      <c r="M75" s="26">
        <f t="shared" si="2"/>
        <v>945032831</v>
      </c>
      <c r="N75" s="20"/>
      <c r="O75" s="26">
        <v>1017528500</v>
      </c>
      <c r="P75" s="20"/>
      <c r="Q75" s="26">
        <v>72495669</v>
      </c>
      <c r="R75" s="20"/>
      <c r="S75" s="26">
        <f t="shared" si="3"/>
        <v>945032831</v>
      </c>
    </row>
    <row r="76" spans="1:19" x14ac:dyDescent="0.55000000000000004">
      <c r="A76" s="17" t="s">
        <v>23</v>
      </c>
      <c r="C76" s="20" t="s">
        <v>166</v>
      </c>
      <c r="D76" s="20"/>
      <c r="E76" s="26">
        <v>270000000</v>
      </c>
      <c r="F76" s="20"/>
      <c r="G76" s="26">
        <v>100</v>
      </c>
      <c r="H76" s="20"/>
      <c r="I76" s="26">
        <v>27000000000</v>
      </c>
      <c r="J76" s="20"/>
      <c r="K76" s="26">
        <v>147138965</v>
      </c>
      <c r="L76" s="20"/>
      <c r="M76" s="26">
        <f t="shared" si="2"/>
        <v>26852861035</v>
      </c>
      <c r="N76" s="20"/>
      <c r="O76" s="26">
        <v>27000000000</v>
      </c>
      <c r="P76" s="20"/>
      <c r="Q76" s="26">
        <v>147138965</v>
      </c>
      <c r="R76" s="20"/>
      <c r="S76" s="26">
        <f t="shared" si="3"/>
        <v>26852861035</v>
      </c>
    </row>
    <row r="77" spans="1:19" x14ac:dyDescent="0.55000000000000004">
      <c r="A77" s="17" t="s">
        <v>94</v>
      </c>
      <c r="C77" s="20" t="s">
        <v>170</v>
      </c>
      <c r="D77" s="20"/>
      <c r="E77" s="26">
        <v>1875000</v>
      </c>
      <c r="F77" s="20"/>
      <c r="G77" s="26">
        <v>300</v>
      </c>
      <c r="H77" s="20"/>
      <c r="I77" s="26">
        <v>562500000</v>
      </c>
      <c r="J77" s="20"/>
      <c r="K77" s="26">
        <v>43378635</v>
      </c>
      <c r="L77" s="20"/>
      <c r="M77" s="26">
        <f t="shared" si="2"/>
        <v>519121365</v>
      </c>
      <c r="N77" s="20"/>
      <c r="O77" s="26">
        <v>562500000</v>
      </c>
      <c r="P77" s="20"/>
      <c r="Q77" s="26">
        <v>43378635</v>
      </c>
      <c r="R77" s="20"/>
      <c r="S77" s="26">
        <f t="shared" si="3"/>
        <v>519121365</v>
      </c>
    </row>
    <row r="78" spans="1:19" x14ac:dyDescent="0.55000000000000004">
      <c r="A78" s="17" t="s">
        <v>132</v>
      </c>
      <c r="C78" s="20" t="s">
        <v>132</v>
      </c>
      <c r="D78" s="20"/>
      <c r="E78" s="20" t="s">
        <v>132</v>
      </c>
      <c r="F78" s="20"/>
      <c r="G78" s="20" t="s">
        <v>132</v>
      </c>
      <c r="H78" s="20"/>
      <c r="I78" s="19">
        <f>SUM(I8:I77)</f>
        <v>1314587858752</v>
      </c>
      <c r="J78" s="20"/>
      <c r="K78" s="19">
        <f>SUM(K8:K77)</f>
        <v>103418110678</v>
      </c>
      <c r="L78" s="20"/>
      <c r="M78" s="19">
        <f>SUM(M8:M77)</f>
        <v>1211169748074</v>
      </c>
      <c r="N78" s="20"/>
      <c r="O78" s="19">
        <f>SUM(O8:O77)</f>
        <v>2415666193231</v>
      </c>
      <c r="P78" s="20"/>
      <c r="Q78" s="19">
        <f>SUM(Q8:Q77)</f>
        <v>148114428459</v>
      </c>
      <c r="R78" s="20"/>
      <c r="S78" s="19">
        <f>SUM(S8:S77)</f>
        <v>2267551764772</v>
      </c>
    </row>
    <row r="79" spans="1:19" x14ac:dyDescent="0.5500000000000000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6"/>
      <c r="P79" s="20"/>
      <c r="Q79" s="20"/>
      <c r="R79" s="20"/>
      <c r="S79" s="20"/>
    </row>
    <row r="80" spans="1:19" x14ac:dyDescent="0.5500000000000000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6"/>
      <c r="P80" s="20"/>
      <c r="Q80" s="20"/>
      <c r="R80" s="20"/>
      <c r="S80" s="20"/>
    </row>
    <row r="81" spans="3:19" x14ac:dyDescent="0.5500000000000000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spans="3:19" x14ac:dyDescent="0.55000000000000004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spans="3:19" x14ac:dyDescent="0.55000000000000004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7"/>
  <sheetViews>
    <sheetView rightToLeft="1" workbookViewId="0">
      <selection activeCell="E14" sqref="E14"/>
    </sheetView>
  </sheetViews>
  <sheetFormatPr defaultRowHeight="18" x14ac:dyDescent="0.4"/>
  <cols>
    <col min="1" max="1" width="24.855468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</row>
    <row r="3" spans="1:13" ht="24.75" x14ac:dyDescent="0.4">
      <c r="A3" s="2" t="s">
        <v>152</v>
      </c>
      <c r="B3" s="2" t="s">
        <v>152</v>
      </c>
      <c r="C3" s="2" t="s">
        <v>152</v>
      </c>
      <c r="D3" s="2" t="s">
        <v>152</v>
      </c>
      <c r="E3" s="2" t="s">
        <v>152</v>
      </c>
      <c r="F3" s="2" t="s">
        <v>152</v>
      </c>
      <c r="G3" s="2" t="s">
        <v>152</v>
      </c>
      <c r="H3" s="2" t="s">
        <v>152</v>
      </c>
      <c r="I3" s="2" t="s">
        <v>152</v>
      </c>
      <c r="J3" s="2" t="s">
        <v>152</v>
      </c>
      <c r="K3" s="2" t="s">
        <v>152</v>
      </c>
      <c r="L3" s="2" t="s">
        <v>152</v>
      </c>
      <c r="M3" s="2" t="s">
        <v>152</v>
      </c>
    </row>
    <row r="4" spans="1:13" ht="24.75" x14ac:dyDescent="0.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</row>
    <row r="6" spans="1:13" ht="25.5" thickBot="1" x14ac:dyDescent="0.45">
      <c r="A6" s="15" t="s">
        <v>153</v>
      </c>
      <c r="C6" s="3" t="s">
        <v>154</v>
      </c>
      <c r="D6" s="3" t="s">
        <v>154</v>
      </c>
      <c r="E6" s="3" t="s">
        <v>154</v>
      </c>
      <c r="F6" s="3" t="s">
        <v>154</v>
      </c>
      <c r="G6" s="3" t="s">
        <v>154</v>
      </c>
      <c r="I6" s="3" t="s">
        <v>155</v>
      </c>
      <c r="J6" s="3" t="s">
        <v>155</v>
      </c>
      <c r="K6" s="3" t="s">
        <v>155</v>
      </c>
      <c r="L6" s="3" t="s">
        <v>155</v>
      </c>
      <c r="M6" s="3" t="s">
        <v>155</v>
      </c>
    </row>
    <row r="7" spans="1:13" ht="25.5" thickBot="1" x14ac:dyDescent="0.45">
      <c r="A7" s="3" t="s">
        <v>156</v>
      </c>
      <c r="C7" s="3" t="s">
        <v>157</v>
      </c>
      <c r="E7" s="3" t="s">
        <v>158</v>
      </c>
      <c r="G7" s="3" t="s">
        <v>159</v>
      </c>
      <c r="I7" s="3" t="s">
        <v>157</v>
      </c>
      <c r="K7" s="3" t="s">
        <v>158</v>
      </c>
      <c r="M7" s="3" t="s">
        <v>159</v>
      </c>
    </row>
    <row r="8" spans="1:13" ht="24" x14ac:dyDescent="0.45">
      <c r="A8" s="4" t="s">
        <v>139</v>
      </c>
      <c r="B8" s="8"/>
      <c r="C8" s="8">
        <v>187618</v>
      </c>
      <c r="D8" s="8"/>
      <c r="E8" s="8">
        <v>0</v>
      </c>
      <c r="F8" s="8"/>
      <c r="G8" s="8">
        <v>187618</v>
      </c>
      <c r="H8" s="8"/>
      <c r="I8" s="8">
        <v>517800</v>
      </c>
      <c r="J8" s="8"/>
      <c r="K8" s="8">
        <v>0</v>
      </c>
      <c r="L8" s="8"/>
      <c r="M8" s="8">
        <v>517800</v>
      </c>
    </row>
    <row r="9" spans="1:13" ht="24" x14ac:dyDescent="0.45">
      <c r="A9" s="4" t="s">
        <v>141</v>
      </c>
      <c r="B9" s="8"/>
      <c r="C9" s="8">
        <v>3485</v>
      </c>
      <c r="D9" s="8"/>
      <c r="E9" s="8">
        <v>0</v>
      </c>
      <c r="F9" s="8"/>
      <c r="G9" s="8">
        <v>3485</v>
      </c>
      <c r="H9" s="8"/>
      <c r="I9" s="8">
        <v>25744</v>
      </c>
      <c r="J9" s="8"/>
      <c r="K9" s="8">
        <v>0</v>
      </c>
      <c r="L9" s="8"/>
      <c r="M9" s="8">
        <v>25744</v>
      </c>
    </row>
    <row r="10" spans="1:13" ht="24" x14ac:dyDescent="0.45">
      <c r="A10" s="4" t="s">
        <v>143</v>
      </c>
      <c r="B10" s="8"/>
      <c r="C10" s="8">
        <v>6657936054</v>
      </c>
      <c r="D10" s="8"/>
      <c r="E10" s="8">
        <v>0</v>
      </c>
      <c r="F10" s="8"/>
      <c r="G10" s="8">
        <v>6657936054</v>
      </c>
      <c r="H10" s="8"/>
      <c r="I10" s="8">
        <v>15929052515</v>
      </c>
      <c r="J10" s="8"/>
      <c r="K10" s="8">
        <v>0</v>
      </c>
      <c r="L10" s="8"/>
      <c r="M10" s="8">
        <v>15929052515</v>
      </c>
    </row>
    <row r="11" spans="1:13" ht="24" x14ac:dyDescent="0.45">
      <c r="A11" s="4" t="s">
        <v>145</v>
      </c>
      <c r="B11" s="8"/>
      <c r="C11" s="8">
        <v>11035</v>
      </c>
      <c r="D11" s="8"/>
      <c r="E11" s="8">
        <v>0</v>
      </c>
      <c r="F11" s="8"/>
      <c r="G11" s="8">
        <v>11035</v>
      </c>
      <c r="H11" s="8"/>
      <c r="I11" s="8">
        <v>32965</v>
      </c>
      <c r="J11" s="8"/>
      <c r="K11" s="8">
        <v>0</v>
      </c>
      <c r="L11" s="8"/>
      <c r="M11" s="8">
        <v>32965</v>
      </c>
    </row>
    <row r="12" spans="1:13" ht="24" x14ac:dyDescent="0.45">
      <c r="A12" s="4" t="s">
        <v>145</v>
      </c>
      <c r="B12" s="8"/>
      <c r="C12" s="8">
        <v>0</v>
      </c>
      <c r="D12" s="8"/>
      <c r="E12" s="8">
        <v>0</v>
      </c>
      <c r="F12" s="8"/>
      <c r="G12" s="8">
        <v>0</v>
      </c>
      <c r="H12" s="8"/>
      <c r="I12" s="8">
        <v>2424657520</v>
      </c>
      <c r="J12" s="8"/>
      <c r="K12" s="8">
        <v>0</v>
      </c>
      <c r="L12" s="8"/>
      <c r="M12" s="8">
        <v>2424657520</v>
      </c>
    </row>
    <row r="13" spans="1:13" ht="24" x14ac:dyDescent="0.45">
      <c r="A13" s="4" t="s">
        <v>141</v>
      </c>
      <c r="B13" s="8"/>
      <c r="C13" s="8">
        <v>13753424665</v>
      </c>
      <c r="D13" s="8"/>
      <c r="E13" s="8">
        <v>-213223018</v>
      </c>
      <c r="F13" s="8"/>
      <c r="G13" s="8">
        <v>13966647683</v>
      </c>
      <c r="H13" s="8"/>
      <c r="I13" s="8">
        <v>127397260273</v>
      </c>
      <c r="J13" s="8"/>
      <c r="K13" s="8">
        <v>0</v>
      </c>
      <c r="L13" s="8"/>
      <c r="M13" s="8">
        <v>127397260273</v>
      </c>
    </row>
    <row r="14" spans="1:13" ht="24" x14ac:dyDescent="0.45">
      <c r="A14" s="4" t="s">
        <v>141</v>
      </c>
      <c r="B14" s="8"/>
      <c r="C14" s="8">
        <v>15968493165</v>
      </c>
      <c r="D14" s="8"/>
      <c r="E14" s="8">
        <v>-97232050</v>
      </c>
      <c r="F14" s="8"/>
      <c r="G14" s="8">
        <v>16065725215</v>
      </c>
      <c r="H14" s="8"/>
      <c r="I14" s="8">
        <v>58987671228</v>
      </c>
      <c r="J14" s="8"/>
      <c r="K14" s="8">
        <v>48026648</v>
      </c>
      <c r="L14" s="8"/>
      <c r="M14" s="8">
        <v>58939644580</v>
      </c>
    </row>
    <row r="15" spans="1:13" ht="24.75" thickBot="1" x14ac:dyDescent="0.5">
      <c r="A15" s="4" t="s">
        <v>141</v>
      </c>
      <c r="B15" s="8"/>
      <c r="C15" s="8">
        <v>26328767123</v>
      </c>
      <c r="D15" s="8"/>
      <c r="E15" s="8">
        <v>0</v>
      </c>
      <c r="F15" s="8"/>
      <c r="G15" s="8">
        <v>26328767123</v>
      </c>
      <c r="H15" s="8"/>
      <c r="I15" s="8">
        <v>77726027384</v>
      </c>
      <c r="J15" s="8"/>
      <c r="K15" s="8">
        <v>41825390</v>
      </c>
      <c r="L15" s="8"/>
      <c r="M15" s="8">
        <v>77684201994</v>
      </c>
    </row>
    <row r="16" spans="1:13" ht="27.75" thickBot="1" x14ac:dyDescent="0.65">
      <c r="A16" s="4" t="s">
        <v>132</v>
      </c>
      <c r="C16" s="21">
        <f>SUM(C8:C15)</f>
        <v>62708823145</v>
      </c>
      <c r="D16" s="22"/>
      <c r="E16" s="23">
        <f>SUM(E8:E15)</f>
        <v>-310455068</v>
      </c>
      <c r="F16" s="22"/>
      <c r="G16" s="21">
        <f>SUM(G8:G15)</f>
        <v>63019278213</v>
      </c>
      <c r="H16" s="22"/>
      <c r="I16" s="21">
        <f>SUM(I8:I15)</f>
        <v>282465245429</v>
      </c>
      <c r="J16" s="22"/>
      <c r="K16" s="21">
        <f>SUM(K8:K15)</f>
        <v>89852038</v>
      </c>
      <c r="L16" s="22"/>
      <c r="M16" s="21">
        <f>SUM(M8:M15)</f>
        <v>282375393391</v>
      </c>
    </row>
    <row r="17" spans="3:13" ht="27.75" thickTop="1" x14ac:dyDescent="0.6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1"/>
  <sheetViews>
    <sheetView rightToLeft="1" topLeftCell="A52" workbookViewId="0">
      <selection activeCell="I74" sqref="I74"/>
    </sheetView>
  </sheetViews>
  <sheetFormatPr defaultRowHeight="24" x14ac:dyDescent="0.55000000000000004"/>
  <cols>
    <col min="1" max="1" width="44.5703125" style="17" bestFit="1" customWidth="1"/>
    <col min="2" max="2" width="1" style="17" customWidth="1"/>
    <col min="3" max="3" width="18" style="17" customWidth="1"/>
    <col min="4" max="4" width="1" style="17" customWidth="1"/>
    <col min="5" max="5" width="22" style="17" customWidth="1"/>
    <col min="6" max="6" width="1" style="17" customWidth="1"/>
    <col min="7" max="7" width="22" style="17" customWidth="1"/>
    <col min="8" max="8" width="1" style="17" customWidth="1"/>
    <col min="9" max="9" width="28" style="17" customWidth="1"/>
    <col min="10" max="10" width="1" style="17" customWidth="1"/>
    <col min="11" max="11" width="18" style="17" customWidth="1"/>
    <col min="12" max="12" width="1" style="17" customWidth="1"/>
    <col min="13" max="13" width="22" style="17" customWidth="1"/>
    <col min="14" max="14" width="1" style="17" customWidth="1"/>
    <col min="15" max="15" width="22" style="17" customWidth="1"/>
    <col min="16" max="16" width="1" style="17" customWidth="1"/>
    <col min="17" max="17" width="28" style="17" customWidth="1"/>
    <col min="18" max="18" width="1" style="17" customWidth="1"/>
    <col min="19" max="19" width="9.140625" style="17" customWidth="1"/>
    <col min="20" max="16384" width="9.140625" style="17"/>
  </cols>
  <sheetData>
    <row r="2" spans="1:17" ht="24.75" x14ac:dyDescent="0.55000000000000004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</row>
    <row r="3" spans="1:17" ht="24.75" x14ac:dyDescent="0.55000000000000004">
      <c r="A3" s="2" t="s">
        <v>152</v>
      </c>
      <c r="B3" s="2" t="s">
        <v>152</v>
      </c>
      <c r="C3" s="2" t="s">
        <v>152</v>
      </c>
      <c r="D3" s="2" t="s">
        <v>152</v>
      </c>
      <c r="E3" s="2" t="s">
        <v>152</v>
      </c>
      <c r="F3" s="2" t="s">
        <v>152</v>
      </c>
      <c r="G3" s="2" t="s">
        <v>152</v>
      </c>
      <c r="H3" s="2" t="s">
        <v>152</v>
      </c>
      <c r="I3" s="2" t="s">
        <v>152</v>
      </c>
      <c r="J3" s="2" t="s">
        <v>152</v>
      </c>
      <c r="K3" s="2" t="s">
        <v>152</v>
      </c>
      <c r="L3" s="2" t="s">
        <v>152</v>
      </c>
      <c r="M3" s="2" t="s">
        <v>152</v>
      </c>
      <c r="N3" s="2" t="s">
        <v>152</v>
      </c>
      <c r="O3" s="2" t="s">
        <v>152</v>
      </c>
      <c r="P3" s="2" t="s">
        <v>152</v>
      </c>
      <c r="Q3" s="2" t="s">
        <v>152</v>
      </c>
    </row>
    <row r="4" spans="1:17" ht="24.75" x14ac:dyDescent="0.55000000000000004">
      <c r="A4" s="2" t="s">
        <v>2</v>
      </c>
      <c r="B4" s="2" t="s">
        <v>2</v>
      </c>
      <c r="C4" s="2" t="s">
        <v>2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</row>
    <row r="6" spans="1:17" ht="24.75" x14ac:dyDescent="0.55000000000000004">
      <c r="A6" s="3" t="s">
        <v>3</v>
      </c>
      <c r="C6" s="3" t="s">
        <v>154</v>
      </c>
      <c r="D6" s="3" t="s">
        <v>154</v>
      </c>
      <c r="E6" s="3" t="s">
        <v>154</v>
      </c>
      <c r="F6" s="3" t="s">
        <v>154</v>
      </c>
      <c r="G6" s="3" t="s">
        <v>154</v>
      </c>
      <c r="H6" s="3" t="s">
        <v>154</v>
      </c>
      <c r="I6" s="3" t="s">
        <v>154</v>
      </c>
      <c r="K6" s="3" t="s">
        <v>155</v>
      </c>
      <c r="L6" s="3" t="s">
        <v>155</v>
      </c>
      <c r="M6" s="3" t="s">
        <v>155</v>
      </c>
      <c r="N6" s="3" t="s">
        <v>155</v>
      </c>
      <c r="O6" s="3" t="s">
        <v>155</v>
      </c>
      <c r="P6" s="3" t="s">
        <v>155</v>
      </c>
      <c r="Q6" s="3" t="s">
        <v>155</v>
      </c>
    </row>
    <row r="7" spans="1:17" ht="24.75" x14ac:dyDescent="0.55000000000000004">
      <c r="A7" s="3" t="s">
        <v>3</v>
      </c>
      <c r="C7" s="3" t="s">
        <v>7</v>
      </c>
      <c r="E7" s="3" t="s">
        <v>199</v>
      </c>
      <c r="G7" s="3" t="s">
        <v>200</v>
      </c>
      <c r="I7" s="3" t="s">
        <v>202</v>
      </c>
      <c r="K7" s="3" t="s">
        <v>7</v>
      </c>
      <c r="M7" s="3" t="s">
        <v>199</v>
      </c>
      <c r="O7" s="3" t="s">
        <v>200</v>
      </c>
      <c r="Q7" s="3" t="s">
        <v>202</v>
      </c>
    </row>
    <row r="8" spans="1:17" x14ac:dyDescent="0.55000000000000004">
      <c r="A8" s="17" t="s">
        <v>70</v>
      </c>
      <c r="C8" s="8">
        <v>932930</v>
      </c>
      <c r="D8" s="8"/>
      <c r="E8" s="8">
        <v>25894568819</v>
      </c>
      <c r="F8" s="8"/>
      <c r="G8" s="8">
        <v>22980453254</v>
      </c>
      <c r="H8" s="8"/>
      <c r="I8" s="8">
        <f>E8-G8</f>
        <v>2914115565</v>
      </c>
      <c r="J8" s="8"/>
      <c r="K8" s="8">
        <v>932930</v>
      </c>
      <c r="L8" s="8"/>
      <c r="M8" s="8">
        <v>25894568819</v>
      </c>
      <c r="N8" s="8"/>
      <c r="O8" s="8">
        <v>22980453254</v>
      </c>
      <c r="P8" s="8"/>
      <c r="Q8" s="8">
        <f>M8-O8</f>
        <v>2914115565</v>
      </c>
    </row>
    <row r="9" spans="1:17" x14ac:dyDescent="0.55000000000000004">
      <c r="A9" s="17" t="s">
        <v>114</v>
      </c>
      <c r="C9" s="8">
        <v>100000</v>
      </c>
      <c r="D9" s="8"/>
      <c r="E9" s="8">
        <v>5634275405</v>
      </c>
      <c r="F9" s="8"/>
      <c r="G9" s="8">
        <v>6185973147</v>
      </c>
      <c r="H9" s="8"/>
      <c r="I9" s="8">
        <f t="shared" ref="I9:I66" si="0">E9-G9</f>
        <v>-551697742</v>
      </c>
      <c r="J9" s="8"/>
      <c r="K9" s="8">
        <v>100000</v>
      </c>
      <c r="L9" s="8"/>
      <c r="M9" s="8">
        <v>5634275405</v>
      </c>
      <c r="N9" s="8"/>
      <c r="O9" s="8">
        <v>6185973147</v>
      </c>
      <c r="P9" s="8"/>
      <c r="Q9" s="8">
        <f t="shared" ref="Q9:Q66" si="1">M9-O9</f>
        <v>-551697742</v>
      </c>
    </row>
    <row r="10" spans="1:17" x14ac:dyDescent="0.55000000000000004">
      <c r="A10" s="17" t="s">
        <v>121</v>
      </c>
      <c r="C10" s="8">
        <v>400000</v>
      </c>
      <c r="D10" s="8"/>
      <c r="E10" s="8">
        <v>1046535846</v>
      </c>
      <c r="F10" s="8"/>
      <c r="G10" s="8">
        <v>1038121715</v>
      </c>
      <c r="H10" s="8"/>
      <c r="I10" s="8">
        <f t="shared" si="0"/>
        <v>8414131</v>
      </c>
      <c r="J10" s="8"/>
      <c r="K10" s="8">
        <v>400000</v>
      </c>
      <c r="L10" s="8"/>
      <c r="M10" s="8">
        <v>1046535846</v>
      </c>
      <c r="N10" s="8"/>
      <c r="O10" s="8">
        <v>1038121715</v>
      </c>
      <c r="P10" s="8"/>
      <c r="Q10" s="8">
        <f t="shared" si="1"/>
        <v>8414131</v>
      </c>
    </row>
    <row r="11" spans="1:17" x14ac:dyDescent="0.55000000000000004">
      <c r="A11" s="17" t="s">
        <v>48</v>
      </c>
      <c r="C11" s="8">
        <v>3475775</v>
      </c>
      <c r="D11" s="8"/>
      <c r="E11" s="8">
        <v>28043707537</v>
      </c>
      <c r="F11" s="8"/>
      <c r="G11" s="8">
        <v>27171215339</v>
      </c>
      <c r="H11" s="8"/>
      <c r="I11" s="8">
        <f t="shared" si="0"/>
        <v>872492198</v>
      </c>
      <c r="J11" s="8"/>
      <c r="K11" s="8">
        <v>11353603</v>
      </c>
      <c r="L11" s="8"/>
      <c r="M11" s="8">
        <v>96950609463</v>
      </c>
      <c r="N11" s="8"/>
      <c r="O11" s="8">
        <v>88754649619</v>
      </c>
      <c r="P11" s="8"/>
      <c r="Q11" s="8">
        <f t="shared" si="1"/>
        <v>8195959844</v>
      </c>
    </row>
    <row r="12" spans="1:17" x14ac:dyDescent="0.55000000000000004">
      <c r="A12" s="17" t="s">
        <v>116</v>
      </c>
      <c r="C12" s="8">
        <v>4126154</v>
      </c>
      <c r="D12" s="8"/>
      <c r="E12" s="8">
        <v>46484608591</v>
      </c>
      <c r="F12" s="8"/>
      <c r="G12" s="8">
        <v>39801214827</v>
      </c>
      <c r="H12" s="8"/>
      <c r="I12" s="8">
        <f t="shared" si="0"/>
        <v>6683393764</v>
      </c>
      <c r="J12" s="8"/>
      <c r="K12" s="8">
        <v>4571950</v>
      </c>
      <c r="L12" s="8"/>
      <c r="M12" s="8">
        <v>52365123044</v>
      </c>
      <c r="N12" s="8"/>
      <c r="O12" s="8">
        <v>44101399059</v>
      </c>
      <c r="P12" s="8"/>
      <c r="Q12" s="8">
        <f t="shared" si="1"/>
        <v>8263723985</v>
      </c>
    </row>
    <row r="13" spans="1:17" x14ac:dyDescent="0.55000000000000004">
      <c r="A13" s="17" t="s">
        <v>35</v>
      </c>
      <c r="C13" s="8">
        <v>200768</v>
      </c>
      <c r="D13" s="8"/>
      <c r="E13" s="8">
        <v>18636166954</v>
      </c>
      <c r="F13" s="8"/>
      <c r="G13" s="8">
        <v>17873796415</v>
      </c>
      <c r="H13" s="8"/>
      <c r="I13" s="8">
        <f t="shared" si="0"/>
        <v>762370539</v>
      </c>
      <c r="J13" s="8"/>
      <c r="K13" s="8">
        <v>200768</v>
      </c>
      <c r="L13" s="8"/>
      <c r="M13" s="8">
        <v>18636166954</v>
      </c>
      <c r="N13" s="8"/>
      <c r="O13" s="8">
        <v>17873796415</v>
      </c>
      <c r="P13" s="8"/>
      <c r="Q13" s="8">
        <f t="shared" si="1"/>
        <v>762370539</v>
      </c>
    </row>
    <row r="14" spans="1:17" x14ac:dyDescent="0.55000000000000004">
      <c r="A14" s="17" t="s">
        <v>71</v>
      </c>
      <c r="C14" s="8">
        <v>8911720</v>
      </c>
      <c r="D14" s="8"/>
      <c r="E14" s="8">
        <v>20126955816</v>
      </c>
      <c r="F14" s="8"/>
      <c r="G14" s="8">
        <v>20013745665</v>
      </c>
      <c r="H14" s="8"/>
      <c r="I14" s="8">
        <f t="shared" si="0"/>
        <v>113210151</v>
      </c>
      <c r="J14" s="8"/>
      <c r="K14" s="8">
        <v>8911720</v>
      </c>
      <c r="L14" s="8"/>
      <c r="M14" s="8">
        <v>20126955816</v>
      </c>
      <c r="N14" s="8"/>
      <c r="O14" s="8">
        <v>20013745665</v>
      </c>
      <c r="P14" s="8"/>
      <c r="Q14" s="8">
        <f t="shared" si="1"/>
        <v>113210151</v>
      </c>
    </row>
    <row r="15" spans="1:17" x14ac:dyDescent="0.55000000000000004">
      <c r="A15" s="17" t="s">
        <v>94</v>
      </c>
      <c r="C15" s="8">
        <v>1875000</v>
      </c>
      <c r="D15" s="8"/>
      <c r="E15" s="8">
        <v>6773208285</v>
      </c>
      <c r="F15" s="8"/>
      <c r="G15" s="8">
        <v>6108666637</v>
      </c>
      <c r="H15" s="8"/>
      <c r="I15" s="8">
        <f t="shared" si="0"/>
        <v>664541648</v>
      </c>
      <c r="J15" s="8"/>
      <c r="K15" s="8">
        <v>1875000</v>
      </c>
      <c r="L15" s="8"/>
      <c r="M15" s="8">
        <v>6773208285</v>
      </c>
      <c r="N15" s="8"/>
      <c r="O15" s="8">
        <v>6108666637</v>
      </c>
      <c r="P15" s="8"/>
      <c r="Q15" s="8">
        <f t="shared" si="1"/>
        <v>664541648</v>
      </c>
    </row>
    <row r="16" spans="1:17" x14ac:dyDescent="0.55000000000000004">
      <c r="A16" s="17" t="s">
        <v>93</v>
      </c>
      <c r="C16" s="8">
        <v>800000</v>
      </c>
      <c r="D16" s="8"/>
      <c r="E16" s="8">
        <v>15581422511</v>
      </c>
      <c r="F16" s="8"/>
      <c r="G16" s="8">
        <v>19443617819</v>
      </c>
      <c r="H16" s="8"/>
      <c r="I16" s="8">
        <f t="shared" si="0"/>
        <v>-3862195308</v>
      </c>
      <c r="J16" s="8"/>
      <c r="K16" s="8">
        <v>2688599</v>
      </c>
      <c r="L16" s="8"/>
      <c r="M16" s="8">
        <v>64807726441</v>
      </c>
      <c r="N16" s="8"/>
      <c r="O16" s="8">
        <v>65345114711</v>
      </c>
      <c r="P16" s="8"/>
      <c r="Q16" s="8">
        <f t="shared" si="1"/>
        <v>-537388270</v>
      </c>
    </row>
    <row r="17" spans="1:17" x14ac:dyDescent="0.55000000000000004">
      <c r="A17" s="17" t="s">
        <v>20</v>
      </c>
      <c r="C17" s="8">
        <v>800000</v>
      </c>
      <c r="D17" s="8"/>
      <c r="E17" s="8">
        <v>2886721210</v>
      </c>
      <c r="F17" s="8"/>
      <c r="G17" s="8">
        <v>2427072480</v>
      </c>
      <c r="H17" s="8"/>
      <c r="I17" s="8">
        <f t="shared" si="0"/>
        <v>459648730</v>
      </c>
      <c r="J17" s="8"/>
      <c r="K17" s="8">
        <v>12612544</v>
      </c>
      <c r="L17" s="8"/>
      <c r="M17" s="8">
        <v>55402284457</v>
      </c>
      <c r="N17" s="8"/>
      <c r="O17" s="8">
        <v>38264448062</v>
      </c>
      <c r="P17" s="8"/>
      <c r="Q17" s="8">
        <f t="shared" si="1"/>
        <v>17137836395</v>
      </c>
    </row>
    <row r="18" spans="1:17" x14ac:dyDescent="0.55000000000000004">
      <c r="A18" s="17" t="s">
        <v>77</v>
      </c>
      <c r="C18" s="8">
        <v>103960</v>
      </c>
      <c r="D18" s="8"/>
      <c r="E18" s="8">
        <v>5597839071</v>
      </c>
      <c r="F18" s="8"/>
      <c r="G18" s="8">
        <v>5616607163</v>
      </c>
      <c r="H18" s="8"/>
      <c r="I18" s="8">
        <f t="shared" si="0"/>
        <v>-18768092</v>
      </c>
      <c r="J18" s="8"/>
      <c r="K18" s="8">
        <v>826862</v>
      </c>
      <c r="L18" s="8"/>
      <c r="M18" s="8">
        <v>55087393798</v>
      </c>
      <c r="N18" s="8"/>
      <c r="O18" s="8">
        <v>44672557005</v>
      </c>
      <c r="P18" s="8"/>
      <c r="Q18" s="8">
        <f t="shared" si="1"/>
        <v>10414836793</v>
      </c>
    </row>
    <row r="19" spans="1:17" x14ac:dyDescent="0.55000000000000004">
      <c r="A19" s="17" t="s">
        <v>73</v>
      </c>
      <c r="C19" s="8">
        <v>200000</v>
      </c>
      <c r="D19" s="8"/>
      <c r="E19" s="8">
        <v>1149121805</v>
      </c>
      <c r="F19" s="8"/>
      <c r="G19" s="8">
        <v>1260455398</v>
      </c>
      <c r="H19" s="8"/>
      <c r="I19" s="8">
        <f t="shared" si="0"/>
        <v>-111333593</v>
      </c>
      <c r="J19" s="8"/>
      <c r="K19" s="8">
        <v>200000</v>
      </c>
      <c r="L19" s="8"/>
      <c r="M19" s="8">
        <v>1149121805</v>
      </c>
      <c r="N19" s="8"/>
      <c r="O19" s="8">
        <v>1260455398</v>
      </c>
      <c r="P19" s="8"/>
      <c r="Q19" s="8">
        <f t="shared" si="1"/>
        <v>-111333593</v>
      </c>
    </row>
    <row r="20" spans="1:17" x14ac:dyDescent="0.55000000000000004">
      <c r="A20" s="17" t="s">
        <v>117</v>
      </c>
      <c r="C20" s="8">
        <v>400000</v>
      </c>
      <c r="D20" s="8"/>
      <c r="E20" s="8">
        <v>260043485</v>
      </c>
      <c r="F20" s="8"/>
      <c r="G20" s="8">
        <v>211517422</v>
      </c>
      <c r="H20" s="8"/>
      <c r="I20" s="8">
        <f t="shared" si="0"/>
        <v>48526063</v>
      </c>
      <c r="J20" s="8"/>
      <c r="K20" s="8">
        <v>400000</v>
      </c>
      <c r="L20" s="8"/>
      <c r="M20" s="8">
        <v>260043485</v>
      </c>
      <c r="N20" s="8"/>
      <c r="O20" s="8">
        <v>211517422</v>
      </c>
      <c r="P20" s="8"/>
      <c r="Q20" s="8">
        <f t="shared" si="1"/>
        <v>48526063</v>
      </c>
    </row>
    <row r="21" spans="1:17" x14ac:dyDescent="0.55000000000000004">
      <c r="A21" s="17" t="s">
        <v>75</v>
      </c>
      <c r="C21" s="8">
        <v>1156887</v>
      </c>
      <c r="D21" s="8"/>
      <c r="E21" s="8">
        <v>23317209100</v>
      </c>
      <c r="F21" s="8"/>
      <c r="G21" s="8">
        <v>28830588289</v>
      </c>
      <c r="H21" s="8"/>
      <c r="I21" s="8">
        <f t="shared" si="0"/>
        <v>-5513379189</v>
      </c>
      <c r="J21" s="8"/>
      <c r="K21" s="8">
        <v>3611233</v>
      </c>
      <c r="L21" s="8"/>
      <c r="M21" s="8">
        <v>78514874673</v>
      </c>
      <c r="N21" s="8"/>
      <c r="O21" s="8">
        <v>89994936029</v>
      </c>
      <c r="P21" s="8"/>
      <c r="Q21" s="8">
        <f t="shared" si="1"/>
        <v>-11480061356</v>
      </c>
    </row>
    <row r="22" spans="1:17" x14ac:dyDescent="0.55000000000000004">
      <c r="A22" s="17" t="s">
        <v>123</v>
      </c>
      <c r="C22" s="8">
        <v>100000</v>
      </c>
      <c r="D22" s="8"/>
      <c r="E22" s="8">
        <v>1642170605</v>
      </c>
      <c r="F22" s="8"/>
      <c r="G22" s="8">
        <v>1414533150</v>
      </c>
      <c r="H22" s="8"/>
      <c r="I22" s="8">
        <f t="shared" si="0"/>
        <v>227637455</v>
      </c>
      <c r="J22" s="8"/>
      <c r="K22" s="8">
        <v>100000</v>
      </c>
      <c r="L22" s="8"/>
      <c r="M22" s="8">
        <v>1642170605</v>
      </c>
      <c r="N22" s="8"/>
      <c r="O22" s="8">
        <v>1414533150</v>
      </c>
      <c r="P22" s="8"/>
      <c r="Q22" s="8">
        <f t="shared" si="1"/>
        <v>227637455</v>
      </c>
    </row>
    <row r="23" spans="1:17" x14ac:dyDescent="0.55000000000000004">
      <c r="A23" s="17" t="s">
        <v>43</v>
      </c>
      <c r="C23" s="8">
        <v>1173192</v>
      </c>
      <c r="D23" s="8"/>
      <c r="E23" s="8">
        <v>40159670136</v>
      </c>
      <c r="F23" s="8"/>
      <c r="G23" s="8">
        <v>46940013068</v>
      </c>
      <c r="H23" s="8"/>
      <c r="I23" s="8">
        <f t="shared" si="0"/>
        <v>-6780342932</v>
      </c>
      <c r="J23" s="8"/>
      <c r="K23" s="8">
        <v>2002658</v>
      </c>
      <c r="L23" s="8"/>
      <c r="M23" s="8">
        <v>69348477825</v>
      </c>
      <c r="N23" s="8"/>
      <c r="O23" s="8">
        <v>80127372776</v>
      </c>
      <c r="P23" s="8"/>
      <c r="Q23" s="8">
        <f t="shared" si="1"/>
        <v>-10778894951</v>
      </c>
    </row>
    <row r="24" spans="1:17" x14ac:dyDescent="0.55000000000000004">
      <c r="A24" s="17" t="s">
        <v>23</v>
      </c>
      <c r="C24" s="8">
        <v>10722259</v>
      </c>
      <c r="D24" s="8"/>
      <c r="E24" s="8">
        <v>26279682008</v>
      </c>
      <c r="F24" s="8"/>
      <c r="G24" s="8">
        <v>22574621582</v>
      </c>
      <c r="H24" s="8"/>
      <c r="I24" s="8">
        <f t="shared" si="0"/>
        <v>3705060426</v>
      </c>
      <c r="J24" s="8"/>
      <c r="K24" s="8">
        <v>15253512</v>
      </c>
      <c r="L24" s="8"/>
      <c r="M24" s="8">
        <v>37990841384</v>
      </c>
      <c r="N24" s="8"/>
      <c r="O24" s="8">
        <v>32114712134</v>
      </c>
      <c r="P24" s="8"/>
      <c r="Q24" s="8">
        <f t="shared" si="1"/>
        <v>5876129250</v>
      </c>
    </row>
    <row r="25" spans="1:17" x14ac:dyDescent="0.55000000000000004">
      <c r="A25" s="17" t="s">
        <v>36</v>
      </c>
      <c r="C25" s="8">
        <v>100000</v>
      </c>
      <c r="D25" s="8"/>
      <c r="E25" s="8">
        <v>6855962855</v>
      </c>
      <c r="F25" s="8"/>
      <c r="G25" s="8">
        <v>8433520199</v>
      </c>
      <c r="H25" s="8"/>
      <c r="I25" s="8">
        <f t="shared" si="0"/>
        <v>-1577557344</v>
      </c>
      <c r="J25" s="8"/>
      <c r="K25" s="8">
        <v>500000</v>
      </c>
      <c r="L25" s="8"/>
      <c r="M25" s="8">
        <v>37299738392</v>
      </c>
      <c r="N25" s="8"/>
      <c r="O25" s="8">
        <v>42167600905</v>
      </c>
      <c r="P25" s="8"/>
      <c r="Q25" s="8">
        <f t="shared" si="1"/>
        <v>-4867862513</v>
      </c>
    </row>
    <row r="26" spans="1:17" x14ac:dyDescent="0.55000000000000004">
      <c r="A26" s="17" t="s">
        <v>122</v>
      </c>
      <c r="C26" s="8">
        <v>600000</v>
      </c>
      <c r="D26" s="8"/>
      <c r="E26" s="8">
        <v>3823116310</v>
      </c>
      <c r="F26" s="8"/>
      <c r="G26" s="8">
        <v>4306565404</v>
      </c>
      <c r="H26" s="8"/>
      <c r="I26" s="8">
        <f t="shared" si="0"/>
        <v>-483449094</v>
      </c>
      <c r="J26" s="8"/>
      <c r="K26" s="8">
        <v>600002</v>
      </c>
      <c r="L26" s="8"/>
      <c r="M26" s="8">
        <v>3823116311</v>
      </c>
      <c r="N26" s="8"/>
      <c r="O26" s="8">
        <v>4306579759</v>
      </c>
      <c r="P26" s="8"/>
      <c r="Q26" s="8">
        <f t="shared" si="1"/>
        <v>-483463448</v>
      </c>
    </row>
    <row r="27" spans="1:17" x14ac:dyDescent="0.55000000000000004">
      <c r="A27" s="17" t="s">
        <v>33</v>
      </c>
      <c r="C27" s="8">
        <v>9546235</v>
      </c>
      <c r="D27" s="8"/>
      <c r="E27" s="8">
        <v>21892126441</v>
      </c>
      <c r="F27" s="8"/>
      <c r="G27" s="8">
        <v>22805618319</v>
      </c>
      <c r="H27" s="8"/>
      <c r="I27" s="8">
        <f t="shared" si="0"/>
        <v>-913491878</v>
      </c>
      <c r="J27" s="8"/>
      <c r="K27" s="8">
        <v>9546235</v>
      </c>
      <c r="L27" s="8"/>
      <c r="M27" s="8">
        <v>21892126441</v>
      </c>
      <c r="N27" s="8"/>
      <c r="O27" s="8">
        <v>22805618319</v>
      </c>
      <c r="P27" s="8"/>
      <c r="Q27" s="8">
        <f t="shared" si="1"/>
        <v>-913491878</v>
      </c>
    </row>
    <row r="28" spans="1:17" x14ac:dyDescent="0.55000000000000004">
      <c r="A28" s="17" t="s">
        <v>87</v>
      </c>
      <c r="C28" s="8">
        <v>5049484</v>
      </c>
      <c r="D28" s="8"/>
      <c r="E28" s="8">
        <v>22562380980</v>
      </c>
      <c r="F28" s="8"/>
      <c r="G28" s="8">
        <v>23146541204</v>
      </c>
      <c r="H28" s="8"/>
      <c r="I28" s="8">
        <f t="shared" si="0"/>
        <v>-584160224</v>
      </c>
      <c r="J28" s="8"/>
      <c r="K28" s="8">
        <v>5049484</v>
      </c>
      <c r="L28" s="8"/>
      <c r="M28" s="8">
        <v>22562380980</v>
      </c>
      <c r="N28" s="8"/>
      <c r="O28" s="8">
        <v>23146541204</v>
      </c>
      <c r="P28" s="8"/>
      <c r="Q28" s="8">
        <f t="shared" si="1"/>
        <v>-584160224</v>
      </c>
    </row>
    <row r="29" spans="1:17" x14ac:dyDescent="0.55000000000000004">
      <c r="A29" s="17" t="s">
        <v>80</v>
      </c>
      <c r="C29" s="8">
        <v>377710</v>
      </c>
      <c r="D29" s="8"/>
      <c r="E29" s="8">
        <v>7388362821</v>
      </c>
      <c r="F29" s="8"/>
      <c r="G29" s="8">
        <v>6829665157</v>
      </c>
      <c r="H29" s="8"/>
      <c r="I29" s="8">
        <f t="shared" si="0"/>
        <v>558697664</v>
      </c>
      <c r="J29" s="8"/>
      <c r="K29" s="8">
        <v>7782300</v>
      </c>
      <c r="L29" s="8"/>
      <c r="M29" s="8">
        <v>169545438255</v>
      </c>
      <c r="N29" s="8"/>
      <c r="O29" s="8">
        <v>140717754781</v>
      </c>
      <c r="P29" s="8"/>
      <c r="Q29" s="8">
        <f t="shared" si="1"/>
        <v>28827683474</v>
      </c>
    </row>
    <row r="30" spans="1:17" x14ac:dyDescent="0.55000000000000004">
      <c r="A30" s="17" t="s">
        <v>19</v>
      </c>
      <c r="C30" s="8">
        <v>22800000</v>
      </c>
      <c r="D30" s="8"/>
      <c r="E30" s="8">
        <v>80027784864</v>
      </c>
      <c r="F30" s="8"/>
      <c r="G30" s="8">
        <v>61057731963</v>
      </c>
      <c r="H30" s="8"/>
      <c r="I30" s="8">
        <f t="shared" si="0"/>
        <v>18970052901</v>
      </c>
      <c r="J30" s="8"/>
      <c r="K30" s="8">
        <v>65099574</v>
      </c>
      <c r="L30" s="8"/>
      <c r="M30" s="8">
        <v>229977893365</v>
      </c>
      <c r="N30" s="8"/>
      <c r="O30" s="8">
        <v>174334751754</v>
      </c>
      <c r="P30" s="8"/>
      <c r="Q30" s="8">
        <f t="shared" si="1"/>
        <v>55643141611</v>
      </c>
    </row>
    <row r="31" spans="1:17" x14ac:dyDescent="0.55000000000000004">
      <c r="A31" s="17" t="s">
        <v>37</v>
      </c>
      <c r="C31" s="8">
        <v>6303325</v>
      </c>
      <c r="D31" s="8"/>
      <c r="E31" s="8">
        <v>21423730689</v>
      </c>
      <c r="F31" s="8"/>
      <c r="G31" s="8">
        <v>25075812497</v>
      </c>
      <c r="H31" s="8"/>
      <c r="I31" s="8">
        <f t="shared" si="0"/>
        <v>-3652081808</v>
      </c>
      <c r="J31" s="8"/>
      <c r="K31" s="8">
        <v>7103325</v>
      </c>
      <c r="L31" s="8"/>
      <c r="M31" s="8">
        <v>24417809305</v>
      </c>
      <c r="N31" s="8"/>
      <c r="O31" s="8">
        <v>28258362972</v>
      </c>
      <c r="P31" s="8"/>
      <c r="Q31" s="8">
        <f t="shared" si="1"/>
        <v>-3840553667</v>
      </c>
    </row>
    <row r="32" spans="1:17" x14ac:dyDescent="0.55000000000000004">
      <c r="A32" s="17" t="s">
        <v>30</v>
      </c>
      <c r="C32" s="8">
        <v>668052</v>
      </c>
      <c r="D32" s="8"/>
      <c r="E32" s="8">
        <v>2396371654</v>
      </c>
      <c r="F32" s="8"/>
      <c r="G32" s="8">
        <v>2409369325</v>
      </c>
      <c r="H32" s="8"/>
      <c r="I32" s="8">
        <f t="shared" si="0"/>
        <v>-12997671</v>
      </c>
      <c r="J32" s="8"/>
      <c r="K32" s="8">
        <v>1468052</v>
      </c>
      <c r="L32" s="8"/>
      <c r="M32" s="8">
        <v>5683098584</v>
      </c>
      <c r="N32" s="8"/>
      <c r="O32" s="8">
        <v>5278595245</v>
      </c>
      <c r="P32" s="8"/>
      <c r="Q32" s="8">
        <f t="shared" si="1"/>
        <v>404503339</v>
      </c>
    </row>
    <row r="33" spans="1:17" x14ac:dyDescent="0.55000000000000004">
      <c r="A33" s="17" t="s">
        <v>31</v>
      </c>
      <c r="C33" s="8">
        <v>100000</v>
      </c>
      <c r="D33" s="8"/>
      <c r="E33" s="8">
        <v>1032817979</v>
      </c>
      <c r="F33" s="8"/>
      <c r="G33" s="8">
        <v>936627283</v>
      </c>
      <c r="H33" s="8"/>
      <c r="I33" s="8">
        <f t="shared" si="0"/>
        <v>96190696</v>
      </c>
      <c r="J33" s="8"/>
      <c r="K33" s="8">
        <v>100000</v>
      </c>
      <c r="L33" s="8"/>
      <c r="M33" s="8">
        <v>1032817979</v>
      </c>
      <c r="N33" s="8"/>
      <c r="O33" s="8">
        <v>936627283</v>
      </c>
      <c r="P33" s="8"/>
      <c r="Q33" s="8">
        <f t="shared" si="1"/>
        <v>96190696</v>
      </c>
    </row>
    <row r="34" spans="1:17" x14ac:dyDescent="0.55000000000000004">
      <c r="A34" s="17" t="s">
        <v>44</v>
      </c>
      <c r="C34" s="8">
        <v>1133447</v>
      </c>
      <c r="D34" s="8"/>
      <c r="E34" s="8">
        <v>49810479412</v>
      </c>
      <c r="F34" s="8"/>
      <c r="G34" s="8">
        <v>62182737828</v>
      </c>
      <c r="H34" s="8"/>
      <c r="I34" s="8">
        <f t="shared" si="0"/>
        <v>-12372258416</v>
      </c>
      <c r="J34" s="8"/>
      <c r="K34" s="8">
        <v>5021400</v>
      </c>
      <c r="L34" s="8"/>
      <c r="M34" s="8">
        <v>247427179825</v>
      </c>
      <c r="N34" s="8"/>
      <c r="O34" s="8">
        <v>275482135559</v>
      </c>
      <c r="P34" s="8"/>
      <c r="Q34" s="8">
        <f t="shared" si="1"/>
        <v>-28054955734</v>
      </c>
    </row>
    <row r="35" spans="1:17" x14ac:dyDescent="0.55000000000000004">
      <c r="A35" s="17" t="s">
        <v>57</v>
      </c>
      <c r="C35" s="8">
        <v>3662239</v>
      </c>
      <c r="D35" s="8"/>
      <c r="E35" s="8">
        <v>20469274827</v>
      </c>
      <c r="F35" s="8"/>
      <c r="G35" s="8">
        <v>21227316198</v>
      </c>
      <c r="H35" s="8"/>
      <c r="I35" s="8">
        <f t="shared" si="0"/>
        <v>-758041371</v>
      </c>
      <c r="J35" s="8"/>
      <c r="K35" s="8">
        <v>13386664</v>
      </c>
      <c r="L35" s="8"/>
      <c r="M35" s="8">
        <v>84486539035</v>
      </c>
      <c r="N35" s="8"/>
      <c r="O35" s="8">
        <v>77591508217</v>
      </c>
      <c r="P35" s="8"/>
      <c r="Q35" s="8">
        <f t="shared" si="1"/>
        <v>6895030818</v>
      </c>
    </row>
    <row r="36" spans="1:17" x14ac:dyDescent="0.55000000000000004">
      <c r="A36" s="17" t="s">
        <v>79</v>
      </c>
      <c r="C36" s="8">
        <v>200000</v>
      </c>
      <c r="D36" s="8"/>
      <c r="E36" s="8">
        <v>1660063629</v>
      </c>
      <c r="F36" s="8"/>
      <c r="G36" s="8">
        <v>2043766748</v>
      </c>
      <c r="H36" s="8"/>
      <c r="I36" s="8">
        <f t="shared" si="0"/>
        <v>-383703119</v>
      </c>
      <c r="J36" s="8"/>
      <c r="K36" s="8">
        <v>4969668</v>
      </c>
      <c r="L36" s="8"/>
      <c r="M36" s="8">
        <v>54908129374</v>
      </c>
      <c r="N36" s="8"/>
      <c r="O36" s="8">
        <v>50784212287</v>
      </c>
      <c r="P36" s="8"/>
      <c r="Q36" s="8">
        <f t="shared" si="1"/>
        <v>4123917087</v>
      </c>
    </row>
    <row r="37" spans="1:17" x14ac:dyDescent="0.55000000000000004">
      <c r="A37" s="17" t="s">
        <v>22</v>
      </c>
      <c r="C37" s="8">
        <v>13607935</v>
      </c>
      <c r="D37" s="8"/>
      <c r="E37" s="8">
        <v>52132417641</v>
      </c>
      <c r="F37" s="8"/>
      <c r="G37" s="8">
        <v>50142834596</v>
      </c>
      <c r="H37" s="8"/>
      <c r="I37" s="8">
        <f t="shared" si="0"/>
        <v>1989583045</v>
      </c>
      <c r="J37" s="8"/>
      <c r="K37" s="8">
        <v>16010935</v>
      </c>
      <c r="L37" s="8"/>
      <c r="M37" s="8">
        <v>62125190787</v>
      </c>
      <c r="N37" s="8"/>
      <c r="O37" s="8">
        <v>58997464745</v>
      </c>
      <c r="P37" s="8"/>
      <c r="Q37" s="8">
        <f t="shared" si="1"/>
        <v>3127726042</v>
      </c>
    </row>
    <row r="38" spans="1:17" x14ac:dyDescent="0.55000000000000004">
      <c r="A38" s="17" t="s">
        <v>68</v>
      </c>
      <c r="C38" s="8">
        <v>800000</v>
      </c>
      <c r="D38" s="8"/>
      <c r="E38" s="8">
        <v>1122879155</v>
      </c>
      <c r="F38" s="8"/>
      <c r="G38" s="8">
        <v>1353498485</v>
      </c>
      <c r="H38" s="8"/>
      <c r="I38" s="8">
        <f t="shared" si="0"/>
        <v>-230619330</v>
      </c>
      <c r="J38" s="8"/>
      <c r="K38" s="8">
        <v>800000</v>
      </c>
      <c r="L38" s="8"/>
      <c r="M38" s="8">
        <v>1122879155</v>
      </c>
      <c r="N38" s="8"/>
      <c r="O38" s="8">
        <v>1353498485</v>
      </c>
      <c r="P38" s="8"/>
      <c r="Q38" s="8">
        <f t="shared" si="1"/>
        <v>-230619330</v>
      </c>
    </row>
    <row r="39" spans="1:17" x14ac:dyDescent="0.55000000000000004">
      <c r="A39" s="17" t="s">
        <v>103</v>
      </c>
      <c r="C39" s="8">
        <v>19000000</v>
      </c>
      <c r="D39" s="8"/>
      <c r="E39" s="8">
        <v>54243373015</v>
      </c>
      <c r="F39" s="8"/>
      <c r="G39" s="8">
        <v>39190421247</v>
      </c>
      <c r="H39" s="8"/>
      <c r="I39" s="8">
        <f t="shared" si="0"/>
        <v>15052951768</v>
      </c>
      <c r="J39" s="8"/>
      <c r="K39" s="8">
        <v>21523459</v>
      </c>
      <c r="L39" s="8"/>
      <c r="M39" s="8">
        <v>61880901594</v>
      </c>
      <c r="N39" s="8"/>
      <c r="O39" s="8">
        <v>44395443419</v>
      </c>
      <c r="P39" s="8"/>
      <c r="Q39" s="8">
        <f t="shared" si="1"/>
        <v>17485458175</v>
      </c>
    </row>
    <row r="40" spans="1:17" x14ac:dyDescent="0.55000000000000004">
      <c r="A40" s="17" t="s">
        <v>32</v>
      </c>
      <c r="C40" s="8">
        <v>1041692</v>
      </c>
      <c r="D40" s="8"/>
      <c r="E40" s="8">
        <v>20057517527</v>
      </c>
      <c r="F40" s="8"/>
      <c r="G40" s="8">
        <v>19730922128</v>
      </c>
      <c r="H40" s="8"/>
      <c r="I40" s="8">
        <f t="shared" si="0"/>
        <v>326595399</v>
      </c>
      <c r="J40" s="8"/>
      <c r="K40" s="8">
        <v>1041692</v>
      </c>
      <c r="L40" s="8"/>
      <c r="M40" s="8">
        <v>20057517527</v>
      </c>
      <c r="N40" s="8"/>
      <c r="O40" s="8">
        <v>19730922128</v>
      </c>
      <c r="P40" s="8"/>
      <c r="Q40" s="8">
        <f t="shared" si="1"/>
        <v>326595399</v>
      </c>
    </row>
    <row r="41" spans="1:17" x14ac:dyDescent="0.55000000000000004">
      <c r="A41" s="17" t="s">
        <v>107</v>
      </c>
      <c r="C41" s="8">
        <v>48809397</v>
      </c>
      <c r="D41" s="8"/>
      <c r="E41" s="8">
        <v>152977601407</v>
      </c>
      <c r="F41" s="8"/>
      <c r="G41" s="8">
        <v>204992694655</v>
      </c>
      <c r="H41" s="8"/>
      <c r="I41" s="8">
        <f t="shared" si="0"/>
        <v>-52015093248</v>
      </c>
      <c r="J41" s="8"/>
      <c r="K41" s="8">
        <v>60927214</v>
      </c>
      <c r="L41" s="8"/>
      <c r="M41" s="8">
        <v>201513028424</v>
      </c>
      <c r="N41" s="8"/>
      <c r="O41" s="8">
        <v>255885844581</v>
      </c>
      <c r="P41" s="8"/>
      <c r="Q41" s="8">
        <f t="shared" si="1"/>
        <v>-54372816157</v>
      </c>
    </row>
    <row r="42" spans="1:17" x14ac:dyDescent="0.55000000000000004">
      <c r="A42" s="17" t="s">
        <v>24</v>
      </c>
      <c r="C42" s="8">
        <v>8984531</v>
      </c>
      <c r="D42" s="8"/>
      <c r="E42" s="8">
        <v>23346499464</v>
      </c>
      <c r="F42" s="8"/>
      <c r="G42" s="8">
        <v>23837033897</v>
      </c>
      <c r="H42" s="8"/>
      <c r="I42" s="8">
        <f t="shared" si="0"/>
        <v>-490534433</v>
      </c>
      <c r="J42" s="8"/>
      <c r="K42" s="8">
        <v>49384531</v>
      </c>
      <c r="L42" s="8"/>
      <c r="M42" s="8">
        <v>139581891218</v>
      </c>
      <c r="N42" s="8"/>
      <c r="O42" s="8">
        <v>131023059633</v>
      </c>
      <c r="P42" s="8"/>
      <c r="Q42" s="8">
        <f t="shared" si="1"/>
        <v>8558831585</v>
      </c>
    </row>
    <row r="43" spans="1:17" x14ac:dyDescent="0.55000000000000004">
      <c r="A43" s="17" t="s">
        <v>84</v>
      </c>
      <c r="C43" s="8">
        <v>0</v>
      </c>
      <c r="D43" s="8"/>
      <c r="E43" s="8">
        <v>0</v>
      </c>
      <c r="F43" s="8"/>
      <c r="G43" s="8">
        <v>0</v>
      </c>
      <c r="H43" s="8"/>
      <c r="I43" s="8">
        <f t="shared" si="0"/>
        <v>0</v>
      </c>
      <c r="J43" s="8"/>
      <c r="K43" s="8">
        <v>141531</v>
      </c>
      <c r="L43" s="8"/>
      <c r="M43" s="8">
        <v>6421305104</v>
      </c>
      <c r="N43" s="8"/>
      <c r="O43" s="8">
        <v>5859692285</v>
      </c>
      <c r="P43" s="8"/>
      <c r="Q43" s="8">
        <f t="shared" si="1"/>
        <v>561612819</v>
      </c>
    </row>
    <row r="44" spans="1:17" x14ac:dyDescent="0.55000000000000004">
      <c r="A44" s="17" t="s">
        <v>78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J44" s="8"/>
      <c r="K44" s="8">
        <v>200000</v>
      </c>
      <c r="L44" s="8"/>
      <c r="M44" s="8">
        <v>15919710766</v>
      </c>
      <c r="N44" s="8"/>
      <c r="O44" s="8">
        <v>13662488097</v>
      </c>
      <c r="P44" s="8"/>
      <c r="Q44" s="8">
        <f t="shared" si="1"/>
        <v>2257222669</v>
      </c>
    </row>
    <row r="45" spans="1:17" x14ac:dyDescent="0.55000000000000004">
      <c r="A45" s="17" t="s">
        <v>119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J45" s="8"/>
      <c r="K45" s="8">
        <v>776567</v>
      </c>
      <c r="L45" s="8"/>
      <c r="M45" s="8">
        <v>11292395427</v>
      </c>
      <c r="N45" s="8"/>
      <c r="O45" s="8">
        <v>10652860678</v>
      </c>
      <c r="P45" s="8"/>
      <c r="Q45" s="8">
        <f t="shared" si="1"/>
        <v>639534749</v>
      </c>
    </row>
    <row r="46" spans="1:17" x14ac:dyDescent="0.55000000000000004">
      <c r="A46" s="17" t="s">
        <v>111</v>
      </c>
      <c r="C46" s="8">
        <v>0</v>
      </c>
      <c r="D46" s="8"/>
      <c r="E46" s="8">
        <v>0</v>
      </c>
      <c r="F46" s="8"/>
      <c r="G46" s="8">
        <v>0</v>
      </c>
      <c r="H46" s="8"/>
      <c r="I46" s="8">
        <f t="shared" si="0"/>
        <v>0</v>
      </c>
      <c r="J46" s="8"/>
      <c r="K46" s="8">
        <v>2000000</v>
      </c>
      <c r="L46" s="8"/>
      <c r="M46" s="8">
        <v>10835145111</v>
      </c>
      <c r="N46" s="8"/>
      <c r="O46" s="8">
        <v>10407292609</v>
      </c>
      <c r="P46" s="8"/>
      <c r="Q46" s="8">
        <f t="shared" si="1"/>
        <v>427852502</v>
      </c>
    </row>
    <row r="47" spans="1:17" x14ac:dyDescent="0.55000000000000004">
      <c r="A47" s="17" t="s">
        <v>203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J47" s="8"/>
      <c r="K47" s="8">
        <v>17742857</v>
      </c>
      <c r="L47" s="8"/>
      <c r="M47" s="8">
        <v>84455999320</v>
      </c>
      <c r="N47" s="8"/>
      <c r="O47" s="8">
        <v>48855284992</v>
      </c>
      <c r="P47" s="8"/>
      <c r="Q47" s="8">
        <f t="shared" si="1"/>
        <v>35600714328</v>
      </c>
    </row>
    <row r="48" spans="1:17" x14ac:dyDescent="0.55000000000000004">
      <c r="A48" s="17" t="s">
        <v>50</v>
      </c>
      <c r="C48" s="8">
        <v>0</v>
      </c>
      <c r="D48" s="8"/>
      <c r="E48" s="8">
        <v>0</v>
      </c>
      <c r="F48" s="8"/>
      <c r="G48" s="8">
        <v>0</v>
      </c>
      <c r="H48" s="8"/>
      <c r="I48" s="8">
        <f t="shared" si="0"/>
        <v>0</v>
      </c>
      <c r="J48" s="8"/>
      <c r="K48" s="8">
        <v>1000</v>
      </c>
      <c r="L48" s="8"/>
      <c r="M48" s="8">
        <v>736580125</v>
      </c>
      <c r="N48" s="8"/>
      <c r="O48" s="8">
        <v>754303940</v>
      </c>
      <c r="P48" s="8"/>
      <c r="Q48" s="8">
        <f t="shared" si="1"/>
        <v>-17723815</v>
      </c>
    </row>
    <row r="49" spans="1:17" x14ac:dyDescent="0.55000000000000004">
      <c r="A49" s="17" t="s">
        <v>113</v>
      </c>
      <c r="C49" s="8">
        <v>0</v>
      </c>
      <c r="D49" s="8"/>
      <c r="E49" s="8">
        <v>0</v>
      </c>
      <c r="F49" s="8"/>
      <c r="G49" s="8">
        <v>0</v>
      </c>
      <c r="H49" s="8"/>
      <c r="I49" s="8">
        <f t="shared" si="0"/>
        <v>0</v>
      </c>
      <c r="J49" s="8"/>
      <c r="K49" s="8">
        <v>2040395</v>
      </c>
      <c r="L49" s="8"/>
      <c r="M49" s="8">
        <v>2610002386</v>
      </c>
      <c r="N49" s="8"/>
      <c r="O49" s="8">
        <v>2464329417</v>
      </c>
      <c r="P49" s="8"/>
      <c r="Q49" s="8">
        <f t="shared" si="1"/>
        <v>145672969</v>
      </c>
    </row>
    <row r="50" spans="1:17" x14ac:dyDescent="0.55000000000000004">
      <c r="A50" s="17" t="s">
        <v>46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J50" s="8"/>
      <c r="K50" s="8">
        <v>1</v>
      </c>
      <c r="L50" s="8"/>
      <c r="M50" s="8">
        <v>1</v>
      </c>
      <c r="N50" s="8"/>
      <c r="O50" s="8">
        <v>2446</v>
      </c>
      <c r="P50" s="8"/>
      <c r="Q50" s="8">
        <f t="shared" si="1"/>
        <v>-2445</v>
      </c>
    </row>
    <row r="51" spans="1:17" x14ac:dyDescent="0.55000000000000004">
      <c r="A51" s="17" t="s">
        <v>83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J51" s="8"/>
      <c r="K51" s="8">
        <v>183596</v>
      </c>
      <c r="L51" s="8"/>
      <c r="M51" s="8">
        <v>23635417667</v>
      </c>
      <c r="N51" s="8"/>
      <c r="O51" s="8">
        <v>20281625490</v>
      </c>
      <c r="P51" s="8"/>
      <c r="Q51" s="8">
        <f t="shared" si="1"/>
        <v>3353792177</v>
      </c>
    </row>
    <row r="52" spans="1:17" x14ac:dyDescent="0.55000000000000004">
      <c r="A52" s="17" t="s">
        <v>104</v>
      </c>
      <c r="C52" s="8">
        <v>0</v>
      </c>
      <c r="D52" s="8"/>
      <c r="E52" s="8">
        <v>0</v>
      </c>
      <c r="F52" s="8"/>
      <c r="G52" s="8">
        <v>0</v>
      </c>
      <c r="H52" s="8"/>
      <c r="I52" s="8">
        <f t="shared" si="0"/>
        <v>0</v>
      </c>
      <c r="J52" s="8"/>
      <c r="K52" s="8">
        <v>3844397</v>
      </c>
      <c r="L52" s="8"/>
      <c r="M52" s="8">
        <v>7169240780</v>
      </c>
      <c r="N52" s="8"/>
      <c r="O52" s="8">
        <v>6729701720</v>
      </c>
      <c r="P52" s="8"/>
      <c r="Q52" s="8">
        <f t="shared" si="1"/>
        <v>439539060</v>
      </c>
    </row>
    <row r="53" spans="1:17" x14ac:dyDescent="0.55000000000000004">
      <c r="A53" s="17" t="s">
        <v>40</v>
      </c>
      <c r="C53" s="8">
        <v>0</v>
      </c>
      <c r="D53" s="8"/>
      <c r="E53" s="8">
        <v>0</v>
      </c>
      <c r="F53" s="8"/>
      <c r="G53" s="8">
        <v>0</v>
      </c>
      <c r="H53" s="8"/>
      <c r="I53" s="8">
        <f t="shared" si="0"/>
        <v>0</v>
      </c>
      <c r="J53" s="8"/>
      <c r="K53" s="8">
        <v>67258</v>
      </c>
      <c r="L53" s="8"/>
      <c r="M53" s="8">
        <v>11967348756</v>
      </c>
      <c r="N53" s="8"/>
      <c r="O53" s="8">
        <v>11452075114</v>
      </c>
      <c r="P53" s="8"/>
      <c r="Q53" s="8">
        <f t="shared" si="1"/>
        <v>515273642</v>
      </c>
    </row>
    <row r="54" spans="1:17" x14ac:dyDescent="0.55000000000000004">
      <c r="A54" s="17" t="s">
        <v>27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f t="shared" si="0"/>
        <v>0</v>
      </c>
      <c r="J54" s="8"/>
      <c r="K54" s="8">
        <v>400000</v>
      </c>
      <c r="L54" s="8"/>
      <c r="M54" s="8">
        <v>1139976564</v>
      </c>
      <c r="N54" s="8"/>
      <c r="O54" s="8">
        <v>1200610626</v>
      </c>
      <c r="P54" s="8"/>
      <c r="Q54" s="8">
        <f t="shared" si="1"/>
        <v>-60634062</v>
      </c>
    </row>
    <row r="55" spans="1:17" x14ac:dyDescent="0.55000000000000004">
      <c r="A55" s="17" t="s">
        <v>204</v>
      </c>
      <c r="C55" s="8">
        <v>0</v>
      </c>
      <c r="D55" s="8"/>
      <c r="E55" s="8">
        <v>0</v>
      </c>
      <c r="F55" s="8"/>
      <c r="G55" s="8">
        <v>0</v>
      </c>
      <c r="H55" s="8"/>
      <c r="I55" s="8">
        <f t="shared" si="0"/>
        <v>0</v>
      </c>
      <c r="J55" s="8"/>
      <c r="K55" s="8">
        <v>4925688</v>
      </c>
      <c r="L55" s="8"/>
      <c r="M55" s="8">
        <v>9767639304</v>
      </c>
      <c r="N55" s="8"/>
      <c r="O55" s="8">
        <v>4538944404</v>
      </c>
      <c r="P55" s="8"/>
      <c r="Q55" s="8">
        <f t="shared" si="1"/>
        <v>5228694900</v>
      </c>
    </row>
    <row r="56" spans="1:17" x14ac:dyDescent="0.55000000000000004">
      <c r="A56" s="17" t="s">
        <v>76</v>
      </c>
      <c r="C56" s="8">
        <v>0</v>
      </c>
      <c r="D56" s="8"/>
      <c r="E56" s="8">
        <v>0</v>
      </c>
      <c r="F56" s="8"/>
      <c r="G56" s="8">
        <v>0</v>
      </c>
      <c r="H56" s="8"/>
      <c r="I56" s="8">
        <f t="shared" si="0"/>
        <v>0</v>
      </c>
      <c r="J56" s="8"/>
      <c r="K56" s="8">
        <v>596625</v>
      </c>
      <c r="L56" s="8"/>
      <c r="M56" s="8">
        <v>6592258495</v>
      </c>
      <c r="N56" s="8"/>
      <c r="O56" s="8">
        <v>6286119530</v>
      </c>
      <c r="P56" s="8"/>
      <c r="Q56" s="8">
        <f t="shared" si="1"/>
        <v>306138965</v>
      </c>
    </row>
    <row r="57" spans="1:17" x14ac:dyDescent="0.55000000000000004">
      <c r="A57" s="17" t="s">
        <v>49</v>
      </c>
      <c r="C57" s="8">
        <v>0</v>
      </c>
      <c r="D57" s="8"/>
      <c r="E57" s="8">
        <v>0</v>
      </c>
      <c r="F57" s="8"/>
      <c r="G57" s="8">
        <v>0</v>
      </c>
      <c r="H57" s="8"/>
      <c r="I57" s="8">
        <f t="shared" si="0"/>
        <v>0</v>
      </c>
      <c r="J57" s="8"/>
      <c r="K57" s="8">
        <v>4006250</v>
      </c>
      <c r="L57" s="8"/>
      <c r="M57" s="8">
        <v>21011210055</v>
      </c>
      <c r="N57" s="8"/>
      <c r="O57" s="8">
        <v>19235053892</v>
      </c>
      <c r="P57" s="8"/>
      <c r="Q57" s="8">
        <f t="shared" si="1"/>
        <v>1776156163</v>
      </c>
    </row>
    <row r="58" spans="1:17" x14ac:dyDescent="0.55000000000000004">
      <c r="A58" s="17" t="s">
        <v>69</v>
      </c>
      <c r="C58" s="8">
        <v>0</v>
      </c>
      <c r="D58" s="8"/>
      <c r="E58" s="8">
        <v>0</v>
      </c>
      <c r="F58" s="8"/>
      <c r="G58" s="8">
        <v>0</v>
      </c>
      <c r="H58" s="8"/>
      <c r="I58" s="8">
        <f t="shared" si="0"/>
        <v>0</v>
      </c>
      <c r="J58" s="8"/>
      <c r="K58" s="8">
        <v>27273975</v>
      </c>
      <c r="L58" s="8"/>
      <c r="M58" s="8">
        <v>44745743828</v>
      </c>
      <c r="N58" s="8"/>
      <c r="O58" s="8">
        <v>40535079061</v>
      </c>
      <c r="P58" s="8"/>
      <c r="Q58" s="8">
        <f t="shared" si="1"/>
        <v>4210664767</v>
      </c>
    </row>
    <row r="59" spans="1:17" x14ac:dyDescent="0.55000000000000004">
      <c r="A59" s="17" t="s">
        <v>82</v>
      </c>
      <c r="C59" s="8">
        <v>0</v>
      </c>
      <c r="D59" s="8"/>
      <c r="E59" s="8">
        <v>0</v>
      </c>
      <c r="F59" s="8"/>
      <c r="G59" s="8">
        <v>0</v>
      </c>
      <c r="H59" s="8"/>
      <c r="I59" s="8">
        <f t="shared" si="0"/>
        <v>0</v>
      </c>
      <c r="J59" s="8"/>
      <c r="K59" s="8">
        <v>38696</v>
      </c>
      <c r="L59" s="8"/>
      <c r="M59" s="8">
        <v>1893284658</v>
      </c>
      <c r="N59" s="8"/>
      <c r="O59" s="8">
        <v>1638256667</v>
      </c>
      <c r="P59" s="8"/>
      <c r="Q59" s="8">
        <f t="shared" si="1"/>
        <v>255027991</v>
      </c>
    </row>
    <row r="60" spans="1:17" x14ac:dyDescent="0.55000000000000004">
      <c r="A60" s="17" t="s">
        <v>129</v>
      </c>
      <c r="C60" s="8">
        <v>0</v>
      </c>
      <c r="D60" s="8"/>
      <c r="E60" s="8">
        <v>0</v>
      </c>
      <c r="F60" s="8"/>
      <c r="G60" s="8">
        <v>0</v>
      </c>
      <c r="H60" s="8"/>
      <c r="I60" s="8">
        <f t="shared" si="0"/>
        <v>0</v>
      </c>
      <c r="J60" s="8"/>
      <c r="K60" s="8">
        <v>639418</v>
      </c>
      <c r="L60" s="8"/>
      <c r="M60" s="8">
        <v>15693296443</v>
      </c>
      <c r="N60" s="8"/>
      <c r="O60" s="8">
        <v>11657150909</v>
      </c>
      <c r="P60" s="8"/>
      <c r="Q60" s="8">
        <f t="shared" si="1"/>
        <v>4036145534</v>
      </c>
    </row>
    <row r="61" spans="1:17" x14ac:dyDescent="0.55000000000000004">
      <c r="A61" s="17" t="s">
        <v>54</v>
      </c>
      <c r="C61" s="8">
        <v>0</v>
      </c>
      <c r="D61" s="8"/>
      <c r="E61" s="8">
        <v>0</v>
      </c>
      <c r="F61" s="8"/>
      <c r="G61" s="8">
        <v>0</v>
      </c>
      <c r="H61" s="8"/>
      <c r="I61" s="8">
        <f t="shared" si="0"/>
        <v>0</v>
      </c>
      <c r="J61" s="8"/>
      <c r="K61" s="8">
        <v>285751</v>
      </c>
      <c r="L61" s="8"/>
      <c r="M61" s="8">
        <v>15290517070</v>
      </c>
      <c r="N61" s="8"/>
      <c r="O61" s="8">
        <v>14813248263</v>
      </c>
      <c r="P61" s="8"/>
      <c r="Q61" s="8">
        <f t="shared" si="1"/>
        <v>477268807</v>
      </c>
    </row>
    <row r="62" spans="1:17" x14ac:dyDescent="0.55000000000000004">
      <c r="A62" s="17" t="s">
        <v>81</v>
      </c>
      <c r="C62" s="8">
        <v>0</v>
      </c>
      <c r="D62" s="8"/>
      <c r="E62" s="8">
        <v>0</v>
      </c>
      <c r="F62" s="8"/>
      <c r="G62" s="8">
        <v>0</v>
      </c>
      <c r="H62" s="8"/>
      <c r="I62" s="8">
        <f t="shared" si="0"/>
        <v>0</v>
      </c>
      <c r="J62" s="8"/>
      <c r="K62" s="8">
        <v>150000</v>
      </c>
      <c r="L62" s="8"/>
      <c r="M62" s="8">
        <v>20025137267</v>
      </c>
      <c r="N62" s="8"/>
      <c r="O62" s="8">
        <v>16616539799</v>
      </c>
      <c r="P62" s="8"/>
      <c r="Q62" s="8">
        <f t="shared" si="1"/>
        <v>3408597468</v>
      </c>
    </row>
    <row r="63" spans="1:17" x14ac:dyDescent="0.55000000000000004">
      <c r="A63" s="17" t="s">
        <v>115</v>
      </c>
      <c r="C63" s="8">
        <v>0</v>
      </c>
      <c r="D63" s="8"/>
      <c r="E63" s="8">
        <v>0</v>
      </c>
      <c r="F63" s="8"/>
      <c r="G63" s="8">
        <v>0</v>
      </c>
      <c r="H63" s="8"/>
      <c r="I63" s="8">
        <f t="shared" si="0"/>
        <v>0</v>
      </c>
      <c r="J63" s="8"/>
      <c r="K63" s="8">
        <v>700000</v>
      </c>
      <c r="L63" s="8"/>
      <c r="M63" s="8">
        <v>9377867753</v>
      </c>
      <c r="N63" s="8"/>
      <c r="O63" s="8">
        <v>6874849798</v>
      </c>
      <c r="P63" s="8"/>
      <c r="Q63" s="8">
        <f t="shared" si="1"/>
        <v>2503017955</v>
      </c>
    </row>
    <row r="64" spans="1:17" x14ac:dyDescent="0.55000000000000004">
      <c r="A64" s="17" t="s">
        <v>61</v>
      </c>
      <c r="C64" s="8">
        <v>0</v>
      </c>
      <c r="D64" s="8"/>
      <c r="E64" s="8">
        <v>0</v>
      </c>
      <c r="F64" s="8"/>
      <c r="G64" s="8">
        <v>0</v>
      </c>
      <c r="H64" s="8"/>
      <c r="I64" s="8">
        <f t="shared" si="0"/>
        <v>0</v>
      </c>
      <c r="J64" s="8"/>
      <c r="K64" s="8">
        <v>2828654</v>
      </c>
      <c r="L64" s="8"/>
      <c r="M64" s="8">
        <v>20212576522</v>
      </c>
      <c r="N64" s="8"/>
      <c r="O64" s="8">
        <v>15605620464</v>
      </c>
      <c r="P64" s="8"/>
      <c r="Q64" s="8">
        <f t="shared" si="1"/>
        <v>4606956058</v>
      </c>
    </row>
    <row r="65" spans="1:17" x14ac:dyDescent="0.55000000000000004">
      <c r="A65" s="17" t="s">
        <v>62</v>
      </c>
      <c r="C65" s="8">
        <v>0</v>
      </c>
      <c r="D65" s="8"/>
      <c r="E65" s="8">
        <v>0</v>
      </c>
      <c r="F65" s="8"/>
      <c r="G65" s="8">
        <v>0</v>
      </c>
      <c r="H65" s="8"/>
      <c r="I65" s="8">
        <f t="shared" si="0"/>
        <v>0</v>
      </c>
      <c r="J65" s="8"/>
      <c r="K65" s="8">
        <v>880610</v>
      </c>
      <c r="L65" s="8"/>
      <c r="M65" s="8">
        <v>45519113397</v>
      </c>
      <c r="N65" s="8"/>
      <c r="O65" s="8">
        <v>37071935205</v>
      </c>
      <c r="P65" s="8"/>
      <c r="Q65" s="8">
        <f>M65-O65</f>
        <v>8447178192</v>
      </c>
    </row>
    <row r="66" spans="1:17" x14ac:dyDescent="0.55000000000000004">
      <c r="A66" s="17" t="s">
        <v>205</v>
      </c>
      <c r="C66" s="8">
        <v>0</v>
      </c>
      <c r="D66" s="8"/>
      <c r="E66" s="8">
        <v>0</v>
      </c>
      <c r="F66" s="8"/>
      <c r="G66" s="8">
        <v>0</v>
      </c>
      <c r="H66" s="8"/>
      <c r="I66" s="8">
        <f t="shared" si="0"/>
        <v>0</v>
      </c>
      <c r="J66" s="8"/>
      <c r="K66" s="8">
        <v>21316865</v>
      </c>
      <c r="L66" s="8"/>
      <c r="M66" s="8">
        <v>19014643580</v>
      </c>
      <c r="N66" s="8"/>
      <c r="O66" s="8">
        <v>36319710825</v>
      </c>
      <c r="P66" s="8"/>
      <c r="Q66" s="8">
        <f t="shared" si="1"/>
        <v>-17305067245</v>
      </c>
    </row>
    <row r="67" spans="1:17" ht="24.75" thickBot="1" x14ac:dyDescent="0.6">
      <c r="A67" s="17" t="s">
        <v>132</v>
      </c>
      <c r="C67" s="8" t="s">
        <v>132</v>
      </c>
      <c r="D67" s="8"/>
      <c r="E67" s="27">
        <f>SUM(E8:E66)</f>
        <v>812736667854</v>
      </c>
      <c r="F67" s="28"/>
      <c r="G67" s="27">
        <f>SUM(G8:G66)</f>
        <v>849594890503</v>
      </c>
      <c r="H67" s="28"/>
      <c r="I67" s="27">
        <f>SUM(I8:I66)</f>
        <v>-36858222649</v>
      </c>
      <c r="J67" s="28"/>
      <c r="K67" s="28" t="s">
        <v>132</v>
      </c>
      <c r="L67" s="28"/>
      <c r="M67" s="27">
        <f>SUM(M8:M66)</f>
        <v>2386294465035</v>
      </c>
      <c r="N67" s="28"/>
      <c r="O67" s="27">
        <f>SUM(O8:O66)</f>
        <v>2261171749705</v>
      </c>
      <c r="P67" s="28"/>
      <c r="Q67" s="27">
        <f>SUM(Q8:Q66)</f>
        <v>125122715330</v>
      </c>
    </row>
    <row r="68" spans="1:17" ht="24.75" thickTop="1" x14ac:dyDescent="0.55000000000000004">
      <c r="Q68" s="25"/>
    </row>
    <row r="69" spans="1:17" x14ac:dyDescent="0.55000000000000004">
      <c r="Q69" s="25"/>
    </row>
    <row r="70" spans="1:17" x14ac:dyDescent="0.55000000000000004">
      <c r="Q70" s="25"/>
    </row>
    <row r="71" spans="1:17" x14ac:dyDescent="0.55000000000000004">
      <c r="Q71" s="2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 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2025-07-27T04:39:23Z</dcterms:modified>
</cp:coreProperties>
</file>