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851BB3A7-BE4A-4BBB-8FCF-5B31BEF9B252}" xr6:coauthVersionLast="47" xr6:coauthVersionMax="47" xr10:uidLastSave="{00000000-0000-0000-0000-000000000000}"/>
  <bookViews>
    <workbookView xWindow="-120" yWindow="-120" windowWidth="29040" windowHeight="15720" tabRatio="942" activeTab="9" xr2:uid="{00000000-000D-0000-FFFF-FFFF00000000}"/>
  </bookViews>
  <sheets>
    <sheet name="سهام" sheetId="1" r:id="rId1"/>
    <sheet name="سپرده" sheetId="6" r:id="rId2"/>
    <sheet name="سود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_FilterDatabase" localSheetId="6" hidden="1">'سرمایه‌گذاری در سهام'!$A$7:$A$160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8" i="15" s="1"/>
  <c r="G10" i="15"/>
  <c r="E10" i="14"/>
  <c r="C10" i="14"/>
  <c r="K24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8" i="13"/>
  <c r="G24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8" i="13"/>
  <c r="S12" i="11"/>
  <c r="S9" i="11"/>
  <c r="S10" i="11"/>
  <c r="S11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8" i="11"/>
  <c r="I15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8" i="11"/>
  <c r="Q100" i="10"/>
  <c r="Q101" i="10"/>
  <c r="O101" i="10"/>
  <c r="M101" i="10"/>
  <c r="I101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8" i="10"/>
  <c r="Q10" i="10"/>
  <c r="E101" i="10"/>
  <c r="G101" i="10"/>
  <c r="I9" i="10"/>
  <c r="Q9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8" i="10"/>
  <c r="E145" i="9"/>
  <c r="G145" i="9"/>
  <c r="I145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8" i="9"/>
  <c r="S104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8" i="8"/>
  <c r="M24" i="7"/>
  <c r="K24" i="7"/>
  <c r="I24" i="7"/>
  <c r="G24" i="7"/>
  <c r="E24" i="7"/>
  <c r="C24" i="7"/>
  <c r="K19" i="6"/>
  <c r="Y149" i="1"/>
  <c r="E7" i="15" l="1"/>
  <c r="E10" i="15" s="1"/>
  <c r="E9" i="15"/>
  <c r="S160" i="11"/>
  <c r="U30" i="11" s="1"/>
  <c r="I24" i="13"/>
  <c r="E24" i="13"/>
  <c r="Q160" i="11"/>
  <c r="O160" i="11"/>
  <c r="M160" i="11"/>
  <c r="I160" i="11"/>
  <c r="K123" i="11" s="1"/>
  <c r="G160" i="11"/>
  <c r="E160" i="11"/>
  <c r="C160" i="11"/>
  <c r="Q145" i="9"/>
  <c r="O145" i="9"/>
  <c r="M145" i="9"/>
  <c r="Q104" i="8"/>
  <c r="O104" i="8"/>
  <c r="M104" i="8"/>
  <c r="K104" i="8"/>
  <c r="I104" i="8"/>
  <c r="I19" i="6"/>
  <c r="G19" i="6"/>
  <c r="E19" i="6"/>
  <c r="C19" i="6"/>
  <c r="W149" i="1"/>
  <c r="U149" i="1"/>
  <c r="O149" i="1"/>
  <c r="K149" i="1"/>
  <c r="G149" i="1"/>
  <c r="E149" i="1"/>
  <c r="K24" i="11" l="1"/>
  <c r="K151" i="11"/>
  <c r="U129" i="11"/>
  <c r="U150" i="11"/>
  <c r="U9" i="11"/>
  <c r="U73" i="11"/>
  <c r="U137" i="11"/>
  <c r="U50" i="11"/>
  <c r="U114" i="11"/>
  <c r="U27" i="11"/>
  <c r="U91" i="11"/>
  <c r="U155" i="11"/>
  <c r="U68" i="11"/>
  <c r="U132" i="11"/>
  <c r="U45" i="11"/>
  <c r="U109" i="11"/>
  <c r="U22" i="11"/>
  <c r="U94" i="11"/>
  <c r="U158" i="11"/>
  <c r="U71" i="11"/>
  <c r="U135" i="11"/>
  <c r="U48" i="11"/>
  <c r="U112" i="11"/>
  <c r="U65" i="11"/>
  <c r="U147" i="11"/>
  <c r="U14" i="11"/>
  <c r="U40" i="11"/>
  <c r="U81" i="11"/>
  <c r="U122" i="11"/>
  <c r="U12" i="11"/>
  <c r="U117" i="11"/>
  <c r="U56" i="11"/>
  <c r="U17" i="11"/>
  <c r="U58" i="11"/>
  <c r="U35" i="11"/>
  <c r="U76" i="11"/>
  <c r="U140" i="11"/>
  <c r="U53" i="11"/>
  <c r="U38" i="11"/>
  <c r="U102" i="11"/>
  <c r="U15" i="11"/>
  <c r="U79" i="11"/>
  <c r="U143" i="11"/>
  <c r="U120" i="11"/>
  <c r="K32" i="11"/>
  <c r="U25" i="11"/>
  <c r="U89" i="11"/>
  <c r="U153" i="11"/>
  <c r="U66" i="11"/>
  <c r="U130" i="11"/>
  <c r="U43" i="11"/>
  <c r="U107" i="11"/>
  <c r="U20" i="11"/>
  <c r="U84" i="11"/>
  <c r="U148" i="11"/>
  <c r="U61" i="11"/>
  <c r="U125" i="11"/>
  <c r="U46" i="11"/>
  <c r="U110" i="11"/>
  <c r="U23" i="11"/>
  <c r="U87" i="11"/>
  <c r="U151" i="11"/>
  <c r="U64" i="11"/>
  <c r="U128" i="11"/>
  <c r="U42" i="11"/>
  <c r="U101" i="11"/>
  <c r="U33" i="11"/>
  <c r="U97" i="11"/>
  <c r="U10" i="11"/>
  <c r="U74" i="11"/>
  <c r="U138" i="11"/>
  <c r="U51" i="11"/>
  <c r="U115" i="11"/>
  <c r="U28" i="11"/>
  <c r="U92" i="11"/>
  <c r="U156" i="11"/>
  <c r="U69" i="11"/>
  <c r="U133" i="11"/>
  <c r="U54" i="11"/>
  <c r="U118" i="11"/>
  <c r="U31" i="11"/>
  <c r="U95" i="11"/>
  <c r="U159" i="11"/>
  <c r="U72" i="11"/>
  <c r="U136" i="11"/>
  <c r="U83" i="11"/>
  <c r="U37" i="11"/>
  <c r="U127" i="11"/>
  <c r="K8" i="11"/>
  <c r="U41" i="11"/>
  <c r="U105" i="11"/>
  <c r="U18" i="11"/>
  <c r="U82" i="11"/>
  <c r="U146" i="11"/>
  <c r="U59" i="11"/>
  <c r="U123" i="11"/>
  <c r="U36" i="11"/>
  <c r="U100" i="11"/>
  <c r="U13" i="11"/>
  <c r="U77" i="11"/>
  <c r="U141" i="11"/>
  <c r="U62" i="11"/>
  <c r="U126" i="11"/>
  <c r="U39" i="11"/>
  <c r="U103" i="11"/>
  <c r="U16" i="11"/>
  <c r="U80" i="11"/>
  <c r="U144" i="11"/>
  <c r="U106" i="11"/>
  <c r="U124" i="11"/>
  <c r="U63" i="11"/>
  <c r="K136" i="11"/>
  <c r="U49" i="11"/>
  <c r="U113" i="11"/>
  <c r="U26" i="11"/>
  <c r="U90" i="11"/>
  <c r="U154" i="11"/>
  <c r="U67" i="11"/>
  <c r="U131" i="11"/>
  <c r="U44" i="11"/>
  <c r="U108" i="11"/>
  <c r="U21" i="11"/>
  <c r="U85" i="11"/>
  <c r="U149" i="11"/>
  <c r="U70" i="11"/>
  <c r="U134" i="11"/>
  <c r="U47" i="11"/>
  <c r="U111" i="11"/>
  <c r="U24" i="11"/>
  <c r="U88" i="11"/>
  <c r="U152" i="11"/>
  <c r="U19" i="11"/>
  <c r="U60" i="11"/>
  <c r="U86" i="11"/>
  <c r="U104" i="11"/>
  <c r="U145" i="11"/>
  <c r="U99" i="11"/>
  <c r="K19" i="11"/>
  <c r="U57" i="11"/>
  <c r="U121" i="11"/>
  <c r="U34" i="11"/>
  <c r="U98" i="11"/>
  <c r="U11" i="11"/>
  <c r="U75" i="11"/>
  <c r="U139" i="11"/>
  <c r="U52" i="11"/>
  <c r="U116" i="11"/>
  <c r="U29" i="11"/>
  <c r="U93" i="11"/>
  <c r="U157" i="11"/>
  <c r="U78" i="11"/>
  <c r="U142" i="11"/>
  <c r="U55" i="11"/>
  <c r="U119" i="11"/>
  <c r="U32" i="11"/>
  <c r="U96" i="11"/>
  <c r="U8" i="11"/>
  <c r="K34" i="11"/>
  <c r="K95" i="11"/>
  <c r="K72" i="11"/>
  <c r="K105" i="11"/>
  <c r="K138" i="11"/>
  <c r="K29" i="11"/>
  <c r="K65" i="11"/>
  <c r="K97" i="11"/>
  <c r="K131" i="11"/>
  <c r="K103" i="11"/>
  <c r="K120" i="11"/>
  <c r="K113" i="11"/>
  <c r="K146" i="11"/>
  <c r="K37" i="11"/>
  <c r="K71" i="11"/>
  <c r="K57" i="11"/>
  <c r="K50" i="11"/>
  <c r="K82" i="11"/>
  <c r="K156" i="11"/>
  <c r="K87" i="11"/>
  <c r="K90" i="11"/>
  <c r="K159" i="11"/>
  <c r="K135" i="11"/>
  <c r="K128" i="11"/>
  <c r="K11" i="11"/>
  <c r="K154" i="11"/>
  <c r="K45" i="11"/>
  <c r="K52" i="11"/>
  <c r="K92" i="11"/>
  <c r="K60" i="11"/>
  <c r="K27" i="11"/>
  <c r="K100" i="11"/>
  <c r="K40" i="11"/>
  <c r="K9" i="11"/>
  <c r="K42" i="11"/>
  <c r="K74" i="11"/>
  <c r="K115" i="11"/>
  <c r="K108" i="11"/>
  <c r="K15" i="11"/>
  <c r="K23" i="11"/>
  <c r="K31" i="11"/>
  <c r="K39" i="11"/>
  <c r="K47" i="11"/>
  <c r="K55" i="11"/>
  <c r="K63" i="11"/>
  <c r="K70" i="11"/>
  <c r="K78" i="11"/>
  <c r="K86" i="11"/>
  <c r="K94" i="11"/>
  <c r="K102" i="11"/>
  <c r="K110" i="11"/>
  <c r="K118" i="11"/>
  <c r="K126" i="11"/>
  <c r="K134" i="11"/>
  <c r="K142" i="11"/>
  <c r="K150" i="11"/>
  <c r="K158" i="11"/>
  <c r="K160" i="11"/>
  <c r="K93" i="11"/>
  <c r="K14" i="11"/>
  <c r="K38" i="11"/>
  <c r="K69" i="11"/>
  <c r="K109" i="11"/>
  <c r="K133" i="11"/>
  <c r="K157" i="11"/>
  <c r="K30" i="11"/>
  <c r="K46" i="11"/>
  <c r="K62" i="11"/>
  <c r="K77" i="11"/>
  <c r="K101" i="11"/>
  <c r="K125" i="11"/>
  <c r="K149" i="11"/>
  <c r="K22" i="11"/>
  <c r="K54" i="11"/>
  <c r="K85" i="11"/>
  <c r="K117" i="11"/>
  <c r="K141" i="11"/>
  <c r="K48" i="11"/>
  <c r="K111" i="11"/>
  <c r="K17" i="11"/>
  <c r="K80" i="11"/>
  <c r="K144" i="11"/>
  <c r="K58" i="11"/>
  <c r="K121" i="11"/>
  <c r="K35" i="11"/>
  <c r="K98" i="11"/>
  <c r="K12" i="11"/>
  <c r="K75" i="11"/>
  <c r="K139" i="11"/>
  <c r="K53" i="11"/>
  <c r="K116" i="11"/>
  <c r="K56" i="11"/>
  <c r="K119" i="11"/>
  <c r="K25" i="11"/>
  <c r="K88" i="11"/>
  <c r="K152" i="11"/>
  <c r="K66" i="11"/>
  <c r="K129" i="11"/>
  <c r="K43" i="11"/>
  <c r="K106" i="11"/>
  <c r="K20" i="11"/>
  <c r="K83" i="11"/>
  <c r="K147" i="11"/>
  <c r="K61" i="11"/>
  <c r="K124" i="11"/>
  <c r="K64" i="11"/>
  <c r="K127" i="11"/>
  <c r="K33" i="11"/>
  <c r="K96" i="11"/>
  <c r="K10" i="11"/>
  <c r="K73" i="11"/>
  <c r="K137" i="11"/>
  <c r="K51" i="11"/>
  <c r="K114" i="11"/>
  <c r="K28" i="11"/>
  <c r="K91" i="11"/>
  <c r="K155" i="11"/>
  <c r="K68" i="11"/>
  <c r="K132" i="11"/>
  <c r="K41" i="11"/>
  <c r="K104" i="11"/>
  <c r="K18" i="11"/>
  <c r="K81" i="11"/>
  <c r="K145" i="11"/>
  <c r="K59" i="11"/>
  <c r="K122" i="11"/>
  <c r="K36" i="11"/>
  <c r="K99" i="11"/>
  <c r="K13" i="11"/>
  <c r="K76" i="11"/>
  <c r="K140" i="11"/>
  <c r="K16" i="11"/>
  <c r="K79" i="11"/>
  <c r="K143" i="11"/>
  <c r="K49" i="11"/>
  <c r="K112" i="11"/>
  <c r="K26" i="11"/>
  <c r="K89" i="11"/>
  <c r="K153" i="11"/>
  <c r="K67" i="11"/>
  <c r="K130" i="11"/>
  <c r="K44" i="11"/>
  <c r="K107" i="11"/>
  <c r="K21" i="11"/>
  <c r="K84" i="11"/>
  <c r="K148" i="11"/>
  <c r="U160" i="11" l="1"/>
</calcChain>
</file>

<file path=xl/sharedStrings.xml><?xml version="1.0" encoding="utf-8"?>
<sst xmlns="http://schemas.openxmlformats.org/spreadsheetml/2006/main" count="1450" uniqueCount="281">
  <si>
    <t>صندوق سرمایه‌گذاری مشترک پیشرو مفید</t>
  </si>
  <si>
    <t>صورت وضعیت پورتفوی</t>
  </si>
  <si>
    <t>برای ماه منتهی به 1404/08/30</t>
  </si>
  <si>
    <t>نام شرکت</t>
  </si>
  <si>
    <t>1404/07/30</t>
  </si>
  <si>
    <t>تغییرات طی دوره</t>
  </si>
  <si>
    <t>1404/08/30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</si>
  <si>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</si>
  <si>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</si>
  <si>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</si>
  <si>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</si>
  <si>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</si>
  <si>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</si>
  <si>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</si>
  <si>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</si>
  <si>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</si>
  <si>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افست‌</t>
  </si>
  <si>
    <t>البرزدارو</t>
  </si>
  <si>
    <t>بانک اقتصادنوین</t>
  </si>
  <si>
    <t>بانک تجارت</t>
  </si>
  <si>
    <t>بانک خاورمیانه</t>
  </si>
  <si>
    <t>بانک سامان</t>
  </si>
  <si>
    <t>بانک سینا</t>
  </si>
  <si>
    <t>بانک صادرات ایران</t>
  </si>
  <si>
    <t>بیمه  ما</t>
  </si>
  <si>
    <t>بیمه اتکایی امین</t>
  </si>
  <si>
    <t>بیمه اتکایی ایرانیان</t>
  </si>
  <si>
    <t>بیمه البرز</t>
  </si>
  <si>
    <t>بین المللی توسعه ص. معادن غدیر</t>
  </si>
  <si>
    <t>پارس فولاد سبزوار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</si>
  <si>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</si>
  <si>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</si>
  <si>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</si>
  <si>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</si>
  <si>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</si>
  <si>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 خارک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</si>
  <si>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</si>
  <si>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</si>
  <si>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</si>
  <si>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</si>
  <si>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</si>
  <si>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</si>
  <si>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زاگرس</t>
  </si>
  <si>
    <t>پتروشیمی شازند</t>
  </si>
  <si>
    <t>پتروشیمی شیراز</t>
  </si>
  <si>
    <t>پتروشیمی فناوران</t>
  </si>
  <si>
    <t>پتروشیمی نوری</t>
  </si>
  <si>
    <t>پخش البرز</t>
  </si>
  <si>
    <t>پخش هجرت</t>
  </si>
  <si>
    <t>تامین سرمایه نوین</t>
  </si>
  <si>
    <t>تایدواترخاورمیانه</t>
  </si>
  <si>
    <t>تراکتورسازی‌ایران‌</t>
  </si>
  <si>
    <t>تمام سکه طرح جدید0312 رفاه</t>
  </si>
  <si>
    <t>تمام سکه طرح جدید0411 آینده</t>
  </si>
  <si>
    <t>تمام سکه طرح جدید0412 سامان</t>
  </si>
  <si>
    <t>توسعه معادن وفلزات</t>
  </si>
  <si>
    <t>توسعه مولد نیروگاهی جهرم</t>
  </si>
  <si>
    <t>توسعه نیشکر و  صنایع جانبی</t>
  </si>
  <si>
    <t>تولیدی چدن سازان</t>
  </si>
  <si>
    <t>تولیدی مخازن گازطبیعی آسیاناما</t>
  </si>
  <si>
    <t>توکاریل</t>
  </si>
  <si>
    <t>تکادو</t>
  </si>
  <si>
    <t>ح . صنایع پتروشیمی تخت جمشید</t>
  </si>
  <si>
    <t>ح .گروه دارویی سبحان</t>
  </si>
  <si>
    <t>حفاری شمال</t>
  </si>
  <si>
    <t>حمل و نقل گهرترابر سیرجان</t>
  </si>
  <si>
    <t>حمل ونقل توکا</t>
  </si>
  <si>
    <t>داروپخش‌ (هلدینگ‌</t>
  </si>
  <si>
    <t>داروسازی  ابوریحان</t>
  </si>
  <si>
    <t>داروسازی شهید قاضی</t>
  </si>
  <si>
    <t>داروسازی کاسپین تامین</t>
  </si>
  <si>
    <t>ذغال سنگ  نگین  ط بس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</si>
  <si>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</si>
  <si>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</si>
  <si>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</si>
  <si>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</si>
  <si>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 صنعت  نفت</t>
  </si>
  <si>
    <t>سرمایه گذاری بوعلی</t>
  </si>
  <si>
    <t>سرمایه گذاری تامین اجتماعی</t>
  </si>
  <si>
    <t>سرمایه گذاری دارویی تامین</t>
  </si>
  <si>
    <t>سرمایه‌ گذاری‌ البرز(هلدینگ‌</t>
  </si>
  <si>
    <t>سرمایه‌ گذاری‌ پارس‌ توشه‌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</si>
  <si>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</si>
  <si>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</si>
  <si>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</si>
  <si>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</si>
  <si>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سنگ آهن گهرزمین</t>
  </si>
  <si>
    <t>سیمان آبیک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</si>
  <si>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</si>
  <si>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</si>
  <si>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</si>
  <si>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</si>
  <si>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</si>
  <si>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</si>
  <si>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</si>
  <si>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</si>
  <si>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</si>
  <si>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</si>
  <si>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شرکت بهمن لیزینگ</t>
  </si>
  <si>
    <t>شهد ایران</t>
  </si>
  <si>
    <t>شوکو پارس</t>
  </si>
  <si>
    <t>شیر پاستوریزه پگاه گلپایگان</t>
  </si>
  <si>
    <t>شیشه  همدان</t>
  </si>
  <si>
    <t>صبا فولاد خلیج فارس</t>
  </si>
  <si>
    <t>صنایع پتروشیمی تخت جمشید</t>
  </si>
  <si>
    <t>صنایع فروآلیاژ ایران</t>
  </si>
  <si>
    <t>صنعتی مینو</t>
  </si>
  <si>
    <t>صنعتی‌ آما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</si>
  <si>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</si>
  <si>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</si>
  <si>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</si>
  <si>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</si>
  <si>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فرآوردههای غذایی وقندتربت‌جام‌</t>
  </si>
  <si>
    <t>فرآوری زغال سنگ پروده طبس</t>
  </si>
  <si>
    <t>فولاد  خوزستان</t>
  </si>
  <si>
    <t>فولاد افزا سپاهان</t>
  </si>
  <si>
    <t>فولاد امیرکبیرکاشان</t>
  </si>
  <si>
    <t>فولاد مبارکه اصفهان</t>
  </si>
  <si>
    <t>فولاد کاوه جنوب کیش</t>
  </si>
  <si>
    <t>قند مرودشت‌</t>
  </si>
  <si>
    <t>گروه انتخاب الکترونیک آرمان</t>
  </si>
  <si>
    <t>گروه دارویی سبحان</t>
  </si>
  <si>
    <t>گروه مالی صبا تامین</t>
  </si>
  <si>
    <t>گروه مپنا (سهامی عام)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</si>
  <si>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</si>
  <si>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</si>
  <si>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</si>
  <si>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</si>
  <si>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</si>
  <si>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</si>
  <si>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</si>
  <si>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</si>
  <si>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</si>
  <si>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</si>
  <si>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موتوژن‌</t>
  </si>
  <si>
    <t>نفت  بهران</t>
  </si>
  <si>
    <t>نفت ایرانول</t>
  </si>
  <si>
    <t>نفت سپاهان</t>
  </si>
  <si>
    <t>نوردوقطعات‌ فولادی‌</t>
  </si>
  <si>
    <t>نیروترانس‌</t>
  </si>
  <si>
    <t>کارخانجات‌ قند قزوین‌</t>
  </si>
  <si>
    <t>کارخانجات‌تولیدی‌شیشه‌رازی‌</t>
  </si>
  <si>
    <t>کاشی‌ پارس‌</t>
  </si>
  <si>
    <t>کالسیمین‌</t>
  </si>
  <si>
    <t>کربن‌ ایران‌</t>
  </si>
  <si>
    <t>کشتیرانی جمهوری اسلامی ایران</t>
  </si>
  <si>
    <t>کویر تایر</t>
  </si>
  <si>
    <t>صنایع غذایی رضوی</t>
  </si>
  <si>
    <t>ح . سرمایه‌گذاری‌ سپه‌</t>
  </si>
  <si>
    <t>دارویی و نهاده های زاگرس دارو</t>
  </si>
  <si>
    <t>ح . بیمه اتکایی امین</t>
  </si>
  <si>
    <t>توسعه سامانه ی نرم افزاری نگین</t>
  </si>
  <si>
    <t>تامین سرمایه کیمیا</t>
  </si>
  <si>
    <t>ح.داروسازی شهید قاضی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</si>
  <si>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</si>
  <si>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</si>
  <si>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</si>
  <si>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</si>
  <si>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</si>
  <si>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</si>
  <si>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</si>
  <si>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</si>
  <si>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</si>
  <si>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</si>
  <si>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</si>
  <si>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</si>
  <si>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</si>
  <si>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بانک صادرات بورس کالا</t>
  </si>
  <si>
    <t>0218988436008</t>
  </si>
  <si>
    <t>207304156666663</t>
  </si>
  <si>
    <t>بانک ملت جهان کودک</t>
  </si>
  <si>
    <t>3061967352</t>
  </si>
  <si>
    <t>207304156666664</t>
  </si>
  <si>
    <t>بانک صادرات سپهبدقرنی</t>
  </si>
  <si>
    <t>0407910956005</t>
  </si>
  <si>
    <t>3087575496</t>
  </si>
  <si>
    <t>207304156666665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</si>
  <si>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</si>
  <si>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</si>
  <si>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</si>
  <si>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</si>
  <si>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</si>
  <si>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</si>
  <si>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</si>
  <si>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</si>
  <si>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</si>
  <si>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صادرات سپهبد قرنی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</si>
  <si>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</si>
  <si>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</si>
  <si>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</si>
  <si>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</si>
  <si>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</si>
  <si>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</si>
  <si>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1404/04/30</t>
  </si>
  <si>
    <t>1404/03/06</t>
  </si>
  <si>
    <t>1404/03/25</t>
  </si>
  <si>
    <t>1404/03/10</t>
  </si>
  <si>
    <t>ایرکا پارت صنعت</t>
  </si>
  <si>
    <t>1404/05/28</t>
  </si>
  <si>
    <t>1404/04/28</t>
  </si>
  <si>
    <t>1404/04/12</t>
  </si>
  <si>
    <t>1404/04/31</t>
  </si>
  <si>
    <t>1404/04/22</t>
  </si>
  <si>
    <t>1404/05/14</t>
  </si>
  <si>
    <t>1404/03/08</t>
  </si>
  <si>
    <t>1404/07/20</t>
  </si>
  <si>
    <t>1404/05/13</t>
  </si>
  <si>
    <t>1404/05/01</t>
  </si>
  <si>
    <t>1404/05/05</t>
  </si>
  <si>
    <t>1404/03/12</t>
  </si>
  <si>
    <t>1404/04/29</t>
  </si>
  <si>
    <t>1404/05/11</t>
  </si>
  <si>
    <t>کارخانجات‌داروپخش‌</t>
  </si>
  <si>
    <t>1404/03/07</t>
  </si>
  <si>
    <t>1404/05/12</t>
  </si>
  <si>
    <t>1404/02/31</t>
  </si>
  <si>
    <t>1404/02/27</t>
  </si>
  <si>
    <t>1404/02/13</t>
  </si>
  <si>
    <t>1404/04/23</t>
  </si>
  <si>
    <t>1404/03/05</t>
  </si>
  <si>
    <t>1404/08/05</t>
  </si>
  <si>
    <t>1404/03/21</t>
  </si>
  <si>
    <t>1404/04/08</t>
  </si>
  <si>
    <t>1404/04/26</t>
  </si>
  <si>
    <t>1404/03/17</t>
  </si>
  <si>
    <t>1404/03/18</t>
  </si>
  <si>
    <t>1404/07/26</t>
  </si>
  <si>
    <t>صنایع پتروشیمی کرمانشاه</t>
  </si>
  <si>
    <t>1404/04/21</t>
  </si>
  <si>
    <t>1404/06/23</t>
  </si>
  <si>
    <t>1404/05/08</t>
  </si>
  <si>
    <t>1404/03/22</t>
  </si>
  <si>
    <t>1404/03/11</t>
  </si>
  <si>
    <t>1404/03/04</t>
  </si>
  <si>
    <t>1404/05/29</t>
  </si>
  <si>
    <t>1404/03/03</t>
  </si>
  <si>
    <t>1404/07/29</t>
  </si>
  <si>
    <t>1404/07/28</t>
  </si>
  <si>
    <t>1404/04/02</t>
  </si>
  <si>
    <t>1404/05/07</t>
  </si>
  <si>
    <t>1404/01/31</t>
  </si>
  <si>
    <t>1404/03/28</t>
  </si>
  <si>
    <t>1404/02/22</t>
  </si>
  <si>
    <t>1404/02/15</t>
  </si>
  <si>
    <t>1404/02/30</t>
  </si>
  <si>
    <t>1404/03/20</t>
  </si>
  <si>
    <t>1404/02/17</t>
  </si>
  <si>
    <t>1404/06/31</t>
  </si>
  <si>
    <t>بهای فروش</t>
  </si>
  <si>
    <t>ارزش دفتری</t>
  </si>
  <si>
    <t>سود و زیان ناشی از تغییر قیمت</t>
  </si>
  <si>
    <t>سود و زیان ناشی از فروش</t>
  </si>
  <si>
    <t>ح . معدنی و صنعتی گل گهر</t>
  </si>
  <si>
    <t>فروسیلیس  ایران</t>
  </si>
  <si>
    <t>ح . معدنی‌وصنعتی‌چادرملو</t>
  </si>
  <si>
    <t>ح.زغال سنگ پروده طبس</t>
  </si>
  <si>
    <t>کشت و دام قیام اصفهان</t>
  </si>
  <si>
    <t>شمش طلا</t>
  </si>
  <si>
    <t>بانک  پاسارگاد</t>
  </si>
  <si>
    <t>کشت و دامداری فکا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</si>
  <si>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</si>
  <si>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</si>
  <si>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</si>
  <si>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</si>
  <si>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</si>
  <si>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</si>
  <si>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</si>
  <si>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</si>
  <si>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0407274634007</t>
  </si>
  <si>
    <t>407596897005</t>
  </si>
  <si>
    <t>207304156666661</t>
  </si>
  <si>
    <t>207304156666662</t>
  </si>
  <si>
    <t>0407785426005</t>
  </si>
  <si>
    <t>0407816929009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</si>
  <si>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</si>
  <si>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</si>
  <si>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</si>
  <si>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</si>
  <si>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گواهی سپرده تمام سکه بهار آزادی طرح جدید</t>
  </si>
  <si>
    <t>1404/08/01</t>
  </si>
  <si>
    <t xml:space="preserve">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</si>
</sst>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71" formatCode="0.000%"/>
  </numFmts>
  <fonts count="6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5" fillId="0" borderId="0" xfId="0" applyNumberFormat="1" applyFont="1" applyAlignment="1">
      <alignment horizontal="right" vertical="center" readingOrder="2"/>
    </xf>
    <xf numFmtId="164" fontId="5" fillId="0" borderId="0" xfId="0" applyNumberFormat="1" applyFont="1" applyAlignment="1">
      <alignment horizontal="center" vertical="center" readingOrder="2"/>
    </xf>
    <xf numFmtId="10" fontId="5" fillId="0" borderId="0" xfId="1" applyNumberFormat="1" applyFont="1" applyAlignment="1">
      <alignment horizontal="center" vertical="center" readingOrder="2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0" fontId="3" fillId="0" borderId="0" xfId="1" applyNumberFormat="1" applyFont="1" applyAlignment="1">
      <alignment horizontal="center"/>
    </xf>
    <xf numFmtId="10" fontId="3" fillId="0" borderId="3" xfId="1" applyNumberFormat="1" applyFont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71" fontId="3" fillId="0" borderId="0" xfId="1" applyNumberFormat="1" applyFont="1" applyAlignment="1">
      <alignment horizontal="center"/>
    </xf>
    <xf numFmtId="171" fontId="3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4"/>
  <sheetViews>
    <sheetView rightToLeft="1" topLeftCell="D136" workbookViewId="0">
      <selection activeCell="Y152" sqref="Y152:Y157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9" style="3" customWidth="1"/>
    <col min="10" max="10" width="1" style="3" customWidth="1"/>
    <col min="11" max="11" width="23" style="3" customWidth="1"/>
    <col min="12" max="12" width="1" style="3" customWidth="1"/>
    <col min="13" max="13" width="19" style="3" customWidth="1"/>
    <col min="14" max="14" width="1" style="3" customWidth="1"/>
    <col min="15" max="15" width="23" style="3" customWidth="1"/>
    <col min="16" max="16" width="1" style="3" customWidth="1"/>
    <col min="17" max="17" width="20" style="3" customWidth="1"/>
    <col min="18" max="18" width="1" style="3" customWidth="1"/>
    <col min="19" max="19" width="20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279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7" t="s">
        <v>278</v>
      </c>
      <c r="B9" s="8"/>
      <c r="C9" s="8">
        <v>3146</v>
      </c>
      <c r="D9" s="8"/>
      <c r="E9" s="8">
        <v>1772710530495</v>
      </c>
      <c r="F9" s="8"/>
      <c r="G9" s="8">
        <v>3509610691851.1899</v>
      </c>
      <c r="H9" s="8"/>
      <c r="I9" s="8">
        <v>0</v>
      </c>
      <c r="J9" s="8"/>
      <c r="K9" s="8">
        <v>0</v>
      </c>
      <c r="L9" s="8"/>
      <c r="M9" s="8">
        <v>-182</v>
      </c>
      <c r="N9" s="8"/>
      <c r="O9" s="8">
        <v>200937505763</v>
      </c>
      <c r="P9" s="8"/>
      <c r="Q9" s="8">
        <v>2964</v>
      </c>
      <c r="R9" s="8"/>
      <c r="S9" s="8">
        <v>1168914688</v>
      </c>
      <c r="T9" s="8"/>
      <c r="U9" s="8">
        <v>1670157028734</v>
      </c>
      <c r="V9" s="8"/>
      <c r="W9" s="8">
        <v>3460332306312.96</v>
      </c>
      <c r="X9" s="8"/>
      <c r="Y9" s="9">
        <v>4.7963190422781805E-2</v>
      </c>
    </row>
    <row r="10" spans="1:25" x14ac:dyDescent="0.55000000000000004">
      <c r="A10" s="7" t="s">
        <v>15</v>
      </c>
      <c r="B10" s="8"/>
      <c r="C10" s="8">
        <v>8658201</v>
      </c>
      <c r="D10" s="8"/>
      <c r="E10" s="8">
        <v>58826499920</v>
      </c>
      <c r="F10" s="8"/>
      <c r="G10" s="8">
        <v>40098544036.168999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8658201</v>
      </c>
      <c r="R10" s="8"/>
      <c r="S10" s="8">
        <v>4430</v>
      </c>
      <c r="T10" s="8"/>
      <c r="U10" s="8">
        <v>58826499920</v>
      </c>
      <c r="V10" s="8"/>
      <c r="W10" s="8">
        <v>38059339860.7761</v>
      </c>
      <c r="X10" s="8"/>
      <c r="Y10" s="9">
        <v>5.2753527797820597E-4</v>
      </c>
    </row>
    <row r="11" spans="1:25" x14ac:dyDescent="0.55000000000000004">
      <c r="A11" s="7" t="s">
        <v>16</v>
      </c>
      <c r="B11" s="8"/>
      <c r="C11" s="8">
        <v>5539256</v>
      </c>
      <c r="D11" s="8"/>
      <c r="E11" s="8">
        <v>54021947859</v>
      </c>
      <c r="F11" s="8"/>
      <c r="G11" s="8">
        <v>56880052418.844002</v>
      </c>
      <c r="H11" s="8"/>
      <c r="I11" s="8">
        <v>1078067</v>
      </c>
      <c r="J11" s="8"/>
      <c r="K11" s="8">
        <v>11076148989</v>
      </c>
      <c r="L11" s="8"/>
      <c r="M11" s="8">
        <v>0</v>
      </c>
      <c r="N11" s="8"/>
      <c r="O11" s="8">
        <v>0</v>
      </c>
      <c r="P11" s="8"/>
      <c r="Q11" s="8">
        <v>6617323</v>
      </c>
      <c r="R11" s="8"/>
      <c r="S11" s="8">
        <v>10970</v>
      </c>
      <c r="T11" s="8"/>
      <c r="U11" s="8">
        <v>65098096848</v>
      </c>
      <c r="V11" s="8"/>
      <c r="W11" s="8">
        <v>72030896892.513702</v>
      </c>
      <c r="X11" s="8"/>
      <c r="Y11" s="9">
        <v>9.9841036009069785E-4</v>
      </c>
    </row>
    <row r="12" spans="1:25" x14ac:dyDescent="0.55000000000000004">
      <c r="A12" s="7" t="s">
        <v>17</v>
      </c>
      <c r="B12" s="8"/>
      <c r="C12" s="8">
        <v>7478748</v>
      </c>
      <c r="D12" s="8"/>
      <c r="E12" s="8">
        <v>26037425876</v>
      </c>
      <c r="F12" s="8"/>
      <c r="G12" s="8">
        <v>30458119994.191799</v>
      </c>
      <c r="H12" s="8"/>
      <c r="I12" s="8">
        <v>0</v>
      </c>
      <c r="J12" s="8"/>
      <c r="K12" s="8">
        <v>0</v>
      </c>
      <c r="L12" s="8"/>
      <c r="M12" s="8">
        <v>-1678748</v>
      </c>
      <c r="N12" s="8"/>
      <c r="O12" s="8">
        <v>7007120958</v>
      </c>
      <c r="P12" s="8"/>
      <c r="Q12" s="8">
        <v>5800000</v>
      </c>
      <c r="R12" s="8"/>
      <c r="S12" s="8">
        <v>4122</v>
      </c>
      <c r="T12" s="8"/>
      <c r="U12" s="8">
        <v>20192827745</v>
      </c>
      <c r="V12" s="8"/>
      <c r="W12" s="8">
        <v>23722794252</v>
      </c>
      <c r="X12" s="8"/>
      <c r="Y12" s="9">
        <v>3.2881839007003241E-4</v>
      </c>
    </row>
    <row r="13" spans="1:25" x14ac:dyDescent="0.55000000000000004">
      <c r="A13" s="7" t="s">
        <v>18</v>
      </c>
      <c r="B13" s="8"/>
      <c r="C13" s="8">
        <v>187734399</v>
      </c>
      <c r="D13" s="8"/>
      <c r="E13" s="8">
        <v>419227203860</v>
      </c>
      <c r="F13" s="8"/>
      <c r="G13" s="8">
        <v>789578131928.09399</v>
      </c>
      <c r="H13" s="8"/>
      <c r="I13" s="8">
        <v>6216295</v>
      </c>
      <c r="J13" s="8"/>
      <c r="K13" s="8">
        <v>26515404552</v>
      </c>
      <c r="L13" s="8"/>
      <c r="M13" s="8">
        <v>0</v>
      </c>
      <c r="N13" s="8"/>
      <c r="O13" s="8">
        <v>0</v>
      </c>
      <c r="P13" s="8"/>
      <c r="Q13" s="8">
        <v>193950694</v>
      </c>
      <c r="R13" s="8"/>
      <c r="S13" s="8">
        <v>4392</v>
      </c>
      <c r="T13" s="8"/>
      <c r="U13" s="8">
        <v>445742608412</v>
      </c>
      <c r="V13" s="8"/>
      <c r="W13" s="8">
        <v>845246790954.58899</v>
      </c>
      <c r="X13" s="8"/>
      <c r="Y13" s="9">
        <v>1.171584957746356E-2</v>
      </c>
    </row>
    <row r="14" spans="1:25" x14ac:dyDescent="0.55000000000000004">
      <c r="A14" s="7" t="s">
        <v>19</v>
      </c>
      <c r="B14" s="8"/>
      <c r="C14" s="8">
        <v>693005596</v>
      </c>
      <c r="D14" s="8"/>
      <c r="E14" s="8">
        <v>133154346107</v>
      </c>
      <c r="F14" s="8"/>
      <c r="G14" s="8">
        <v>321019111119.97101</v>
      </c>
      <c r="H14" s="8"/>
      <c r="I14" s="8">
        <v>119689856</v>
      </c>
      <c r="J14" s="8"/>
      <c r="K14" s="8">
        <v>57292972916</v>
      </c>
      <c r="L14" s="8"/>
      <c r="M14" s="8">
        <v>0</v>
      </c>
      <c r="N14" s="8"/>
      <c r="O14" s="8">
        <v>0</v>
      </c>
      <c r="P14" s="8"/>
      <c r="Q14" s="8">
        <v>812695452</v>
      </c>
      <c r="R14" s="8"/>
      <c r="S14" s="8">
        <v>469</v>
      </c>
      <c r="T14" s="8"/>
      <c r="U14" s="8">
        <v>190447319023</v>
      </c>
      <c r="V14" s="8"/>
      <c r="W14" s="8">
        <v>378207845277.18298</v>
      </c>
      <c r="X14" s="8"/>
      <c r="Y14" s="9">
        <v>5.2422869529973118E-3</v>
      </c>
    </row>
    <row r="15" spans="1:25" x14ac:dyDescent="0.55000000000000004">
      <c r="A15" s="7" t="s">
        <v>20</v>
      </c>
      <c r="B15" s="8"/>
      <c r="C15" s="8">
        <v>206964265</v>
      </c>
      <c r="D15" s="8"/>
      <c r="E15" s="8">
        <v>468144928909</v>
      </c>
      <c r="F15" s="8"/>
      <c r="G15" s="8">
        <v>517418061472.474</v>
      </c>
      <c r="H15" s="8"/>
      <c r="I15" s="8">
        <v>57685942</v>
      </c>
      <c r="J15" s="8"/>
      <c r="K15" s="8">
        <v>148213881000</v>
      </c>
      <c r="L15" s="8"/>
      <c r="M15" s="8">
        <v>0</v>
      </c>
      <c r="N15" s="8"/>
      <c r="O15" s="8">
        <v>0</v>
      </c>
      <c r="P15" s="8"/>
      <c r="Q15" s="8">
        <v>264650207</v>
      </c>
      <c r="R15" s="8"/>
      <c r="S15" s="8">
        <v>2582</v>
      </c>
      <c r="T15" s="8"/>
      <c r="U15" s="8">
        <v>616358809909</v>
      </c>
      <c r="V15" s="8"/>
      <c r="W15" s="8">
        <v>678044718043.51599</v>
      </c>
      <c r="X15" s="8"/>
      <c r="Y15" s="9">
        <v>9.3982846292974698E-3</v>
      </c>
    </row>
    <row r="16" spans="1:25" x14ac:dyDescent="0.55000000000000004">
      <c r="A16" s="7" t="s">
        <v>21</v>
      </c>
      <c r="B16" s="8"/>
      <c r="C16" s="8">
        <v>327354625</v>
      </c>
      <c r="D16" s="8"/>
      <c r="E16" s="8">
        <v>352037207784</v>
      </c>
      <c r="F16" s="8"/>
      <c r="G16" s="8">
        <v>670988955591.33801</v>
      </c>
      <c r="H16" s="8"/>
      <c r="I16" s="8">
        <v>0</v>
      </c>
      <c r="J16" s="8"/>
      <c r="K16" s="8">
        <v>0</v>
      </c>
      <c r="L16" s="8"/>
      <c r="M16" s="8">
        <v>-3562132</v>
      </c>
      <c r="N16" s="8"/>
      <c r="O16" s="8">
        <v>9596057118</v>
      </c>
      <c r="P16" s="8"/>
      <c r="Q16" s="8">
        <v>323792493</v>
      </c>
      <c r="R16" s="8"/>
      <c r="S16" s="8">
        <v>2767</v>
      </c>
      <c r="T16" s="8"/>
      <c r="U16" s="8">
        <v>348206490555</v>
      </c>
      <c r="V16" s="8"/>
      <c r="W16" s="8">
        <v>889008259639.547</v>
      </c>
      <c r="X16" s="8"/>
      <c r="Y16" s="9">
        <v>1.2322421279229886E-2</v>
      </c>
    </row>
    <row r="17" spans="1:25" x14ac:dyDescent="0.55000000000000004">
      <c r="A17" s="7" t="s">
        <v>22</v>
      </c>
      <c r="B17" s="8"/>
      <c r="C17" s="8">
        <v>270855168</v>
      </c>
      <c r="D17" s="8"/>
      <c r="E17" s="8">
        <v>432851837280</v>
      </c>
      <c r="F17" s="8"/>
      <c r="G17" s="8">
        <v>817423508122.21399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270855168</v>
      </c>
      <c r="R17" s="8"/>
      <c r="S17" s="8">
        <v>3245</v>
      </c>
      <c r="T17" s="8"/>
      <c r="U17" s="8">
        <v>432851837280</v>
      </c>
      <c r="V17" s="8"/>
      <c r="W17" s="8">
        <v>872130929754.16296</v>
      </c>
      <c r="X17" s="8"/>
      <c r="Y17" s="9">
        <v>1.2088486929732883E-2</v>
      </c>
    </row>
    <row r="18" spans="1:25" x14ac:dyDescent="0.55000000000000004">
      <c r="A18" s="7" t="s">
        <v>23</v>
      </c>
      <c r="B18" s="8"/>
      <c r="C18" s="8">
        <v>499576816</v>
      </c>
      <c r="D18" s="8"/>
      <c r="E18" s="8">
        <v>283483977559</v>
      </c>
      <c r="F18" s="8"/>
      <c r="G18" s="8">
        <v>282071261680.646</v>
      </c>
      <c r="H18" s="8"/>
      <c r="I18" s="8">
        <v>10400000</v>
      </c>
      <c r="J18" s="8"/>
      <c r="K18" s="8">
        <v>6152103727</v>
      </c>
      <c r="L18" s="8"/>
      <c r="M18" s="8">
        <v>0</v>
      </c>
      <c r="N18" s="8"/>
      <c r="O18" s="8">
        <v>0</v>
      </c>
      <c r="P18" s="8"/>
      <c r="Q18" s="8">
        <v>509976816</v>
      </c>
      <c r="R18" s="8"/>
      <c r="S18" s="8">
        <v>555</v>
      </c>
      <c r="T18" s="8"/>
      <c r="U18" s="8">
        <v>289636081286</v>
      </c>
      <c r="V18" s="8"/>
      <c r="W18" s="8">
        <v>280849255842.83801</v>
      </c>
      <c r="X18" s="8"/>
      <c r="Y18" s="9">
        <v>3.8928129282587783E-3</v>
      </c>
    </row>
    <row r="19" spans="1:25" x14ac:dyDescent="0.55000000000000004">
      <c r="A19" s="7" t="s">
        <v>24</v>
      </c>
      <c r="B19" s="8"/>
      <c r="C19" s="8">
        <v>47968306</v>
      </c>
      <c r="D19" s="8"/>
      <c r="E19" s="8">
        <v>112671413831</v>
      </c>
      <c r="F19" s="8"/>
      <c r="G19" s="8">
        <v>96367129944.765305</v>
      </c>
      <c r="H19" s="8"/>
      <c r="I19" s="8">
        <v>1200000</v>
      </c>
      <c r="J19" s="8"/>
      <c r="K19" s="8">
        <v>2403428292</v>
      </c>
      <c r="L19" s="8"/>
      <c r="M19" s="8">
        <v>0</v>
      </c>
      <c r="N19" s="8"/>
      <c r="O19" s="8">
        <v>0</v>
      </c>
      <c r="P19" s="8"/>
      <c r="Q19" s="8">
        <v>49168306</v>
      </c>
      <c r="R19" s="8"/>
      <c r="S19" s="8">
        <v>1937</v>
      </c>
      <c r="T19" s="8"/>
      <c r="U19" s="8">
        <v>115074842123</v>
      </c>
      <c r="V19" s="8"/>
      <c r="W19" s="8">
        <v>94502811184.578903</v>
      </c>
      <c r="X19" s="8"/>
      <c r="Y19" s="9">
        <v>1.3098904749884472E-3</v>
      </c>
    </row>
    <row r="20" spans="1:25" x14ac:dyDescent="0.55000000000000004">
      <c r="A20" s="7" t="s">
        <v>25</v>
      </c>
      <c r="B20" s="8"/>
      <c r="C20" s="8">
        <v>36019835</v>
      </c>
      <c r="D20" s="8"/>
      <c r="E20" s="8">
        <v>83843872979</v>
      </c>
      <c r="F20" s="8"/>
      <c r="G20" s="8">
        <v>103513749594.239</v>
      </c>
      <c r="H20" s="8"/>
      <c r="I20" s="8">
        <v>3485790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39505625</v>
      </c>
      <c r="R20" s="8"/>
      <c r="S20" s="8">
        <v>2055</v>
      </c>
      <c r="T20" s="8"/>
      <c r="U20" s="8">
        <v>69659030013</v>
      </c>
      <c r="V20" s="8"/>
      <c r="W20" s="8">
        <v>80556506596.031296</v>
      </c>
      <c r="X20" s="8"/>
      <c r="Y20" s="9">
        <v>1.1165826642171291E-3</v>
      </c>
    </row>
    <row r="21" spans="1:25" x14ac:dyDescent="0.55000000000000004">
      <c r="A21" s="7" t="s">
        <v>26</v>
      </c>
      <c r="B21" s="8"/>
      <c r="C21" s="8">
        <v>12708738</v>
      </c>
      <c r="D21" s="8"/>
      <c r="E21" s="8">
        <v>31300015838</v>
      </c>
      <c r="F21" s="8"/>
      <c r="G21" s="8">
        <v>38202557930.913597</v>
      </c>
      <c r="H21" s="8"/>
      <c r="I21" s="8">
        <v>4236246</v>
      </c>
      <c r="J21" s="8"/>
      <c r="K21" s="8">
        <v>0</v>
      </c>
      <c r="L21" s="8"/>
      <c r="M21" s="8">
        <v>-1</v>
      </c>
      <c r="N21" s="8"/>
      <c r="O21" s="8">
        <v>1</v>
      </c>
      <c r="P21" s="8"/>
      <c r="Q21" s="8">
        <v>16944983</v>
      </c>
      <c r="R21" s="8"/>
      <c r="S21" s="8">
        <v>2273</v>
      </c>
      <c r="T21" s="8"/>
      <c r="U21" s="8">
        <v>31300013991</v>
      </c>
      <c r="V21" s="8"/>
      <c r="W21" s="8">
        <v>38218218093.644897</v>
      </c>
      <c r="X21" s="8"/>
      <c r="Y21" s="9">
        <v>5.2973746732378391E-4</v>
      </c>
    </row>
    <row r="22" spans="1:25" x14ac:dyDescent="0.55000000000000004">
      <c r="A22" s="7" t="s">
        <v>27</v>
      </c>
      <c r="B22" s="8"/>
      <c r="C22" s="8">
        <v>44646007</v>
      </c>
      <c r="D22" s="8"/>
      <c r="E22" s="8">
        <v>97002285363</v>
      </c>
      <c r="F22" s="8"/>
      <c r="G22" s="8">
        <v>96527290086.911301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44646007</v>
      </c>
      <c r="R22" s="8"/>
      <c r="S22" s="8">
        <v>2304</v>
      </c>
      <c r="T22" s="8"/>
      <c r="U22" s="8">
        <v>97002285363</v>
      </c>
      <c r="V22" s="8"/>
      <c r="W22" s="8">
        <v>102069258315.011</v>
      </c>
      <c r="X22" s="8"/>
      <c r="Y22" s="9">
        <v>1.4147679585407461E-3</v>
      </c>
    </row>
    <row r="23" spans="1:25" x14ac:dyDescent="0.55000000000000004">
      <c r="A23" s="7" t="s">
        <v>28</v>
      </c>
      <c r="B23" s="8"/>
      <c r="C23" s="8">
        <v>26762161</v>
      </c>
      <c r="D23" s="8"/>
      <c r="E23" s="8">
        <v>127203065260</v>
      </c>
      <c r="F23" s="8"/>
      <c r="G23" s="8">
        <v>88933582092.873199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26762161</v>
      </c>
      <c r="R23" s="8"/>
      <c r="S23" s="8">
        <v>3383</v>
      </c>
      <c r="T23" s="8"/>
      <c r="U23" s="8">
        <v>127203065260</v>
      </c>
      <c r="V23" s="8"/>
      <c r="W23" s="8">
        <v>89836544363.175003</v>
      </c>
      <c r="X23" s="8"/>
      <c r="Y23" s="9">
        <v>1.2452119920259319E-3</v>
      </c>
    </row>
    <row r="24" spans="1:25" x14ac:dyDescent="0.55000000000000004">
      <c r="A24" s="7" t="s">
        <v>29</v>
      </c>
      <c r="B24" s="8"/>
      <c r="C24" s="8">
        <v>231532</v>
      </c>
      <c r="D24" s="8"/>
      <c r="E24" s="8">
        <v>7182500284</v>
      </c>
      <c r="F24" s="8"/>
      <c r="G24" s="8">
        <v>9629659451.6639996</v>
      </c>
      <c r="H24" s="8"/>
      <c r="I24" s="8">
        <v>0</v>
      </c>
      <c r="J24" s="8"/>
      <c r="K24" s="8">
        <v>0</v>
      </c>
      <c r="L24" s="8"/>
      <c r="M24" s="8">
        <v>-231532</v>
      </c>
      <c r="N24" s="8"/>
      <c r="O24" s="8">
        <v>10688369752</v>
      </c>
      <c r="P24" s="8"/>
      <c r="Q24" s="8">
        <v>0</v>
      </c>
      <c r="R24" s="8"/>
      <c r="S24" s="8">
        <v>0</v>
      </c>
      <c r="T24" s="8"/>
      <c r="U24" s="8">
        <v>0</v>
      </c>
      <c r="V24" s="8"/>
      <c r="W24" s="8">
        <v>0</v>
      </c>
      <c r="X24" s="8"/>
      <c r="Y24" s="9">
        <v>0</v>
      </c>
    </row>
    <row r="25" spans="1:25" x14ac:dyDescent="0.55000000000000004">
      <c r="A25" s="7" t="s">
        <v>30</v>
      </c>
      <c r="B25" s="8"/>
      <c r="C25" s="8">
        <v>635272815</v>
      </c>
      <c r="D25" s="8"/>
      <c r="E25" s="8">
        <v>1965393625170</v>
      </c>
      <c r="F25" s="8"/>
      <c r="G25" s="8">
        <v>3072213161617.3999</v>
      </c>
      <c r="H25" s="8"/>
      <c r="I25" s="8">
        <v>0</v>
      </c>
      <c r="J25" s="8"/>
      <c r="K25" s="8">
        <v>0</v>
      </c>
      <c r="L25" s="8"/>
      <c r="M25" s="8">
        <v>-4200000</v>
      </c>
      <c r="N25" s="8"/>
      <c r="O25" s="8">
        <v>21016595065</v>
      </c>
      <c r="P25" s="8"/>
      <c r="Q25" s="8">
        <v>631072815</v>
      </c>
      <c r="R25" s="8"/>
      <c r="S25" s="8">
        <v>5220</v>
      </c>
      <c r="T25" s="8"/>
      <c r="U25" s="8">
        <v>1952399753829</v>
      </c>
      <c r="V25" s="8"/>
      <c r="W25" s="8">
        <v>3268735927571.0601</v>
      </c>
      <c r="X25" s="8"/>
      <c r="Y25" s="9">
        <v>4.5307499354860989E-2</v>
      </c>
    </row>
    <row r="26" spans="1:25" x14ac:dyDescent="0.55000000000000004">
      <c r="A26" s="7" t="s">
        <v>31</v>
      </c>
      <c r="B26" s="8"/>
      <c r="C26" s="8">
        <v>192579074</v>
      </c>
      <c r="D26" s="8"/>
      <c r="E26" s="8">
        <v>563681860403</v>
      </c>
      <c r="F26" s="8"/>
      <c r="G26" s="8">
        <v>793299298944.19702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192579074</v>
      </c>
      <c r="R26" s="8"/>
      <c r="S26" s="8">
        <v>4144</v>
      </c>
      <c r="T26" s="8"/>
      <c r="U26" s="8">
        <v>563681860403</v>
      </c>
      <c r="V26" s="8"/>
      <c r="W26" s="8">
        <v>791878774069.06897</v>
      </c>
      <c r="X26" s="8"/>
      <c r="Y26" s="9">
        <v>1.097612283165462E-2</v>
      </c>
    </row>
    <row r="27" spans="1:25" x14ac:dyDescent="0.55000000000000004">
      <c r="A27" s="7" t="s">
        <v>32</v>
      </c>
      <c r="B27" s="8"/>
      <c r="C27" s="8">
        <v>22054821</v>
      </c>
      <c r="D27" s="8"/>
      <c r="E27" s="8">
        <v>319452728856</v>
      </c>
      <c r="F27" s="8"/>
      <c r="G27" s="8">
        <v>520027669012.98602</v>
      </c>
      <c r="H27" s="8"/>
      <c r="I27" s="8">
        <v>0</v>
      </c>
      <c r="J27" s="8"/>
      <c r="K27" s="8">
        <v>0</v>
      </c>
      <c r="L27" s="8"/>
      <c r="M27" s="8">
        <v>-200000</v>
      </c>
      <c r="N27" s="8"/>
      <c r="O27" s="8">
        <v>3937637185</v>
      </c>
      <c r="P27" s="8"/>
      <c r="Q27" s="8">
        <v>21854821</v>
      </c>
      <c r="R27" s="8"/>
      <c r="S27" s="8">
        <v>20570</v>
      </c>
      <c r="T27" s="8"/>
      <c r="U27" s="8">
        <v>316555831812</v>
      </c>
      <c r="V27" s="8"/>
      <c r="W27" s="8">
        <v>446078618116.59198</v>
      </c>
      <c r="X27" s="8"/>
      <c r="Y27" s="9">
        <v>6.1830344054599091E-3</v>
      </c>
    </row>
    <row r="28" spans="1:25" x14ac:dyDescent="0.55000000000000004">
      <c r="A28" s="7" t="s">
        <v>33</v>
      </c>
      <c r="B28" s="8"/>
      <c r="C28" s="8">
        <v>87085822</v>
      </c>
      <c r="D28" s="8"/>
      <c r="E28" s="8">
        <v>159942583163</v>
      </c>
      <c r="F28" s="8"/>
      <c r="G28" s="8">
        <v>252171597539.05801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87085822</v>
      </c>
      <c r="R28" s="8"/>
      <c r="S28" s="8">
        <v>3110</v>
      </c>
      <c r="T28" s="8"/>
      <c r="U28" s="8">
        <v>159942583163</v>
      </c>
      <c r="V28" s="8"/>
      <c r="W28" s="8">
        <v>268743337133.37299</v>
      </c>
      <c r="X28" s="8"/>
      <c r="Y28" s="9">
        <v>3.7250144531685439E-3</v>
      </c>
    </row>
    <row r="29" spans="1:25" x14ac:dyDescent="0.55000000000000004">
      <c r="A29" s="7" t="s">
        <v>34</v>
      </c>
      <c r="B29" s="8"/>
      <c r="C29" s="8">
        <v>23310373</v>
      </c>
      <c r="D29" s="8"/>
      <c r="E29" s="8">
        <v>411428083450</v>
      </c>
      <c r="F29" s="8"/>
      <c r="G29" s="8">
        <v>599219548617.60901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23310373</v>
      </c>
      <c r="R29" s="8"/>
      <c r="S29" s="8">
        <v>28150</v>
      </c>
      <c r="T29" s="8"/>
      <c r="U29" s="8">
        <v>411428083450</v>
      </c>
      <c r="V29" s="8"/>
      <c r="W29" s="8">
        <v>651114674440.38599</v>
      </c>
      <c r="X29" s="8"/>
      <c r="Y29" s="9">
        <v>9.0250109968563665E-3</v>
      </c>
    </row>
    <row r="30" spans="1:25" x14ac:dyDescent="0.55000000000000004">
      <c r="A30" s="7" t="s">
        <v>35</v>
      </c>
      <c r="B30" s="8"/>
      <c r="C30" s="8">
        <v>1587614</v>
      </c>
      <c r="D30" s="8"/>
      <c r="E30" s="8">
        <v>90303160899</v>
      </c>
      <c r="F30" s="8"/>
      <c r="G30" s="8">
        <v>140551615068.10199</v>
      </c>
      <c r="H30" s="8"/>
      <c r="I30" s="8">
        <v>0</v>
      </c>
      <c r="J30" s="8"/>
      <c r="K30" s="8">
        <v>0</v>
      </c>
      <c r="L30" s="8"/>
      <c r="M30" s="8">
        <v>-549400</v>
      </c>
      <c r="N30" s="8"/>
      <c r="O30" s="8">
        <v>48302325959</v>
      </c>
      <c r="P30" s="8"/>
      <c r="Q30" s="8">
        <v>1038214</v>
      </c>
      <c r="R30" s="8"/>
      <c r="S30" s="8">
        <v>87970</v>
      </c>
      <c r="T30" s="8"/>
      <c r="U30" s="8">
        <v>59053400819</v>
      </c>
      <c r="V30" s="8"/>
      <c r="W30" s="8">
        <v>90625691650.466599</v>
      </c>
      <c r="X30" s="8"/>
      <c r="Y30" s="9">
        <v>1.2561502540948482E-3</v>
      </c>
    </row>
    <row r="31" spans="1:25" x14ac:dyDescent="0.55000000000000004">
      <c r="A31" s="7" t="s">
        <v>36</v>
      </c>
      <c r="B31" s="8"/>
      <c r="C31" s="8">
        <v>6816232</v>
      </c>
      <c r="D31" s="8"/>
      <c r="E31" s="8">
        <v>126162895162</v>
      </c>
      <c r="F31" s="8"/>
      <c r="G31" s="8">
        <v>371035985977.29602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6816232</v>
      </c>
      <c r="R31" s="8"/>
      <c r="S31" s="8">
        <v>46620</v>
      </c>
      <c r="T31" s="8"/>
      <c r="U31" s="8">
        <v>126162895162</v>
      </c>
      <c r="V31" s="8"/>
      <c r="W31" s="8">
        <v>315316352591.95697</v>
      </c>
      <c r="X31" s="8"/>
      <c r="Y31" s="9">
        <v>4.3705566182744623E-3</v>
      </c>
    </row>
    <row r="32" spans="1:25" x14ac:dyDescent="0.55000000000000004">
      <c r="A32" s="7" t="s">
        <v>37</v>
      </c>
      <c r="B32" s="8"/>
      <c r="C32" s="8">
        <v>70096675</v>
      </c>
      <c r="D32" s="8"/>
      <c r="E32" s="8">
        <v>230582303309</v>
      </c>
      <c r="F32" s="8"/>
      <c r="G32" s="8">
        <v>195520956993.202</v>
      </c>
      <c r="H32" s="8"/>
      <c r="I32" s="8">
        <v>0</v>
      </c>
      <c r="J32" s="8"/>
      <c r="K32" s="8">
        <v>0</v>
      </c>
      <c r="L32" s="8"/>
      <c r="M32" s="8">
        <v>-460242</v>
      </c>
      <c r="N32" s="8"/>
      <c r="O32" s="8">
        <v>1251980020</v>
      </c>
      <c r="P32" s="8"/>
      <c r="Q32" s="8">
        <v>69636433</v>
      </c>
      <c r="R32" s="8"/>
      <c r="S32" s="8">
        <v>2593</v>
      </c>
      <c r="T32" s="8"/>
      <c r="U32" s="8">
        <v>229068341905</v>
      </c>
      <c r="V32" s="8"/>
      <c r="W32" s="8">
        <v>179171485765.95599</v>
      </c>
      <c r="X32" s="8"/>
      <c r="Y32" s="9">
        <v>2.4834713343707573E-3</v>
      </c>
    </row>
    <row r="33" spans="1:25" x14ac:dyDescent="0.55000000000000004">
      <c r="A33" s="7" t="s">
        <v>38</v>
      </c>
      <c r="B33" s="8"/>
      <c r="C33" s="8">
        <v>13995507</v>
      </c>
      <c r="D33" s="8"/>
      <c r="E33" s="8">
        <v>1314987120019</v>
      </c>
      <c r="F33" s="8"/>
      <c r="G33" s="8">
        <v>3928814806298.04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13995507</v>
      </c>
      <c r="R33" s="8"/>
      <c r="S33" s="8">
        <v>298870</v>
      </c>
      <c r="T33" s="8"/>
      <c r="U33" s="8">
        <v>1314987120019</v>
      </c>
      <c r="V33" s="8"/>
      <c r="W33" s="8">
        <v>4150503845711.0898</v>
      </c>
      <c r="X33" s="8"/>
      <c r="Y33" s="9">
        <v>5.7529563255860533E-2</v>
      </c>
    </row>
    <row r="34" spans="1:25" x14ac:dyDescent="0.55000000000000004">
      <c r="A34" s="7" t="s">
        <v>39</v>
      </c>
      <c r="B34" s="8"/>
      <c r="C34" s="8">
        <v>19600000</v>
      </c>
      <c r="D34" s="8"/>
      <c r="E34" s="8">
        <v>190372326828</v>
      </c>
      <c r="F34" s="8"/>
      <c r="G34" s="8">
        <v>163660392000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19600000</v>
      </c>
      <c r="R34" s="8"/>
      <c r="S34" s="8">
        <v>10950</v>
      </c>
      <c r="T34" s="8"/>
      <c r="U34" s="8">
        <v>190372326828</v>
      </c>
      <c r="V34" s="8"/>
      <c r="W34" s="8">
        <v>212960987400</v>
      </c>
      <c r="X34" s="8"/>
      <c r="Y34" s="9">
        <v>2.9518229716420869E-3</v>
      </c>
    </row>
    <row r="35" spans="1:25" x14ac:dyDescent="0.55000000000000004">
      <c r="A35" s="7" t="s">
        <v>40</v>
      </c>
      <c r="B35" s="8"/>
      <c r="C35" s="8">
        <v>7769638</v>
      </c>
      <c r="D35" s="8"/>
      <c r="E35" s="8">
        <v>290268630978</v>
      </c>
      <c r="F35" s="8"/>
      <c r="G35" s="8">
        <v>331488699425.388</v>
      </c>
      <c r="H35" s="8"/>
      <c r="I35" s="8">
        <v>0</v>
      </c>
      <c r="J35" s="8"/>
      <c r="K35" s="8">
        <v>0</v>
      </c>
      <c r="L35" s="8"/>
      <c r="M35" s="8">
        <v>-858890</v>
      </c>
      <c r="N35" s="8"/>
      <c r="O35" s="8">
        <v>36677520493</v>
      </c>
      <c r="P35" s="8"/>
      <c r="Q35" s="8">
        <v>6910748</v>
      </c>
      <c r="R35" s="8"/>
      <c r="S35" s="8">
        <v>44560</v>
      </c>
      <c r="T35" s="8"/>
      <c r="U35" s="8">
        <v>258181058245</v>
      </c>
      <c r="V35" s="8"/>
      <c r="W35" s="8">
        <v>305562532024.29797</v>
      </c>
      <c r="X35" s="8"/>
      <c r="Y35" s="9">
        <v>4.2353602521963303E-3</v>
      </c>
    </row>
    <row r="36" spans="1:25" x14ac:dyDescent="0.55000000000000004">
      <c r="A36" s="7" t="s">
        <v>41</v>
      </c>
      <c r="B36" s="8"/>
      <c r="C36" s="8">
        <v>1688904</v>
      </c>
      <c r="D36" s="8"/>
      <c r="E36" s="8">
        <v>80290782937</v>
      </c>
      <c r="F36" s="8"/>
      <c r="G36" s="8">
        <v>291247769077.776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1688904</v>
      </c>
      <c r="R36" s="8"/>
      <c r="S36" s="8">
        <v>184100</v>
      </c>
      <c r="T36" s="8"/>
      <c r="U36" s="8">
        <v>80290782937</v>
      </c>
      <c r="V36" s="8"/>
      <c r="W36" s="8">
        <v>308523758939.92798</v>
      </c>
      <c r="X36" s="8"/>
      <c r="Y36" s="9">
        <v>4.2764054114084417E-3</v>
      </c>
    </row>
    <row r="37" spans="1:25" x14ac:dyDescent="0.55000000000000004">
      <c r="A37" s="7" t="s">
        <v>42</v>
      </c>
      <c r="B37" s="8"/>
      <c r="C37" s="8">
        <v>999790</v>
      </c>
      <c r="D37" s="8"/>
      <c r="E37" s="8">
        <v>131463776904</v>
      </c>
      <c r="F37" s="8"/>
      <c r="G37" s="8">
        <v>91483087016.475006</v>
      </c>
      <c r="H37" s="8"/>
      <c r="I37" s="8">
        <v>0</v>
      </c>
      <c r="J37" s="8"/>
      <c r="K37" s="8">
        <v>0</v>
      </c>
      <c r="L37" s="8"/>
      <c r="M37" s="8">
        <v>-250000</v>
      </c>
      <c r="N37" s="8"/>
      <c r="O37" s="8">
        <v>29684818190</v>
      </c>
      <c r="P37" s="8"/>
      <c r="Q37" s="8">
        <v>749790</v>
      </c>
      <c r="R37" s="8"/>
      <c r="S37" s="8">
        <v>123750</v>
      </c>
      <c r="T37" s="8"/>
      <c r="U37" s="8">
        <v>98590929376</v>
      </c>
      <c r="V37" s="8"/>
      <c r="W37" s="8">
        <v>92069272758.375</v>
      </c>
      <c r="X37" s="8"/>
      <c r="Y37" s="9">
        <v>1.2761595333895053E-3</v>
      </c>
    </row>
    <row r="38" spans="1:25" x14ac:dyDescent="0.55000000000000004">
      <c r="A38" s="7" t="s">
        <v>43</v>
      </c>
      <c r="B38" s="8"/>
      <c r="C38" s="8">
        <v>17803216</v>
      </c>
      <c r="D38" s="8"/>
      <c r="E38" s="8">
        <v>343125086009</v>
      </c>
      <c r="F38" s="8"/>
      <c r="G38" s="8">
        <v>131136895668.168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17803216</v>
      </c>
      <c r="R38" s="8"/>
      <c r="S38" s="8">
        <v>9660</v>
      </c>
      <c r="T38" s="8"/>
      <c r="U38" s="8">
        <v>343125086009</v>
      </c>
      <c r="V38" s="8"/>
      <c r="W38" s="8">
        <v>170649668375.491</v>
      </c>
      <c r="X38" s="8"/>
      <c r="Y38" s="9">
        <v>2.3653515949742373E-3</v>
      </c>
    </row>
    <row r="39" spans="1:25" x14ac:dyDescent="0.55000000000000004">
      <c r="A39" s="7" t="s">
        <v>44</v>
      </c>
      <c r="B39" s="8"/>
      <c r="C39" s="8">
        <v>27700000</v>
      </c>
      <c r="D39" s="8"/>
      <c r="E39" s="8">
        <v>108466242194</v>
      </c>
      <c r="F39" s="8"/>
      <c r="G39" s="8">
        <v>991817363700</v>
      </c>
      <c r="H39" s="8"/>
      <c r="I39" s="8">
        <v>378847</v>
      </c>
      <c r="J39" s="8"/>
      <c r="K39" s="8">
        <v>14688808250</v>
      </c>
      <c r="L39" s="8"/>
      <c r="M39" s="8">
        <v>0</v>
      </c>
      <c r="N39" s="8"/>
      <c r="O39" s="8">
        <v>0</v>
      </c>
      <c r="P39" s="8"/>
      <c r="Q39" s="8">
        <v>28078847</v>
      </c>
      <c r="R39" s="8"/>
      <c r="S39" s="8">
        <v>35730</v>
      </c>
      <c r="T39" s="8"/>
      <c r="U39" s="8">
        <v>123155050444</v>
      </c>
      <c r="V39" s="8"/>
      <c r="W39" s="8">
        <v>995502025128.41394</v>
      </c>
      <c r="X39" s="8"/>
      <c r="Y39" s="9">
        <v>1.3798516723492004E-2</v>
      </c>
    </row>
    <row r="40" spans="1:25" x14ac:dyDescent="0.55000000000000004">
      <c r="A40" s="7" t="s">
        <v>45</v>
      </c>
      <c r="B40" s="8"/>
      <c r="C40" s="8">
        <v>16000000</v>
      </c>
      <c r="D40" s="8"/>
      <c r="E40" s="8">
        <v>77952010453</v>
      </c>
      <c r="F40" s="8"/>
      <c r="G40" s="8">
        <v>77567709600</v>
      </c>
      <c r="H40" s="8"/>
      <c r="I40" s="8">
        <v>0</v>
      </c>
      <c r="J40" s="8"/>
      <c r="K40" s="8">
        <v>0</v>
      </c>
      <c r="L40" s="8"/>
      <c r="M40" s="8">
        <v>-8600000</v>
      </c>
      <c r="N40" s="8"/>
      <c r="O40" s="8">
        <v>44581015889</v>
      </c>
      <c r="P40" s="8"/>
      <c r="Q40" s="8">
        <v>7400000</v>
      </c>
      <c r="R40" s="8"/>
      <c r="S40" s="8">
        <v>5230</v>
      </c>
      <c r="T40" s="8"/>
      <c r="U40" s="8">
        <v>36052804830</v>
      </c>
      <c r="V40" s="8"/>
      <c r="W40" s="8">
        <v>38402833540</v>
      </c>
      <c r="X40" s="8"/>
      <c r="Y40" s="9">
        <v>5.3229639664752605E-4</v>
      </c>
    </row>
    <row r="41" spans="1:25" x14ac:dyDescent="0.55000000000000004">
      <c r="A41" s="7" t="s">
        <v>46</v>
      </c>
      <c r="B41" s="8"/>
      <c r="C41" s="8">
        <v>7987391</v>
      </c>
      <c r="D41" s="8"/>
      <c r="E41" s="8">
        <v>99872643397</v>
      </c>
      <c r="F41" s="8"/>
      <c r="G41" s="8">
        <v>353085842067.26801</v>
      </c>
      <c r="H41" s="8"/>
      <c r="I41" s="8">
        <v>0</v>
      </c>
      <c r="J41" s="8"/>
      <c r="K41" s="8">
        <v>0</v>
      </c>
      <c r="L41" s="8"/>
      <c r="M41" s="8">
        <v>-487391</v>
      </c>
      <c r="N41" s="8"/>
      <c r="O41" s="8">
        <v>22157085612</v>
      </c>
      <c r="P41" s="8"/>
      <c r="Q41" s="8">
        <v>7500000</v>
      </c>
      <c r="R41" s="8"/>
      <c r="S41" s="8">
        <v>41120</v>
      </c>
      <c r="T41" s="8"/>
      <c r="U41" s="8">
        <v>93778409679</v>
      </c>
      <c r="V41" s="8"/>
      <c r="W41" s="8">
        <v>306016068000</v>
      </c>
      <c r="X41" s="8"/>
      <c r="Y41" s="9">
        <v>4.241646652010155E-3</v>
      </c>
    </row>
    <row r="42" spans="1:25" x14ac:dyDescent="0.55000000000000004">
      <c r="A42" s="7" t="s">
        <v>47</v>
      </c>
      <c r="B42" s="8"/>
      <c r="C42" s="8">
        <v>9456018</v>
      </c>
      <c r="D42" s="8"/>
      <c r="E42" s="8">
        <v>55646832702</v>
      </c>
      <c r="F42" s="8"/>
      <c r="G42" s="8">
        <v>54142587031.103996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9456018</v>
      </c>
      <c r="R42" s="8"/>
      <c r="S42" s="8">
        <v>6950</v>
      </c>
      <c r="T42" s="8"/>
      <c r="U42" s="8">
        <v>55646832702</v>
      </c>
      <c r="V42" s="8"/>
      <c r="W42" s="8">
        <v>65211314716.976997</v>
      </c>
      <c r="X42" s="8"/>
      <c r="Y42" s="9">
        <v>9.0388506901031764E-4</v>
      </c>
    </row>
    <row r="43" spans="1:25" x14ac:dyDescent="0.55000000000000004">
      <c r="A43" s="7" t="s">
        <v>48</v>
      </c>
      <c r="B43" s="8"/>
      <c r="C43" s="8">
        <v>214483274</v>
      </c>
      <c r="D43" s="8"/>
      <c r="E43" s="8">
        <v>236213873616</v>
      </c>
      <c r="F43" s="8"/>
      <c r="G43" s="8">
        <v>406585936877.06799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214483274</v>
      </c>
      <c r="R43" s="8"/>
      <c r="S43" s="8">
        <v>2500</v>
      </c>
      <c r="T43" s="8"/>
      <c r="U43" s="8">
        <v>236213873616</v>
      </c>
      <c r="V43" s="8"/>
      <c r="W43" s="8">
        <v>532063295729.95001</v>
      </c>
      <c r="X43" s="8"/>
      <c r="Y43" s="9">
        <v>7.3748562019639819E-3</v>
      </c>
    </row>
    <row r="44" spans="1:25" x14ac:dyDescent="0.55000000000000004">
      <c r="A44" s="7" t="s">
        <v>49</v>
      </c>
      <c r="B44" s="8"/>
      <c r="C44" s="8">
        <v>167161118</v>
      </c>
      <c r="D44" s="8"/>
      <c r="E44" s="8">
        <v>233222053528</v>
      </c>
      <c r="F44" s="8"/>
      <c r="G44" s="8">
        <v>260050587129.46399</v>
      </c>
      <c r="H44" s="8"/>
      <c r="I44" s="8">
        <v>229422</v>
      </c>
      <c r="J44" s="8"/>
      <c r="K44" s="8">
        <v>355934099</v>
      </c>
      <c r="L44" s="8"/>
      <c r="M44" s="8">
        <v>0</v>
      </c>
      <c r="N44" s="8"/>
      <c r="O44" s="8">
        <v>0</v>
      </c>
      <c r="P44" s="8"/>
      <c r="Q44" s="8">
        <v>167390540</v>
      </c>
      <c r="R44" s="8"/>
      <c r="S44" s="8">
        <v>1494</v>
      </c>
      <c r="T44" s="8"/>
      <c r="U44" s="8">
        <v>233577987627</v>
      </c>
      <c r="V44" s="8"/>
      <c r="W44" s="8">
        <v>248148337021.94501</v>
      </c>
      <c r="X44" s="8"/>
      <c r="Y44" s="9">
        <v>3.4395499877183599E-3</v>
      </c>
    </row>
    <row r="45" spans="1:25" x14ac:dyDescent="0.55000000000000004">
      <c r="A45" s="7" t="s">
        <v>50</v>
      </c>
      <c r="B45" s="8"/>
      <c r="C45" s="8">
        <v>113624225</v>
      </c>
      <c r="D45" s="8"/>
      <c r="E45" s="8">
        <v>314796592830</v>
      </c>
      <c r="F45" s="8"/>
      <c r="G45" s="8">
        <v>762400085813.43799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113624225</v>
      </c>
      <c r="R45" s="8"/>
      <c r="S45" s="8">
        <v>7270</v>
      </c>
      <c r="T45" s="8"/>
      <c r="U45" s="8">
        <v>314796592830</v>
      </c>
      <c r="V45" s="8"/>
      <c r="W45" s="8">
        <v>819662763815.25195</v>
      </c>
      <c r="X45" s="8"/>
      <c r="Y45" s="9">
        <v>1.1361232894196766E-2</v>
      </c>
    </row>
    <row r="46" spans="1:25" x14ac:dyDescent="0.55000000000000004">
      <c r="A46" s="7" t="s">
        <v>51</v>
      </c>
      <c r="B46" s="8"/>
      <c r="C46" s="8">
        <v>63556352</v>
      </c>
      <c r="D46" s="8"/>
      <c r="E46" s="8">
        <v>47335201400</v>
      </c>
      <c r="F46" s="8"/>
      <c r="G46" s="8">
        <v>222260878420.30099</v>
      </c>
      <c r="H46" s="8"/>
      <c r="I46" s="8">
        <v>1580438</v>
      </c>
      <c r="J46" s="8"/>
      <c r="K46" s="8">
        <v>5414702883</v>
      </c>
      <c r="L46" s="8"/>
      <c r="M46" s="8">
        <v>0</v>
      </c>
      <c r="N46" s="8"/>
      <c r="O46" s="8">
        <v>0</v>
      </c>
      <c r="P46" s="8"/>
      <c r="Q46" s="8">
        <v>65136790</v>
      </c>
      <c r="R46" s="8"/>
      <c r="S46" s="8">
        <v>3293</v>
      </c>
      <c r="T46" s="8"/>
      <c r="U46" s="8">
        <v>52749904283</v>
      </c>
      <c r="V46" s="8"/>
      <c r="W46" s="8">
        <v>212837399645.59698</v>
      </c>
      <c r="X46" s="8"/>
      <c r="Y46" s="9">
        <v>2.9501099387673128E-3</v>
      </c>
    </row>
    <row r="47" spans="1:25" x14ac:dyDescent="0.55000000000000004">
      <c r="A47" s="7" t="s">
        <v>52</v>
      </c>
      <c r="B47" s="8"/>
      <c r="C47" s="8">
        <v>3612000</v>
      </c>
      <c r="D47" s="8"/>
      <c r="E47" s="8">
        <v>454459451307</v>
      </c>
      <c r="F47" s="8"/>
      <c r="G47" s="8">
        <v>4060693340550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3612000</v>
      </c>
      <c r="R47" s="8"/>
      <c r="S47" s="8">
        <v>1165838</v>
      </c>
      <c r="T47" s="8"/>
      <c r="U47" s="8">
        <v>454459451307</v>
      </c>
      <c r="V47" s="8"/>
      <c r="W47" s="8">
        <v>4205743097430</v>
      </c>
      <c r="X47" s="8"/>
      <c r="Y47" s="9">
        <v>5.8295226930465557E-2</v>
      </c>
    </row>
    <row r="48" spans="1:25" x14ac:dyDescent="0.55000000000000004">
      <c r="A48" s="7" t="s">
        <v>53</v>
      </c>
      <c r="B48" s="8"/>
      <c r="C48" s="8">
        <v>43000</v>
      </c>
      <c r="D48" s="8"/>
      <c r="E48" s="8">
        <v>10887084000</v>
      </c>
      <c r="F48" s="8"/>
      <c r="G48" s="8">
        <v>48126040158.75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43000</v>
      </c>
      <c r="R48" s="8"/>
      <c r="S48" s="8">
        <v>1167529</v>
      </c>
      <c r="T48" s="8"/>
      <c r="U48" s="8">
        <v>10887084000</v>
      </c>
      <c r="V48" s="8"/>
      <c r="W48" s="8">
        <v>50140992316.25</v>
      </c>
      <c r="X48" s="8"/>
      <c r="Y48" s="9">
        <v>6.9499740185763293E-4</v>
      </c>
    </row>
    <row r="49" spans="1:25" x14ac:dyDescent="0.55000000000000004">
      <c r="A49" s="7" t="s">
        <v>54</v>
      </c>
      <c r="B49" s="8"/>
      <c r="C49" s="8">
        <v>251000</v>
      </c>
      <c r="D49" s="8"/>
      <c r="E49" s="8">
        <v>70624171200</v>
      </c>
      <c r="F49" s="8"/>
      <c r="G49" s="8">
        <v>282597606880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251000</v>
      </c>
      <c r="R49" s="8"/>
      <c r="S49" s="8">
        <v>1169815</v>
      </c>
      <c r="T49" s="8"/>
      <c r="U49" s="8">
        <v>70624171200</v>
      </c>
      <c r="V49" s="8"/>
      <c r="W49" s="8">
        <v>293256535543.75</v>
      </c>
      <c r="X49" s="8"/>
      <c r="Y49" s="9">
        <v>4.064788526624832E-3</v>
      </c>
    </row>
    <row r="50" spans="1:25" x14ac:dyDescent="0.55000000000000004">
      <c r="A50" s="7" t="s">
        <v>55</v>
      </c>
      <c r="B50" s="8"/>
      <c r="C50" s="8">
        <v>389141981</v>
      </c>
      <c r="D50" s="8"/>
      <c r="E50" s="8">
        <v>764976655914</v>
      </c>
      <c r="F50" s="8"/>
      <c r="G50" s="8">
        <v>785644796598.70496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389141981</v>
      </c>
      <c r="R50" s="8"/>
      <c r="S50" s="8">
        <v>2154</v>
      </c>
      <c r="T50" s="8"/>
      <c r="U50" s="8">
        <v>764976655914</v>
      </c>
      <c r="V50" s="8"/>
      <c r="W50" s="8">
        <v>831732449650.71802</v>
      </c>
      <c r="X50" s="8"/>
      <c r="Y50" s="9">
        <v>1.1528529150401257E-2</v>
      </c>
    </row>
    <row r="51" spans="1:25" x14ac:dyDescent="0.55000000000000004">
      <c r="A51" s="7" t="s">
        <v>56</v>
      </c>
      <c r="B51" s="8"/>
      <c r="C51" s="8">
        <v>39390883</v>
      </c>
      <c r="D51" s="8"/>
      <c r="E51" s="8">
        <v>63900143773</v>
      </c>
      <c r="F51" s="8"/>
      <c r="G51" s="8">
        <v>81993726173.438095</v>
      </c>
      <c r="H51" s="8"/>
      <c r="I51" s="8">
        <v>1749784</v>
      </c>
      <c r="J51" s="8"/>
      <c r="K51" s="8">
        <v>3577052852</v>
      </c>
      <c r="L51" s="8"/>
      <c r="M51" s="8">
        <v>0</v>
      </c>
      <c r="N51" s="8"/>
      <c r="O51" s="8">
        <v>0</v>
      </c>
      <c r="P51" s="8"/>
      <c r="Q51" s="8">
        <v>41140667</v>
      </c>
      <c r="R51" s="8"/>
      <c r="S51" s="8">
        <v>1936</v>
      </c>
      <c r="T51" s="8"/>
      <c r="U51" s="8">
        <v>67477196625</v>
      </c>
      <c r="V51" s="8"/>
      <c r="W51" s="8">
        <v>79032649710.958206</v>
      </c>
      <c r="X51" s="8"/>
      <c r="Y51" s="9">
        <v>1.0954606934103122E-3</v>
      </c>
    </row>
    <row r="52" spans="1:25" x14ac:dyDescent="0.55000000000000004">
      <c r="A52" s="7" t="s">
        <v>57</v>
      </c>
      <c r="B52" s="8"/>
      <c r="C52" s="8">
        <v>285749</v>
      </c>
      <c r="D52" s="8"/>
      <c r="E52" s="8">
        <v>11901098024</v>
      </c>
      <c r="F52" s="8"/>
      <c r="G52" s="8">
        <v>14174034793.155001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285749</v>
      </c>
      <c r="R52" s="8"/>
      <c r="S52" s="8">
        <v>57200</v>
      </c>
      <c r="T52" s="8"/>
      <c r="U52" s="8">
        <v>11901098024</v>
      </c>
      <c r="V52" s="8"/>
      <c r="W52" s="8">
        <v>16218497165.156</v>
      </c>
      <c r="X52" s="8"/>
      <c r="Y52" s="9">
        <v>2.2480235972844454E-4</v>
      </c>
    </row>
    <row r="53" spans="1:25" x14ac:dyDescent="0.55000000000000004">
      <c r="A53" s="7" t="s">
        <v>58</v>
      </c>
      <c r="B53" s="8"/>
      <c r="C53" s="8">
        <v>8021508</v>
      </c>
      <c r="D53" s="8"/>
      <c r="E53" s="8">
        <v>10612900768</v>
      </c>
      <c r="F53" s="8"/>
      <c r="G53" s="8">
        <v>11952696261.072599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8021508</v>
      </c>
      <c r="R53" s="8"/>
      <c r="S53" s="8">
        <v>1543</v>
      </c>
      <c r="T53" s="8"/>
      <c r="U53" s="8">
        <v>10612900768</v>
      </c>
      <c r="V53" s="8"/>
      <c r="W53" s="8">
        <v>12281511189.6959</v>
      </c>
      <c r="X53" s="8"/>
      <c r="Y53" s="9">
        <v>1.7023233832087168E-4</v>
      </c>
    </row>
    <row r="54" spans="1:25" x14ac:dyDescent="0.55000000000000004">
      <c r="A54" s="7" t="s">
        <v>59</v>
      </c>
      <c r="B54" s="8"/>
      <c r="C54" s="8">
        <v>6771428</v>
      </c>
      <c r="D54" s="8"/>
      <c r="E54" s="8">
        <v>23349316771</v>
      </c>
      <c r="F54" s="8"/>
      <c r="G54" s="8">
        <v>26453372353.362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6771428</v>
      </c>
      <c r="R54" s="8"/>
      <c r="S54" s="8">
        <v>4006</v>
      </c>
      <c r="T54" s="8"/>
      <c r="U54" s="8">
        <v>23349316771</v>
      </c>
      <c r="V54" s="8"/>
      <c r="W54" s="8">
        <v>26916653955.409401</v>
      </c>
      <c r="X54" s="8"/>
      <c r="Y54" s="9">
        <v>3.7308804037465836E-4</v>
      </c>
    </row>
    <row r="55" spans="1:25" x14ac:dyDescent="0.55000000000000004">
      <c r="A55" s="7" t="s">
        <v>60</v>
      </c>
      <c r="B55" s="8"/>
      <c r="C55" s="8">
        <v>3019844</v>
      </c>
      <c r="D55" s="8"/>
      <c r="E55" s="8">
        <v>8980243278</v>
      </c>
      <c r="F55" s="8"/>
      <c r="G55" s="8">
        <v>10605627654.330601</v>
      </c>
      <c r="H55" s="8"/>
      <c r="I55" s="8">
        <v>23428159</v>
      </c>
      <c r="J55" s="8"/>
      <c r="K55" s="8">
        <v>86850049156</v>
      </c>
      <c r="L55" s="8"/>
      <c r="M55" s="8">
        <v>0</v>
      </c>
      <c r="N55" s="8"/>
      <c r="O55" s="8">
        <v>0</v>
      </c>
      <c r="P55" s="8"/>
      <c r="Q55" s="8">
        <v>26448003</v>
      </c>
      <c r="R55" s="8"/>
      <c r="S55" s="8">
        <v>3783</v>
      </c>
      <c r="T55" s="8"/>
      <c r="U55" s="8">
        <v>95830292434</v>
      </c>
      <c r="V55" s="8"/>
      <c r="W55" s="8">
        <v>99279387240.952194</v>
      </c>
      <c r="X55" s="8"/>
      <c r="Y55" s="9">
        <v>1.3760979390932003E-3</v>
      </c>
    </row>
    <row r="56" spans="1:25" x14ac:dyDescent="0.55000000000000004">
      <c r="A56" s="7" t="s">
        <v>61</v>
      </c>
      <c r="B56" s="8"/>
      <c r="C56" s="8">
        <v>14969651</v>
      </c>
      <c r="D56" s="8"/>
      <c r="E56" s="8">
        <v>30947775845</v>
      </c>
      <c r="F56" s="8"/>
      <c r="G56" s="8">
        <v>32290862021.113499</v>
      </c>
      <c r="H56" s="8"/>
      <c r="I56" s="8">
        <v>3200000</v>
      </c>
      <c r="J56" s="8"/>
      <c r="K56" s="8">
        <v>7197664719</v>
      </c>
      <c r="L56" s="8"/>
      <c r="M56" s="8">
        <v>0</v>
      </c>
      <c r="N56" s="8"/>
      <c r="O56" s="8">
        <v>0</v>
      </c>
      <c r="P56" s="8"/>
      <c r="Q56" s="8">
        <v>18169651</v>
      </c>
      <c r="R56" s="8"/>
      <c r="S56" s="8">
        <v>2264</v>
      </c>
      <c r="T56" s="8"/>
      <c r="U56" s="8">
        <v>38145440564</v>
      </c>
      <c r="V56" s="8"/>
      <c r="W56" s="8">
        <v>40818107889.351303</v>
      </c>
      <c r="X56" s="8"/>
      <c r="Y56" s="9">
        <v>5.6577418238788779E-4</v>
      </c>
    </row>
    <row r="57" spans="1:25" x14ac:dyDescent="0.55000000000000004">
      <c r="A57" s="7" t="s">
        <v>62</v>
      </c>
      <c r="B57" s="8"/>
      <c r="C57" s="8">
        <v>1219826</v>
      </c>
      <c r="D57" s="8"/>
      <c r="E57" s="8">
        <v>7898373350</v>
      </c>
      <c r="F57" s="8"/>
      <c r="G57" s="8">
        <v>8742615534.5130005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1219826</v>
      </c>
      <c r="R57" s="8"/>
      <c r="S57" s="8">
        <v>6870</v>
      </c>
      <c r="T57" s="8"/>
      <c r="U57" s="8">
        <v>7898373350</v>
      </c>
      <c r="V57" s="8"/>
      <c r="W57" s="8">
        <v>8315425638.2874002</v>
      </c>
      <c r="X57" s="8"/>
      <c r="Y57" s="9">
        <v>1.1525897169125499E-4</v>
      </c>
    </row>
    <row r="58" spans="1:25" x14ac:dyDescent="0.55000000000000004">
      <c r="A58" s="7" t="s">
        <v>63</v>
      </c>
      <c r="B58" s="8"/>
      <c r="C58" s="8">
        <v>12388271</v>
      </c>
      <c r="D58" s="8"/>
      <c r="E58" s="8">
        <v>22447547052</v>
      </c>
      <c r="F58" s="8"/>
      <c r="G58" s="8">
        <v>13151950921.103399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12388271</v>
      </c>
      <c r="R58" s="8"/>
      <c r="S58" s="8">
        <v>1173</v>
      </c>
      <c r="T58" s="8"/>
      <c r="U58" s="8">
        <v>22447547052</v>
      </c>
      <c r="V58" s="8"/>
      <c r="W58" s="8">
        <v>14419113837.2444</v>
      </c>
      <c r="X58" s="8"/>
      <c r="Y58" s="9">
        <v>1.9986135477272068E-4</v>
      </c>
    </row>
    <row r="59" spans="1:25" x14ac:dyDescent="0.55000000000000004">
      <c r="A59" s="7" t="s">
        <v>64</v>
      </c>
      <c r="B59" s="8"/>
      <c r="C59" s="8">
        <v>136398000</v>
      </c>
      <c r="D59" s="8"/>
      <c r="E59" s="8">
        <v>466439765014</v>
      </c>
      <c r="F59" s="8"/>
      <c r="G59" s="8">
        <v>646611693731.09998</v>
      </c>
      <c r="H59" s="8"/>
      <c r="I59" s="8">
        <v>0</v>
      </c>
      <c r="J59" s="8"/>
      <c r="K59" s="8">
        <v>0</v>
      </c>
      <c r="L59" s="8"/>
      <c r="M59" s="8">
        <v>-2398000</v>
      </c>
      <c r="N59" s="8"/>
      <c r="O59" s="8">
        <v>9996511199</v>
      </c>
      <c r="P59" s="8"/>
      <c r="Q59" s="8">
        <v>134000000</v>
      </c>
      <c r="R59" s="8"/>
      <c r="S59" s="8">
        <v>4202</v>
      </c>
      <c r="T59" s="8"/>
      <c r="U59" s="8">
        <v>458239332772</v>
      </c>
      <c r="V59" s="8"/>
      <c r="W59" s="8">
        <v>558715484360</v>
      </c>
      <c r="X59" s="8"/>
      <c r="Y59" s="9">
        <v>7.7442785248185934E-3</v>
      </c>
    </row>
    <row r="60" spans="1:25" x14ac:dyDescent="0.55000000000000004">
      <c r="A60" s="7" t="s">
        <v>65</v>
      </c>
      <c r="B60" s="8"/>
      <c r="C60" s="8">
        <v>66562428</v>
      </c>
      <c r="D60" s="8"/>
      <c r="E60" s="8">
        <v>132707433916</v>
      </c>
      <c r="F60" s="8"/>
      <c r="G60" s="8">
        <v>285110938113.60101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66562428</v>
      </c>
      <c r="R60" s="8"/>
      <c r="S60" s="8">
        <v>4029</v>
      </c>
      <c r="T60" s="8"/>
      <c r="U60" s="8">
        <v>132707433916</v>
      </c>
      <c r="V60" s="8"/>
      <c r="W60" s="8">
        <v>266106990838.755</v>
      </c>
      <c r="X60" s="8"/>
      <c r="Y60" s="9">
        <v>3.6884724195845242E-3</v>
      </c>
    </row>
    <row r="61" spans="1:25" x14ac:dyDescent="0.55000000000000004">
      <c r="A61" s="7" t="s">
        <v>66</v>
      </c>
      <c r="B61" s="8"/>
      <c r="C61" s="8">
        <v>17071747</v>
      </c>
      <c r="D61" s="8"/>
      <c r="E61" s="8">
        <v>34690624779</v>
      </c>
      <c r="F61" s="8"/>
      <c r="G61" s="8">
        <v>40456885531.154404</v>
      </c>
      <c r="H61" s="8"/>
      <c r="I61" s="8">
        <v>1200000</v>
      </c>
      <c r="J61" s="8"/>
      <c r="K61" s="8">
        <v>2716518576</v>
      </c>
      <c r="L61" s="8"/>
      <c r="M61" s="8">
        <v>0</v>
      </c>
      <c r="N61" s="8"/>
      <c r="O61" s="8">
        <v>0</v>
      </c>
      <c r="P61" s="8"/>
      <c r="Q61" s="8">
        <v>18271747</v>
      </c>
      <c r="R61" s="8"/>
      <c r="S61" s="8">
        <v>2337</v>
      </c>
      <c r="T61" s="8"/>
      <c r="U61" s="8">
        <v>37407143355</v>
      </c>
      <c r="V61" s="8"/>
      <c r="W61" s="8">
        <v>42370993446.727501</v>
      </c>
      <c r="X61" s="8"/>
      <c r="Y61" s="9">
        <v>5.8729851563106789E-4</v>
      </c>
    </row>
    <row r="62" spans="1:25" x14ac:dyDescent="0.55000000000000004">
      <c r="A62" s="7" t="s">
        <v>67</v>
      </c>
      <c r="B62" s="8"/>
      <c r="C62" s="8">
        <v>29589566</v>
      </c>
      <c r="D62" s="8"/>
      <c r="E62" s="8">
        <v>517880247774</v>
      </c>
      <c r="F62" s="8"/>
      <c r="G62" s="8">
        <v>493264530540.17102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29589566</v>
      </c>
      <c r="R62" s="8"/>
      <c r="S62" s="8">
        <v>18370</v>
      </c>
      <c r="T62" s="8"/>
      <c r="U62" s="8">
        <v>517880247774</v>
      </c>
      <c r="V62" s="8"/>
      <c r="W62" s="8">
        <v>539358606089.04303</v>
      </c>
      <c r="X62" s="8"/>
      <c r="Y62" s="9">
        <v>7.475975496000601E-3</v>
      </c>
    </row>
    <row r="63" spans="1:25" x14ac:dyDescent="0.55000000000000004">
      <c r="A63" s="7" t="s">
        <v>68</v>
      </c>
      <c r="B63" s="8"/>
      <c r="C63" s="8">
        <v>5015500</v>
      </c>
      <c r="D63" s="8"/>
      <c r="E63" s="8">
        <v>78061709541</v>
      </c>
      <c r="F63" s="8"/>
      <c r="G63" s="8">
        <v>122846607576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5015500</v>
      </c>
      <c r="R63" s="8"/>
      <c r="S63" s="8">
        <v>24000</v>
      </c>
      <c r="T63" s="8"/>
      <c r="U63" s="8">
        <v>78061709541</v>
      </c>
      <c r="V63" s="8"/>
      <c r="W63" s="8">
        <v>119441524440</v>
      </c>
      <c r="X63" s="8"/>
      <c r="Y63" s="9">
        <v>1.6555625512184385E-3</v>
      </c>
    </row>
    <row r="64" spans="1:25" x14ac:dyDescent="0.55000000000000004">
      <c r="A64" s="7" t="s">
        <v>69</v>
      </c>
      <c r="B64" s="8"/>
      <c r="C64" s="8">
        <v>36687003</v>
      </c>
      <c r="D64" s="8"/>
      <c r="E64" s="8">
        <v>158157225513</v>
      </c>
      <c r="F64" s="8"/>
      <c r="G64" s="8">
        <v>277162236524.34003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36687003</v>
      </c>
      <c r="R64" s="8"/>
      <c r="S64" s="8">
        <v>6890</v>
      </c>
      <c r="T64" s="8"/>
      <c r="U64" s="8">
        <v>152312901961</v>
      </c>
      <c r="V64" s="8"/>
      <c r="W64" s="8">
        <v>250819511896.32101</v>
      </c>
      <c r="X64" s="8"/>
      <c r="Y64" s="9">
        <v>3.4765747754586904E-3</v>
      </c>
    </row>
    <row r="65" spans="1:25" x14ac:dyDescent="0.55000000000000004">
      <c r="A65" s="7" t="s">
        <v>70</v>
      </c>
      <c r="B65" s="8"/>
      <c r="C65" s="8">
        <v>105800000</v>
      </c>
      <c r="D65" s="8"/>
      <c r="E65" s="8">
        <v>197579193209</v>
      </c>
      <c r="F65" s="8"/>
      <c r="G65" s="8">
        <v>1095876505800</v>
      </c>
      <c r="H65" s="8"/>
      <c r="I65" s="8">
        <v>39924</v>
      </c>
      <c r="J65" s="8"/>
      <c r="K65" s="8">
        <v>423578657</v>
      </c>
      <c r="L65" s="8"/>
      <c r="M65" s="8">
        <v>-3339924</v>
      </c>
      <c r="N65" s="8"/>
      <c r="O65" s="8">
        <v>36127890418</v>
      </c>
      <c r="P65" s="8"/>
      <c r="Q65" s="8">
        <v>102500000</v>
      </c>
      <c r="R65" s="8"/>
      <c r="S65" s="8">
        <v>11010</v>
      </c>
      <c r="T65" s="8"/>
      <c r="U65" s="8">
        <v>191754522763</v>
      </c>
      <c r="V65" s="8"/>
      <c r="W65" s="8">
        <v>1119801501750</v>
      </c>
      <c r="X65" s="8"/>
      <c r="Y65" s="9">
        <v>1.5521414682100391E-2</v>
      </c>
    </row>
    <row r="66" spans="1:25" x14ac:dyDescent="0.55000000000000004">
      <c r="A66" s="7" t="s">
        <v>71</v>
      </c>
      <c r="B66" s="8"/>
      <c r="C66" s="8">
        <v>13108291</v>
      </c>
      <c r="D66" s="8"/>
      <c r="E66" s="8">
        <v>65436745452</v>
      </c>
      <c r="F66" s="8"/>
      <c r="G66" s="8">
        <v>80006021544.897003</v>
      </c>
      <c r="H66" s="8"/>
      <c r="I66" s="8">
        <v>57602</v>
      </c>
      <c r="J66" s="8"/>
      <c r="K66" s="8">
        <v>368638609</v>
      </c>
      <c r="L66" s="8"/>
      <c r="M66" s="8">
        <v>0</v>
      </c>
      <c r="N66" s="8"/>
      <c r="O66" s="8">
        <v>0</v>
      </c>
      <c r="P66" s="8"/>
      <c r="Q66" s="8">
        <v>13165893</v>
      </c>
      <c r="R66" s="8"/>
      <c r="S66" s="8">
        <v>6710</v>
      </c>
      <c r="T66" s="8"/>
      <c r="U66" s="8">
        <v>65805384061</v>
      </c>
      <c r="V66" s="8"/>
      <c r="W66" s="8">
        <v>87660249542.108093</v>
      </c>
      <c r="X66" s="8"/>
      <c r="Y66" s="9">
        <v>1.2150466686757688E-3</v>
      </c>
    </row>
    <row r="67" spans="1:25" x14ac:dyDescent="0.55000000000000004">
      <c r="A67" s="7" t="s">
        <v>72</v>
      </c>
      <c r="B67" s="8"/>
      <c r="C67" s="8">
        <v>23142857</v>
      </c>
      <c r="D67" s="8"/>
      <c r="E67" s="8">
        <v>133319642200</v>
      </c>
      <c r="F67" s="8"/>
      <c r="G67" s="8">
        <v>75341889177.783798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23142857</v>
      </c>
      <c r="R67" s="8"/>
      <c r="S67" s="8">
        <v>3464</v>
      </c>
      <c r="T67" s="8"/>
      <c r="U67" s="8">
        <v>133319642200</v>
      </c>
      <c r="V67" s="8"/>
      <c r="W67" s="8">
        <v>79547166846.110992</v>
      </c>
      <c r="X67" s="8"/>
      <c r="Y67" s="9">
        <v>1.1025923446925012E-3</v>
      </c>
    </row>
    <row r="68" spans="1:25" x14ac:dyDescent="0.55000000000000004">
      <c r="A68" s="7" t="s">
        <v>73</v>
      </c>
      <c r="B68" s="8"/>
      <c r="C68" s="8">
        <v>173135165</v>
      </c>
      <c r="D68" s="8"/>
      <c r="E68" s="8">
        <v>299990175566</v>
      </c>
      <c r="F68" s="8"/>
      <c r="G68" s="8">
        <v>446268292922.07202</v>
      </c>
      <c r="H68" s="8"/>
      <c r="I68" s="8">
        <v>400000</v>
      </c>
      <c r="J68" s="8"/>
      <c r="K68" s="8">
        <v>1083407826</v>
      </c>
      <c r="L68" s="8"/>
      <c r="M68" s="8">
        <v>0</v>
      </c>
      <c r="N68" s="8"/>
      <c r="O68" s="8">
        <v>0</v>
      </c>
      <c r="P68" s="8"/>
      <c r="Q68" s="8">
        <v>173535165</v>
      </c>
      <c r="R68" s="8"/>
      <c r="S68" s="8">
        <v>2632</v>
      </c>
      <c r="T68" s="8"/>
      <c r="U68" s="8">
        <v>301073583392</v>
      </c>
      <c r="V68" s="8"/>
      <c r="W68" s="8">
        <v>453213918875.41602</v>
      </c>
      <c r="X68" s="8"/>
      <c r="Y68" s="9">
        <v>6.2819358284229394E-3</v>
      </c>
    </row>
    <row r="69" spans="1:25" x14ac:dyDescent="0.55000000000000004">
      <c r="A69" s="7" t="s">
        <v>74</v>
      </c>
      <c r="B69" s="8"/>
      <c r="C69" s="8">
        <v>28159573</v>
      </c>
      <c r="D69" s="8"/>
      <c r="E69" s="8">
        <v>226794835150</v>
      </c>
      <c r="F69" s="8"/>
      <c r="G69" s="8">
        <v>190065839841.013</v>
      </c>
      <c r="H69" s="8"/>
      <c r="I69" s="8">
        <v>200000</v>
      </c>
      <c r="J69" s="8"/>
      <c r="K69" s="8">
        <v>1459353007</v>
      </c>
      <c r="L69" s="8"/>
      <c r="M69" s="8">
        <v>0</v>
      </c>
      <c r="N69" s="8"/>
      <c r="O69" s="8">
        <v>0</v>
      </c>
      <c r="P69" s="8"/>
      <c r="Q69" s="8">
        <v>28359573</v>
      </c>
      <c r="R69" s="8"/>
      <c r="S69" s="8">
        <v>8190</v>
      </c>
      <c r="T69" s="8"/>
      <c r="U69" s="8">
        <v>228254188157</v>
      </c>
      <c r="V69" s="8"/>
      <c r="W69" s="8">
        <v>230469495170.815</v>
      </c>
      <c r="X69" s="8"/>
      <c r="Y69" s="9">
        <v>3.1945059910440982E-3</v>
      </c>
    </row>
    <row r="70" spans="1:25" x14ac:dyDescent="0.55000000000000004">
      <c r="A70" s="7" t="s">
        <v>75</v>
      </c>
      <c r="B70" s="8"/>
      <c r="C70" s="8">
        <v>11359792</v>
      </c>
      <c r="D70" s="8"/>
      <c r="E70" s="8">
        <v>91092876655</v>
      </c>
      <c r="F70" s="8"/>
      <c r="G70" s="8">
        <v>40787430870.211197</v>
      </c>
      <c r="H70" s="8"/>
      <c r="I70" s="8">
        <v>11359792</v>
      </c>
      <c r="J70" s="8"/>
      <c r="K70" s="8">
        <v>41031568704</v>
      </c>
      <c r="L70" s="8"/>
      <c r="M70" s="8">
        <v>-11359792</v>
      </c>
      <c r="N70" s="8"/>
      <c r="O70" s="8">
        <v>41031568704</v>
      </c>
      <c r="P70" s="8"/>
      <c r="Q70" s="8">
        <v>11359792</v>
      </c>
      <c r="R70" s="8"/>
      <c r="S70" s="8">
        <v>3100</v>
      </c>
      <c r="T70" s="8"/>
      <c r="U70" s="8">
        <v>41031568704</v>
      </c>
      <c r="V70" s="8"/>
      <c r="W70" s="8">
        <v>34943140504.304001</v>
      </c>
      <c r="X70" s="8"/>
      <c r="Y70" s="9">
        <v>4.8434206706688852E-4</v>
      </c>
    </row>
    <row r="71" spans="1:25" x14ac:dyDescent="0.55000000000000004">
      <c r="A71" s="7" t="s">
        <v>76</v>
      </c>
      <c r="B71" s="8"/>
      <c r="C71" s="8">
        <v>38007173</v>
      </c>
      <c r="D71" s="8"/>
      <c r="E71" s="8">
        <v>168113276715</v>
      </c>
      <c r="F71" s="8"/>
      <c r="G71" s="8">
        <v>170279103655.17001</v>
      </c>
      <c r="H71" s="8"/>
      <c r="I71" s="8">
        <v>1600000</v>
      </c>
      <c r="J71" s="8"/>
      <c r="K71" s="8">
        <v>7406456894</v>
      </c>
      <c r="L71" s="8"/>
      <c r="M71" s="8">
        <v>0</v>
      </c>
      <c r="N71" s="8"/>
      <c r="O71" s="8">
        <v>0</v>
      </c>
      <c r="P71" s="8"/>
      <c r="Q71" s="8">
        <v>39607173</v>
      </c>
      <c r="R71" s="8"/>
      <c r="S71" s="8">
        <v>4607</v>
      </c>
      <c r="T71" s="8"/>
      <c r="U71" s="8">
        <v>175519733609</v>
      </c>
      <c r="V71" s="8"/>
      <c r="W71" s="8">
        <v>181059751009.33499</v>
      </c>
      <c r="X71" s="8"/>
      <c r="Y71" s="9">
        <v>2.5096443193386112E-3</v>
      </c>
    </row>
    <row r="72" spans="1:25" x14ac:dyDescent="0.55000000000000004">
      <c r="A72" s="7" t="s">
        <v>77</v>
      </c>
      <c r="B72" s="8"/>
      <c r="C72" s="8">
        <v>14135117</v>
      </c>
      <c r="D72" s="8"/>
      <c r="E72" s="8">
        <v>24342036798</v>
      </c>
      <c r="F72" s="8"/>
      <c r="G72" s="8">
        <v>25558792744.953098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14135117</v>
      </c>
      <c r="R72" s="8"/>
      <c r="S72" s="8">
        <v>1923</v>
      </c>
      <c r="T72" s="8"/>
      <c r="U72" s="8">
        <v>24342036798</v>
      </c>
      <c r="V72" s="8"/>
      <c r="W72" s="8">
        <v>26971714445.169601</v>
      </c>
      <c r="X72" s="8"/>
      <c r="Y72" s="9">
        <v>3.738512262543272E-4</v>
      </c>
    </row>
    <row r="73" spans="1:25" x14ac:dyDescent="0.55000000000000004">
      <c r="A73" s="7" t="s">
        <v>78</v>
      </c>
      <c r="B73" s="8"/>
      <c r="C73" s="8">
        <v>1813658637</v>
      </c>
      <c r="D73" s="8"/>
      <c r="E73" s="8">
        <v>1941853707732</v>
      </c>
      <c r="F73" s="8"/>
      <c r="G73" s="8">
        <v>2248175608032.98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1813658637</v>
      </c>
      <c r="R73" s="8"/>
      <c r="S73" s="8">
        <v>1310</v>
      </c>
      <c r="T73" s="8"/>
      <c r="U73" s="8">
        <v>1941853707732</v>
      </c>
      <c r="V73" s="8"/>
      <c r="W73" s="8">
        <v>2357527163014.1499</v>
      </c>
      <c r="X73" s="8"/>
      <c r="Y73" s="9">
        <v>3.2677359928766775E-2</v>
      </c>
    </row>
    <row r="74" spans="1:25" x14ac:dyDescent="0.55000000000000004">
      <c r="A74" s="7" t="s">
        <v>79</v>
      </c>
      <c r="B74" s="8"/>
      <c r="C74" s="8">
        <v>22130732</v>
      </c>
      <c r="D74" s="8"/>
      <c r="E74" s="8">
        <v>457347141160</v>
      </c>
      <c r="F74" s="8"/>
      <c r="G74" s="8">
        <v>574175313174.06006</v>
      </c>
      <c r="H74" s="8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22130732</v>
      </c>
      <c r="R74" s="8"/>
      <c r="S74" s="8">
        <v>29140</v>
      </c>
      <c r="T74" s="8"/>
      <c r="U74" s="8">
        <v>457347141160</v>
      </c>
      <c r="V74" s="8"/>
      <c r="W74" s="8">
        <v>639904534409.39001</v>
      </c>
      <c r="X74" s="8"/>
      <c r="Y74" s="9">
        <v>8.869628786890061E-3</v>
      </c>
    </row>
    <row r="75" spans="1:25" x14ac:dyDescent="0.55000000000000004">
      <c r="A75" s="7" t="s">
        <v>80</v>
      </c>
      <c r="B75" s="8"/>
      <c r="C75" s="8">
        <v>144115509</v>
      </c>
      <c r="D75" s="8"/>
      <c r="E75" s="8">
        <v>314666010475</v>
      </c>
      <c r="F75" s="8"/>
      <c r="G75" s="8">
        <v>272906531379.362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144115509</v>
      </c>
      <c r="R75" s="8"/>
      <c r="S75" s="8">
        <v>1916</v>
      </c>
      <c r="T75" s="8"/>
      <c r="U75" s="8">
        <v>314666010475</v>
      </c>
      <c r="V75" s="8"/>
      <c r="W75" s="8">
        <v>273990866557.164</v>
      </c>
      <c r="X75" s="8"/>
      <c r="Y75" s="9">
        <v>3.7977497371594095E-3</v>
      </c>
    </row>
    <row r="76" spans="1:25" x14ac:dyDescent="0.55000000000000004">
      <c r="A76" s="7" t="s">
        <v>81</v>
      </c>
      <c r="B76" s="8"/>
      <c r="C76" s="8">
        <v>182151352</v>
      </c>
      <c r="D76" s="8"/>
      <c r="E76" s="8">
        <v>360041475152</v>
      </c>
      <c r="F76" s="8"/>
      <c r="G76" s="8">
        <v>988628830947.57605</v>
      </c>
      <c r="H76" s="8"/>
      <c r="I76" s="8">
        <v>600000</v>
      </c>
      <c r="J76" s="8"/>
      <c r="K76" s="8">
        <v>3228993702</v>
      </c>
      <c r="L76" s="8"/>
      <c r="M76" s="8">
        <v>0</v>
      </c>
      <c r="N76" s="8"/>
      <c r="O76" s="8">
        <v>0</v>
      </c>
      <c r="P76" s="8"/>
      <c r="Q76" s="8">
        <v>182751352</v>
      </c>
      <c r="R76" s="8"/>
      <c r="S76" s="8">
        <v>5206</v>
      </c>
      <c r="T76" s="8"/>
      <c r="U76" s="8">
        <v>363270468854</v>
      </c>
      <c r="V76" s="8"/>
      <c r="W76" s="8">
        <v>944049189159.302</v>
      </c>
      <c r="X76" s="8"/>
      <c r="Y76" s="9">
        <v>1.3085336037094808E-2</v>
      </c>
    </row>
    <row r="77" spans="1:25" x14ac:dyDescent="0.55000000000000004">
      <c r="A77" s="7" t="s">
        <v>82</v>
      </c>
      <c r="B77" s="8"/>
      <c r="C77" s="8">
        <v>168407171</v>
      </c>
      <c r="D77" s="8"/>
      <c r="E77" s="8">
        <v>492658702256</v>
      </c>
      <c r="F77" s="8"/>
      <c r="G77" s="8">
        <v>1178532244261.1499</v>
      </c>
      <c r="H77" s="8"/>
      <c r="I77" s="8">
        <v>16619129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185026300</v>
      </c>
      <c r="R77" s="8"/>
      <c r="S77" s="8">
        <v>4311</v>
      </c>
      <c r="T77" s="8"/>
      <c r="U77" s="8">
        <v>383780142566</v>
      </c>
      <c r="V77" s="8"/>
      <c r="W77" s="8">
        <v>791482557328.01099</v>
      </c>
      <c r="X77" s="8"/>
      <c r="Y77" s="9">
        <v>1.0970630925872801E-2</v>
      </c>
    </row>
    <row r="78" spans="1:25" x14ac:dyDescent="0.55000000000000004">
      <c r="A78" s="7" t="s">
        <v>83</v>
      </c>
      <c r="B78" s="8"/>
      <c r="C78" s="8">
        <v>172004429</v>
      </c>
      <c r="D78" s="8"/>
      <c r="E78" s="8">
        <v>342796892014</v>
      </c>
      <c r="F78" s="8"/>
      <c r="G78" s="8">
        <v>464213422187.82703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172004429</v>
      </c>
      <c r="R78" s="8"/>
      <c r="S78" s="8">
        <v>2803</v>
      </c>
      <c r="T78" s="8"/>
      <c r="U78" s="8">
        <v>342796892014</v>
      </c>
      <c r="V78" s="8"/>
      <c r="W78" s="8">
        <v>478401561843.01599</v>
      </c>
      <c r="X78" s="8"/>
      <c r="Y78" s="9">
        <v>6.6310582851742874E-3</v>
      </c>
    </row>
    <row r="79" spans="1:25" x14ac:dyDescent="0.55000000000000004">
      <c r="A79" s="7" t="s">
        <v>84</v>
      </c>
      <c r="B79" s="8"/>
      <c r="C79" s="8">
        <v>47621841</v>
      </c>
      <c r="D79" s="8"/>
      <c r="E79" s="8">
        <v>298916158057</v>
      </c>
      <c r="F79" s="8"/>
      <c r="G79" s="8">
        <v>720018448810.42102</v>
      </c>
      <c r="H79" s="8"/>
      <c r="I79" s="8">
        <v>100000</v>
      </c>
      <c r="J79" s="8"/>
      <c r="K79" s="8">
        <v>1640520987</v>
      </c>
      <c r="L79" s="8"/>
      <c r="M79" s="8">
        <v>0</v>
      </c>
      <c r="N79" s="8"/>
      <c r="O79" s="8">
        <v>0</v>
      </c>
      <c r="P79" s="8"/>
      <c r="Q79" s="8">
        <v>47721841</v>
      </c>
      <c r="R79" s="8"/>
      <c r="S79" s="8">
        <v>15970</v>
      </c>
      <c r="T79" s="8"/>
      <c r="U79" s="8">
        <v>300556679044</v>
      </c>
      <c r="V79" s="8"/>
      <c r="W79" s="8">
        <v>756226630170.04797</v>
      </c>
      <c r="X79" s="8"/>
      <c r="Y79" s="9">
        <v>1.0481953365996801E-2</v>
      </c>
    </row>
    <row r="80" spans="1:25" x14ac:dyDescent="0.55000000000000004">
      <c r="A80" s="7" t="s">
        <v>85</v>
      </c>
      <c r="B80" s="8"/>
      <c r="C80" s="8">
        <v>362934649</v>
      </c>
      <c r="D80" s="8"/>
      <c r="E80" s="8">
        <v>2086759379296</v>
      </c>
      <c r="F80" s="8"/>
      <c r="G80" s="8">
        <v>3629398389654.8101</v>
      </c>
      <c r="H80" s="8"/>
      <c r="I80" s="8">
        <v>1899019</v>
      </c>
      <c r="J80" s="8"/>
      <c r="K80" s="8">
        <v>20547435819</v>
      </c>
      <c r="L80" s="8"/>
      <c r="M80" s="8">
        <v>-17228294</v>
      </c>
      <c r="N80" s="8"/>
      <c r="O80" s="8">
        <v>194924066010</v>
      </c>
      <c r="P80" s="8"/>
      <c r="Q80" s="8">
        <v>347605374</v>
      </c>
      <c r="R80" s="8"/>
      <c r="S80" s="8">
        <v>11230</v>
      </c>
      <c r="T80" s="8"/>
      <c r="U80" s="8">
        <v>2008235746482</v>
      </c>
      <c r="V80" s="8"/>
      <c r="W80" s="8">
        <v>3873433457474.3501</v>
      </c>
      <c r="X80" s="8"/>
      <c r="Y80" s="9">
        <v>5.3689128692027369E-2</v>
      </c>
    </row>
    <row r="81" spans="1:25" x14ac:dyDescent="0.55000000000000004">
      <c r="A81" s="7" t="s">
        <v>86</v>
      </c>
      <c r="B81" s="8"/>
      <c r="C81" s="8">
        <v>8599498</v>
      </c>
      <c r="D81" s="8"/>
      <c r="E81" s="8">
        <v>56397624398</v>
      </c>
      <c r="F81" s="8"/>
      <c r="G81" s="8">
        <v>55307701485.242996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8599498</v>
      </c>
      <c r="R81" s="8"/>
      <c r="S81" s="8">
        <v>6190</v>
      </c>
      <c r="T81" s="8"/>
      <c r="U81" s="8">
        <v>56397624398</v>
      </c>
      <c r="V81" s="8"/>
      <c r="W81" s="8">
        <v>52819417820.047401</v>
      </c>
      <c r="X81" s="8"/>
      <c r="Y81" s="9">
        <v>7.32122689575665E-4</v>
      </c>
    </row>
    <row r="82" spans="1:25" x14ac:dyDescent="0.55000000000000004">
      <c r="A82" s="7" t="s">
        <v>87</v>
      </c>
      <c r="B82" s="8"/>
      <c r="C82" s="8">
        <v>2246040</v>
      </c>
      <c r="D82" s="8"/>
      <c r="E82" s="8">
        <v>24754121182</v>
      </c>
      <c r="F82" s="8"/>
      <c r="G82" s="8">
        <v>123690253834.8</v>
      </c>
      <c r="H82" s="8"/>
      <c r="I82" s="8">
        <v>241386</v>
      </c>
      <c r="J82" s="8"/>
      <c r="K82" s="8">
        <v>12636900733</v>
      </c>
      <c r="L82" s="8"/>
      <c r="M82" s="8">
        <v>-246040</v>
      </c>
      <c r="N82" s="8"/>
      <c r="O82" s="8">
        <v>12979253553</v>
      </c>
      <c r="P82" s="8"/>
      <c r="Q82" s="8">
        <v>2241386</v>
      </c>
      <c r="R82" s="8"/>
      <c r="S82" s="8">
        <v>52540</v>
      </c>
      <c r="T82" s="8"/>
      <c r="U82" s="8">
        <v>34679358731</v>
      </c>
      <c r="V82" s="8"/>
      <c r="W82" s="8">
        <v>116852116929.99899</v>
      </c>
      <c r="X82" s="8"/>
      <c r="Y82" s="9">
        <v>1.6196711296755483E-3</v>
      </c>
    </row>
    <row r="83" spans="1:25" x14ac:dyDescent="0.55000000000000004">
      <c r="A83" s="7" t="s">
        <v>88</v>
      </c>
      <c r="B83" s="8"/>
      <c r="C83" s="8">
        <v>4868030</v>
      </c>
      <c r="D83" s="8"/>
      <c r="E83" s="8">
        <v>236735962290</v>
      </c>
      <c r="F83" s="8"/>
      <c r="G83" s="8">
        <v>372172506185.565</v>
      </c>
      <c r="H83" s="8"/>
      <c r="I83" s="8"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4868030</v>
      </c>
      <c r="R83" s="8"/>
      <c r="S83" s="8">
        <v>88020</v>
      </c>
      <c r="T83" s="8"/>
      <c r="U83" s="8">
        <v>236735962290</v>
      </c>
      <c r="V83" s="8"/>
      <c r="W83" s="8">
        <v>425171819275.362</v>
      </c>
      <c r="X83" s="8"/>
      <c r="Y83" s="9">
        <v>5.893248140677391E-3</v>
      </c>
    </row>
    <row r="84" spans="1:25" x14ac:dyDescent="0.55000000000000004">
      <c r="A84" s="7" t="s">
        <v>89</v>
      </c>
      <c r="B84" s="8"/>
      <c r="C84" s="8">
        <v>102607072</v>
      </c>
      <c r="D84" s="8"/>
      <c r="E84" s="8">
        <v>205267401192</v>
      </c>
      <c r="F84" s="8"/>
      <c r="G84" s="8">
        <v>888390036917.13599</v>
      </c>
      <c r="H84" s="8"/>
      <c r="I84" s="8"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102607072</v>
      </c>
      <c r="R84" s="8"/>
      <c r="S84" s="8">
        <v>8190</v>
      </c>
      <c r="T84" s="8"/>
      <c r="U84" s="8">
        <v>205267401192</v>
      </c>
      <c r="V84" s="8"/>
      <c r="W84" s="8">
        <v>833855999340.87402</v>
      </c>
      <c r="X84" s="8"/>
      <c r="Y84" s="9">
        <v>1.155796338074248E-2</v>
      </c>
    </row>
    <row r="85" spans="1:25" x14ac:dyDescent="0.55000000000000004">
      <c r="A85" s="7" t="s">
        <v>90</v>
      </c>
      <c r="B85" s="8"/>
      <c r="C85" s="8">
        <v>20601221</v>
      </c>
      <c r="D85" s="8"/>
      <c r="E85" s="8">
        <v>188445886031</v>
      </c>
      <c r="F85" s="8"/>
      <c r="G85" s="8">
        <v>346089079122.34497</v>
      </c>
      <c r="H85" s="8"/>
      <c r="I85" s="8">
        <v>49685</v>
      </c>
      <c r="J85" s="8"/>
      <c r="K85" s="8">
        <v>790724609</v>
      </c>
      <c r="L85" s="8"/>
      <c r="M85" s="8">
        <v>0</v>
      </c>
      <c r="N85" s="8"/>
      <c r="O85" s="8">
        <v>0</v>
      </c>
      <c r="P85" s="8"/>
      <c r="Q85" s="8">
        <v>20650906</v>
      </c>
      <c r="R85" s="8"/>
      <c r="S85" s="8">
        <v>18180</v>
      </c>
      <c r="T85" s="8"/>
      <c r="U85" s="8">
        <v>189236610640</v>
      </c>
      <c r="V85" s="8"/>
      <c r="W85" s="8">
        <v>372531370348.552</v>
      </c>
      <c r="X85" s="8"/>
      <c r="Y85" s="9">
        <v>5.1636061143289077E-3</v>
      </c>
    </row>
    <row r="86" spans="1:25" x14ac:dyDescent="0.55000000000000004">
      <c r="A86" s="7" t="s">
        <v>91</v>
      </c>
      <c r="B86" s="8"/>
      <c r="C86" s="8">
        <v>5883432</v>
      </c>
      <c r="D86" s="8"/>
      <c r="E86" s="8">
        <v>70839888794</v>
      </c>
      <c r="F86" s="8"/>
      <c r="G86" s="8">
        <v>259143737432.07599</v>
      </c>
      <c r="H86" s="8"/>
      <c r="I86" s="8">
        <v>0</v>
      </c>
      <c r="J86" s="8"/>
      <c r="K86" s="8">
        <v>0</v>
      </c>
      <c r="L86" s="8"/>
      <c r="M86" s="8">
        <v>-53267</v>
      </c>
      <c r="N86" s="8"/>
      <c r="O86" s="8">
        <v>2446756928</v>
      </c>
      <c r="P86" s="8"/>
      <c r="Q86" s="8">
        <v>5830165</v>
      </c>
      <c r="R86" s="8"/>
      <c r="S86" s="8">
        <v>46060</v>
      </c>
      <c r="T86" s="8"/>
      <c r="U86" s="8">
        <v>70198523624</v>
      </c>
      <c r="V86" s="8"/>
      <c r="W86" s="8">
        <v>266461605798.77301</v>
      </c>
      <c r="X86" s="8"/>
      <c r="Y86" s="9">
        <v>3.6933876887981429E-3</v>
      </c>
    </row>
    <row r="87" spans="1:25" x14ac:dyDescent="0.55000000000000004">
      <c r="A87" s="7" t="s">
        <v>92</v>
      </c>
      <c r="B87" s="8"/>
      <c r="C87" s="8">
        <v>2900000</v>
      </c>
      <c r="D87" s="8"/>
      <c r="E87" s="8">
        <v>78565675870</v>
      </c>
      <c r="F87" s="8"/>
      <c r="G87" s="8">
        <v>389862433800</v>
      </c>
      <c r="H87" s="8"/>
      <c r="I87" s="8">
        <v>0</v>
      </c>
      <c r="J87" s="8"/>
      <c r="K87" s="8">
        <v>0</v>
      </c>
      <c r="L87" s="8"/>
      <c r="M87" s="8">
        <v>-210000</v>
      </c>
      <c r="N87" s="8"/>
      <c r="O87" s="8">
        <v>25791186467</v>
      </c>
      <c r="P87" s="8"/>
      <c r="Q87" s="8">
        <v>2690000</v>
      </c>
      <c r="R87" s="8"/>
      <c r="S87" s="8">
        <v>126340</v>
      </c>
      <c r="T87" s="8"/>
      <c r="U87" s="8">
        <v>72876437283</v>
      </c>
      <c r="V87" s="8"/>
      <c r="W87" s="8">
        <v>337227523942</v>
      </c>
      <c r="X87" s="8"/>
      <c r="Y87" s="9">
        <v>4.674264352335443E-3</v>
      </c>
    </row>
    <row r="88" spans="1:25" x14ac:dyDescent="0.55000000000000004">
      <c r="A88" s="7" t="s">
        <v>93</v>
      </c>
      <c r="B88" s="8"/>
      <c r="C88" s="8">
        <v>10772640</v>
      </c>
      <c r="D88" s="8"/>
      <c r="E88" s="8">
        <v>121903031029</v>
      </c>
      <c r="F88" s="8"/>
      <c r="G88" s="8">
        <v>526539049082.64001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10772640</v>
      </c>
      <c r="R88" s="8"/>
      <c r="S88" s="8">
        <v>44980</v>
      </c>
      <c r="T88" s="8"/>
      <c r="U88" s="8">
        <v>121903031029</v>
      </c>
      <c r="V88" s="8"/>
      <c r="W88" s="8">
        <v>480807749826.14398</v>
      </c>
      <c r="X88" s="8"/>
      <c r="Y88" s="9">
        <v>6.6644101260414862E-3</v>
      </c>
    </row>
    <row r="89" spans="1:25" x14ac:dyDescent="0.55000000000000004">
      <c r="A89" s="7" t="s">
        <v>94</v>
      </c>
      <c r="B89" s="8"/>
      <c r="C89" s="8">
        <v>9598616</v>
      </c>
      <c r="D89" s="8"/>
      <c r="E89" s="8">
        <v>183333489808</v>
      </c>
      <c r="F89" s="8"/>
      <c r="G89" s="8">
        <v>1245452547768.4399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9598616</v>
      </c>
      <c r="R89" s="8"/>
      <c r="S89" s="8">
        <v>127020</v>
      </c>
      <c r="T89" s="8"/>
      <c r="U89" s="8">
        <v>183333489808</v>
      </c>
      <c r="V89" s="8"/>
      <c r="W89" s="8">
        <v>1209791663060.6101</v>
      </c>
      <c r="X89" s="8"/>
      <c r="Y89" s="9">
        <v>1.6768755937517747E-2</v>
      </c>
    </row>
    <row r="90" spans="1:25" x14ac:dyDescent="0.55000000000000004">
      <c r="A90" s="7" t="s">
        <v>95</v>
      </c>
      <c r="B90" s="8"/>
      <c r="C90" s="8">
        <v>119643414</v>
      </c>
      <c r="D90" s="8"/>
      <c r="E90" s="8">
        <v>152108726568</v>
      </c>
      <c r="F90" s="8"/>
      <c r="G90" s="8">
        <v>198377801525.41599</v>
      </c>
      <c r="H90" s="8"/>
      <c r="I90" s="8">
        <v>0</v>
      </c>
      <c r="J90" s="8"/>
      <c r="K90" s="8">
        <v>0</v>
      </c>
      <c r="L90" s="8"/>
      <c r="M90" s="8">
        <v>-9643414</v>
      </c>
      <c r="N90" s="8"/>
      <c r="O90" s="8">
        <v>17977123718</v>
      </c>
      <c r="P90" s="8"/>
      <c r="Q90" s="8">
        <v>110000000</v>
      </c>
      <c r="R90" s="8"/>
      <c r="S90" s="8">
        <v>1948</v>
      </c>
      <c r="T90" s="8"/>
      <c r="U90" s="8">
        <v>139848566367</v>
      </c>
      <c r="V90" s="8"/>
      <c r="W90" s="8">
        <v>212623615600</v>
      </c>
      <c r="X90" s="8"/>
      <c r="Y90" s="9">
        <v>2.9471467074991442E-3</v>
      </c>
    </row>
    <row r="91" spans="1:25" x14ac:dyDescent="0.55000000000000004">
      <c r="A91" s="7" t="s">
        <v>96</v>
      </c>
      <c r="B91" s="8"/>
      <c r="C91" s="8">
        <v>43625402</v>
      </c>
      <c r="D91" s="8"/>
      <c r="E91" s="8">
        <v>353076686953</v>
      </c>
      <c r="F91" s="8"/>
      <c r="G91" s="8">
        <v>578500183647.05396</v>
      </c>
      <c r="H91" s="8"/>
      <c r="I91" s="8">
        <v>0</v>
      </c>
      <c r="J91" s="8"/>
      <c r="K91" s="8">
        <v>0</v>
      </c>
      <c r="L91" s="8"/>
      <c r="M91" s="8">
        <v>-425402</v>
      </c>
      <c r="N91" s="8"/>
      <c r="O91" s="8">
        <v>6059739434</v>
      </c>
      <c r="P91" s="8"/>
      <c r="Q91" s="8">
        <v>43200000</v>
      </c>
      <c r="R91" s="8"/>
      <c r="S91" s="8">
        <v>14630</v>
      </c>
      <c r="T91" s="8"/>
      <c r="U91" s="8">
        <v>349633749538</v>
      </c>
      <c r="V91" s="8"/>
      <c r="W91" s="8">
        <v>627130516320</v>
      </c>
      <c r="X91" s="8"/>
      <c r="Y91" s="9">
        <v>8.6925698781350532E-3</v>
      </c>
    </row>
    <row r="92" spans="1:25" x14ac:dyDescent="0.55000000000000004">
      <c r="A92" s="7" t="s">
        <v>97</v>
      </c>
      <c r="B92" s="8"/>
      <c r="C92" s="8">
        <v>52392491</v>
      </c>
      <c r="D92" s="8"/>
      <c r="E92" s="8">
        <v>221556988330</v>
      </c>
      <c r="F92" s="8"/>
      <c r="G92" s="8">
        <v>241394302570.07901</v>
      </c>
      <c r="H92" s="8"/>
      <c r="I92" s="8">
        <v>11108193</v>
      </c>
      <c r="J92" s="8"/>
      <c r="K92" s="8">
        <v>52178651441</v>
      </c>
      <c r="L92" s="8"/>
      <c r="M92" s="8">
        <v>0</v>
      </c>
      <c r="N92" s="8"/>
      <c r="O92" s="8">
        <v>0</v>
      </c>
      <c r="P92" s="8"/>
      <c r="Q92" s="8">
        <v>63500684</v>
      </c>
      <c r="R92" s="8"/>
      <c r="S92" s="8">
        <v>4543</v>
      </c>
      <c r="T92" s="8"/>
      <c r="U92" s="8">
        <v>273735639771</v>
      </c>
      <c r="V92" s="8"/>
      <c r="W92" s="8">
        <v>286253629126.70502</v>
      </c>
      <c r="X92" s="8"/>
      <c r="Y92" s="9">
        <v>3.9677222034335954E-3</v>
      </c>
    </row>
    <row r="93" spans="1:25" x14ac:dyDescent="0.55000000000000004">
      <c r="A93" s="7" t="s">
        <v>98</v>
      </c>
      <c r="B93" s="8"/>
      <c r="C93" s="8">
        <v>18273572</v>
      </c>
      <c r="D93" s="8"/>
      <c r="E93" s="8">
        <v>38278555978</v>
      </c>
      <c r="F93" s="8"/>
      <c r="G93" s="8">
        <v>44812670756.362198</v>
      </c>
      <c r="H93" s="8"/>
      <c r="I93" s="8">
        <v>16000000</v>
      </c>
      <c r="J93" s="8"/>
      <c r="K93" s="8">
        <v>39716029440</v>
      </c>
      <c r="L93" s="8"/>
      <c r="M93" s="8">
        <v>0</v>
      </c>
      <c r="N93" s="8"/>
      <c r="O93" s="8">
        <v>0</v>
      </c>
      <c r="P93" s="8"/>
      <c r="Q93" s="8">
        <v>34273572</v>
      </c>
      <c r="R93" s="8"/>
      <c r="S93" s="8">
        <v>2668</v>
      </c>
      <c r="T93" s="8"/>
      <c r="U93" s="8">
        <v>77994585418</v>
      </c>
      <c r="V93" s="8"/>
      <c r="W93" s="8">
        <v>90735044285.557907</v>
      </c>
      <c r="X93" s="8"/>
      <c r="Y93" s="9">
        <v>1.2576659759376749E-3</v>
      </c>
    </row>
    <row r="94" spans="1:25" x14ac:dyDescent="0.55000000000000004">
      <c r="A94" s="7" t="s">
        <v>99</v>
      </c>
      <c r="B94" s="8"/>
      <c r="C94" s="8">
        <v>8012337</v>
      </c>
      <c r="D94" s="8"/>
      <c r="E94" s="8">
        <v>46360367627</v>
      </c>
      <c r="F94" s="8"/>
      <c r="G94" s="8">
        <v>48982681108.327499</v>
      </c>
      <c r="H94" s="8"/>
      <c r="I94" s="8">
        <v>600000</v>
      </c>
      <c r="J94" s="8"/>
      <c r="K94" s="8">
        <v>3561301804</v>
      </c>
      <c r="L94" s="8"/>
      <c r="M94" s="8">
        <v>0</v>
      </c>
      <c r="N94" s="8"/>
      <c r="O94" s="8">
        <v>0</v>
      </c>
      <c r="P94" s="8"/>
      <c r="Q94" s="8">
        <v>8612337</v>
      </c>
      <c r="R94" s="8"/>
      <c r="S94" s="8">
        <v>6100</v>
      </c>
      <c r="T94" s="8"/>
      <c r="U94" s="8">
        <v>49921669431</v>
      </c>
      <c r="V94" s="8"/>
      <c r="W94" s="8">
        <v>52129158173.439003</v>
      </c>
      <c r="X94" s="8"/>
      <c r="Y94" s="9">
        <v>7.2255509550065648E-4</v>
      </c>
    </row>
    <row r="95" spans="1:25" x14ac:dyDescent="0.55000000000000004">
      <c r="A95" s="7" t="s">
        <v>100</v>
      </c>
      <c r="B95" s="8"/>
      <c r="C95" s="8">
        <v>15249021</v>
      </c>
      <c r="D95" s="8"/>
      <c r="E95" s="8">
        <v>79442928237</v>
      </c>
      <c r="F95" s="8"/>
      <c r="G95" s="8">
        <v>77095059507.2043</v>
      </c>
      <c r="H95" s="8"/>
      <c r="I95" s="8">
        <v>3867900</v>
      </c>
      <c r="J95" s="8"/>
      <c r="K95" s="8">
        <v>231693384</v>
      </c>
      <c r="L95" s="8"/>
      <c r="M95" s="8">
        <v>0</v>
      </c>
      <c r="N95" s="8"/>
      <c r="O95" s="8">
        <v>0</v>
      </c>
      <c r="P95" s="8"/>
      <c r="Q95" s="8">
        <v>19116921</v>
      </c>
      <c r="R95" s="8"/>
      <c r="S95" s="8">
        <v>4160</v>
      </c>
      <c r="T95" s="8"/>
      <c r="U95" s="8">
        <v>79674621621</v>
      </c>
      <c r="V95" s="8"/>
      <c r="W95" s="8">
        <v>78911652354.787201</v>
      </c>
      <c r="X95" s="8"/>
      <c r="Y95" s="9">
        <v>1.0937835656893429E-3</v>
      </c>
    </row>
    <row r="96" spans="1:25" x14ac:dyDescent="0.55000000000000004">
      <c r="A96" s="7" t="s">
        <v>101</v>
      </c>
      <c r="B96" s="8"/>
      <c r="C96" s="8">
        <v>3785317</v>
      </c>
      <c r="D96" s="8"/>
      <c r="E96" s="8">
        <v>35803600093</v>
      </c>
      <c r="F96" s="8"/>
      <c r="G96" s="8">
        <v>40186643805.917999</v>
      </c>
      <c r="H96" s="8"/>
      <c r="I96" s="8">
        <v>0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8">
        <v>3785317</v>
      </c>
      <c r="R96" s="8"/>
      <c r="S96" s="8">
        <v>10300</v>
      </c>
      <c r="T96" s="8"/>
      <c r="U96" s="8">
        <v>35803600093</v>
      </c>
      <c r="V96" s="8"/>
      <c r="W96" s="8">
        <v>38687381945.777</v>
      </c>
      <c r="X96" s="8"/>
      <c r="Y96" s="9">
        <v>5.3624048298451816E-4</v>
      </c>
    </row>
    <row r="97" spans="1:25" x14ac:dyDescent="0.55000000000000004">
      <c r="A97" s="7" t="s">
        <v>102</v>
      </c>
      <c r="B97" s="8"/>
      <c r="C97" s="8">
        <v>137187004</v>
      </c>
      <c r="D97" s="8"/>
      <c r="E97" s="8">
        <v>329270990340</v>
      </c>
      <c r="F97" s="8"/>
      <c r="G97" s="8">
        <v>204010629023.995</v>
      </c>
      <c r="H97" s="8"/>
      <c r="I97" s="8">
        <v>0</v>
      </c>
      <c r="J97" s="8"/>
      <c r="K97" s="8">
        <v>0</v>
      </c>
      <c r="L97" s="8"/>
      <c r="M97" s="8">
        <v>0</v>
      </c>
      <c r="N97" s="8"/>
      <c r="O97" s="8">
        <v>0</v>
      </c>
      <c r="P97" s="8"/>
      <c r="Q97" s="8">
        <v>137187004</v>
      </c>
      <c r="R97" s="8"/>
      <c r="S97" s="8">
        <v>1659</v>
      </c>
      <c r="T97" s="8"/>
      <c r="U97" s="8">
        <v>329270990340</v>
      </c>
      <c r="V97" s="8"/>
      <c r="W97" s="8">
        <v>225833943893.61401</v>
      </c>
      <c r="X97" s="8"/>
      <c r="Y97" s="9">
        <v>3.1302532520174633E-3</v>
      </c>
    </row>
    <row r="98" spans="1:25" x14ac:dyDescent="0.55000000000000004">
      <c r="A98" s="7" t="s">
        <v>103</v>
      </c>
      <c r="B98" s="8"/>
      <c r="C98" s="8">
        <v>20879939</v>
      </c>
      <c r="D98" s="8"/>
      <c r="E98" s="8">
        <v>101045989066</v>
      </c>
      <c r="F98" s="8"/>
      <c r="G98" s="8">
        <v>49917466587.894798</v>
      </c>
      <c r="H98" s="8"/>
      <c r="I98" s="8">
        <v>0</v>
      </c>
      <c r="J98" s="8"/>
      <c r="K98" s="8">
        <v>0</v>
      </c>
      <c r="L98" s="8"/>
      <c r="M98" s="8">
        <v>0</v>
      </c>
      <c r="N98" s="8"/>
      <c r="O98" s="8">
        <v>0</v>
      </c>
      <c r="P98" s="8"/>
      <c r="Q98" s="8">
        <v>20879939</v>
      </c>
      <c r="R98" s="8"/>
      <c r="S98" s="8">
        <v>2784</v>
      </c>
      <c r="T98" s="8"/>
      <c r="U98" s="8">
        <v>101045989066</v>
      </c>
      <c r="V98" s="8"/>
      <c r="W98" s="8">
        <v>57680407207.139503</v>
      </c>
      <c r="X98" s="8"/>
      <c r="Y98" s="9">
        <v>7.9950019525362216E-4</v>
      </c>
    </row>
    <row r="99" spans="1:25" x14ac:dyDescent="0.55000000000000004">
      <c r="A99" s="7" t="s">
        <v>104</v>
      </c>
      <c r="B99" s="8"/>
      <c r="C99" s="8">
        <v>1800000</v>
      </c>
      <c r="D99" s="8"/>
      <c r="E99" s="8">
        <v>13455452407</v>
      </c>
      <c r="F99" s="8"/>
      <c r="G99" s="8">
        <v>17588720700</v>
      </c>
      <c r="H99" s="8"/>
      <c r="I99" s="8">
        <v>0</v>
      </c>
      <c r="J99" s="8"/>
      <c r="K99" s="8">
        <v>0</v>
      </c>
      <c r="L99" s="8"/>
      <c r="M99" s="8">
        <v>0</v>
      </c>
      <c r="N99" s="8"/>
      <c r="O99" s="8">
        <v>0</v>
      </c>
      <c r="P99" s="8"/>
      <c r="Q99" s="8">
        <v>1800000</v>
      </c>
      <c r="R99" s="8"/>
      <c r="S99" s="8">
        <v>9510</v>
      </c>
      <c r="T99" s="8"/>
      <c r="U99" s="8">
        <v>13455452407</v>
      </c>
      <c r="V99" s="8"/>
      <c r="W99" s="8">
        <v>16985677860</v>
      </c>
      <c r="X99" s="8"/>
      <c r="Y99" s="9">
        <v>2.3543614587908507E-4</v>
      </c>
    </row>
    <row r="100" spans="1:25" x14ac:dyDescent="0.55000000000000004">
      <c r="A100" s="7" t="s">
        <v>105</v>
      </c>
      <c r="B100" s="8"/>
      <c r="C100" s="8">
        <v>61370972</v>
      </c>
      <c r="D100" s="8"/>
      <c r="E100" s="8">
        <v>154879155083</v>
      </c>
      <c r="F100" s="8"/>
      <c r="G100" s="8">
        <v>53319082062.308403</v>
      </c>
      <c r="H100" s="8"/>
      <c r="I100" s="8">
        <v>0</v>
      </c>
      <c r="J100" s="8"/>
      <c r="K100" s="8">
        <v>0</v>
      </c>
      <c r="L100" s="8"/>
      <c r="M100" s="8">
        <v>0</v>
      </c>
      <c r="N100" s="8"/>
      <c r="O100" s="8">
        <v>0</v>
      </c>
      <c r="P100" s="8"/>
      <c r="Q100" s="8">
        <v>61370972</v>
      </c>
      <c r="R100" s="8"/>
      <c r="S100" s="8">
        <v>839</v>
      </c>
      <c r="T100" s="8"/>
      <c r="U100" s="8">
        <v>154879155083</v>
      </c>
      <c r="V100" s="8"/>
      <c r="W100" s="8">
        <v>51092225910.223198</v>
      </c>
      <c r="X100" s="8"/>
      <c r="Y100" s="9">
        <v>7.0818231994224806E-4</v>
      </c>
    </row>
    <row r="101" spans="1:25" x14ac:dyDescent="0.55000000000000004">
      <c r="A101" s="7" t="s">
        <v>106</v>
      </c>
      <c r="B101" s="8"/>
      <c r="C101" s="8">
        <v>16204874</v>
      </c>
      <c r="D101" s="8"/>
      <c r="E101" s="8">
        <v>121641741757</v>
      </c>
      <c r="F101" s="8"/>
      <c r="G101" s="8">
        <v>137405121147.44099</v>
      </c>
      <c r="H101" s="8"/>
      <c r="I101" s="8">
        <v>0</v>
      </c>
      <c r="J101" s="8"/>
      <c r="K101" s="8">
        <v>0</v>
      </c>
      <c r="L101" s="8"/>
      <c r="M101" s="8">
        <v>-157147</v>
      </c>
      <c r="N101" s="8"/>
      <c r="O101" s="8">
        <v>1532439485</v>
      </c>
      <c r="P101" s="8"/>
      <c r="Q101" s="8">
        <v>16047727</v>
      </c>
      <c r="R101" s="8"/>
      <c r="S101" s="8">
        <v>9480</v>
      </c>
      <c r="T101" s="8"/>
      <c r="U101" s="8">
        <v>120462119207</v>
      </c>
      <c r="V101" s="8"/>
      <c r="W101" s="8">
        <v>150956468106.349</v>
      </c>
      <c r="X101" s="8"/>
      <c r="Y101" s="9">
        <v>2.0923868531719488E-3</v>
      </c>
    </row>
    <row r="102" spans="1:25" x14ac:dyDescent="0.55000000000000004">
      <c r="A102" s="7" t="s">
        <v>107</v>
      </c>
      <c r="B102" s="8"/>
      <c r="C102" s="8">
        <v>8352687</v>
      </c>
      <c r="D102" s="8"/>
      <c r="E102" s="8">
        <v>33682561976</v>
      </c>
      <c r="F102" s="8"/>
      <c r="G102" s="8">
        <v>28022586229.181301</v>
      </c>
      <c r="H102" s="8"/>
      <c r="I102" s="8">
        <v>0</v>
      </c>
      <c r="J102" s="8"/>
      <c r="K102" s="8">
        <v>0</v>
      </c>
      <c r="L102" s="8"/>
      <c r="M102" s="8">
        <v>0</v>
      </c>
      <c r="N102" s="8"/>
      <c r="O102" s="8">
        <v>0</v>
      </c>
      <c r="P102" s="8"/>
      <c r="Q102" s="8">
        <v>8352687</v>
      </c>
      <c r="R102" s="8"/>
      <c r="S102" s="8">
        <v>3488</v>
      </c>
      <c r="T102" s="8"/>
      <c r="U102" s="8">
        <v>33682561976</v>
      </c>
      <c r="V102" s="8"/>
      <c r="W102" s="8">
        <v>28908965104.461102</v>
      </c>
      <c r="X102" s="8"/>
      <c r="Y102" s="9">
        <v>4.0070319133835757E-4</v>
      </c>
    </row>
    <row r="103" spans="1:25" x14ac:dyDescent="0.55000000000000004">
      <c r="A103" s="7" t="s">
        <v>108</v>
      </c>
      <c r="B103" s="8"/>
      <c r="C103" s="8">
        <v>46800000</v>
      </c>
      <c r="D103" s="8"/>
      <c r="E103" s="8">
        <v>176208710247</v>
      </c>
      <c r="F103" s="8"/>
      <c r="G103" s="8">
        <v>192506132520</v>
      </c>
      <c r="H103" s="8"/>
      <c r="I103" s="8">
        <v>7578373</v>
      </c>
      <c r="J103" s="8"/>
      <c r="K103" s="8">
        <v>31012239544</v>
      </c>
      <c r="L103" s="8"/>
      <c r="M103" s="8">
        <v>-4783578</v>
      </c>
      <c r="N103" s="8"/>
      <c r="O103" s="8">
        <v>21616617925</v>
      </c>
      <c r="P103" s="8"/>
      <c r="Q103" s="8">
        <v>49594795</v>
      </c>
      <c r="R103" s="8"/>
      <c r="S103" s="8">
        <v>3944</v>
      </c>
      <c r="T103" s="8"/>
      <c r="U103" s="8">
        <v>189172966869</v>
      </c>
      <c r="V103" s="8"/>
      <c r="W103" s="8">
        <v>194089869013.45999</v>
      </c>
      <c r="X103" s="8"/>
      <c r="Y103" s="9">
        <v>2.6902529938069531E-3</v>
      </c>
    </row>
    <row r="104" spans="1:25" x14ac:dyDescent="0.55000000000000004">
      <c r="A104" s="7" t="s">
        <v>109</v>
      </c>
      <c r="B104" s="8"/>
      <c r="C104" s="8">
        <v>40440471</v>
      </c>
      <c r="D104" s="8"/>
      <c r="E104" s="8">
        <v>258158901993</v>
      </c>
      <c r="F104" s="8"/>
      <c r="G104" s="8">
        <v>601791757457.323</v>
      </c>
      <c r="H104" s="8"/>
      <c r="I104" s="8">
        <v>227003</v>
      </c>
      <c r="J104" s="8"/>
      <c r="K104" s="8">
        <v>3233079560</v>
      </c>
      <c r="L104" s="8"/>
      <c r="M104" s="8">
        <v>-11313816</v>
      </c>
      <c r="N104" s="8"/>
      <c r="O104" s="8">
        <v>168130859197</v>
      </c>
      <c r="P104" s="8"/>
      <c r="Q104" s="8">
        <v>29353658</v>
      </c>
      <c r="R104" s="8"/>
      <c r="S104" s="8">
        <v>14300</v>
      </c>
      <c r="T104" s="8"/>
      <c r="U104" s="8">
        <v>189168235307</v>
      </c>
      <c r="V104" s="8"/>
      <c r="W104" s="8">
        <v>416512585398.33801</v>
      </c>
      <c r="X104" s="8"/>
      <c r="Y104" s="9">
        <v>5.7732236902506518E-3</v>
      </c>
    </row>
    <row r="105" spans="1:25" x14ac:dyDescent="0.55000000000000004">
      <c r="A105" s="7" t="s">
        <v>110</v>
      </c>
      <c r="B105" s="8"/>
      <c r="C105" s="8">
        <v>2516157</v>
      </c>
      <c r="D105" s="8"/>
      <c r="E105" s="8">
        <v>44063011031</v>
      </c>
      <c r="F105" s="8"/>
      <c r="G105" s="8">
        <v>40369139874.819</v>
      </c>
      <c r="H105" s="8"/>
      <c r="I105" s="8">
        <v>0</v>
      </c>
      <c r="J105" s="8"/>
      <c r="K105" s="8">
        <v>0</v>
      </c>
      <c r="L105" s="8"/>
      <c r="M105" s="8">
        <v>0</v>
      </c>
      <c r="N105" s="8"/>
      <c r="O105" s="8">
        <v>0</v>
      </c>
      <c r="P105" s="8"/>
      <c r="Q105" s="8">
        <v>2516157</v>
      </c>
      <c r="R105" s="8"/>
      <c r="S105" s="8">
        <v>21790</v>
      </c>
      <c r="T105" s="8"/>
      <c r="U105" s="8">
        <v>44063011031</v>
      </c>
      <c r="V105" s="8"/>
      <c r="W105" s="8">
        <v>54403247848.238098</v>
      </c>
      <c r="X105" s="8"/>
      <c r="Y105" s="9">
        <v>7.5407593987501928E-4</v>
      </c>
    </row>
    <row r="106" spans="1:25" x14ac:dyDescent="0.55000000000000004">
      <c r="A106" s="7" t="s">
        <v>111</v>
      </c>
      <c r="B106" s="8"/>
      <c r="C106" s="8">
        <v>41307730</v>
      </c>
      <c r="D106" s="8"/>
      <c r="E106" s="8">
        <v>130816088094</v>
      </c>
      <c r="F106" s="8"/>
      <c r="G106" s="8">
        <v>132671157240.00101</v>
      </c>
      <c r="H106" s="8"/>
      <c r="I106" s="8">
        <v>0</v>
      </c>
      <c r="J106" s="8"/>
      <c r="K106" s="8">
        <v>0</v>
      </c>
      <c r="L106" s="8"/>
      <c r="M106" s="8">
        <v>0</v>
      </c>
      <c r="N106" s="8"/>
      <c r="O106" s="8">
        <v>0</v>
      </c>
      <c r="P106" s="8"/>
      <c r="Q106" s="8">
        <v>41307730</v>
      </c>
      <c r="R106" s="8"/>
      <c r="S106" s="8">
        <v>3063</v>
      </c>
      <c r="T106" s="8"/>
      <c r="U106" s="8">
        <v>130816088094</v>
      </c>
      <c r="V106" s="8"/>
      <c r="W106" s="8">
        <v>125547534279.867</v>
      </c>
      <c r="X106" s="8"/>
      <c r="Y106" s="9">
        <v>1.740197114245413E-3</v>
      </c>
    </row>
    <row r="107" spans="1:25" x14ac:dyDescent="0.55000000000000004">
      <c r="A107" s="7" t="s">
        <v>112</v>
      </c>
      <c r="B107" s="8"/>
      <c r="C107" s="8">
        <v>9176325</v>
      </c>
      <c r="D107" s="8"/>
      <c r="E107" s="8">
        <v>69552079797</v>
      </c>
      <c r="F107" s="8"/>
      <c r="G107" s="8">
        <v>66132512530.3125</v>
      </c>
      <c r="H107" s="8"/>
      <c r="I107" s="8">
        <v>466117</v>
      </c>
      <c r="J107" s="8"/>
      <c r="K107" s="8">
        <v>3309821589</v>
      </c>
      <c r="L107" s="8"/>
      <c r="M107" s="8">
        <v>0</v>
      </c>
      <c r="N107" s="8"/>
      <c r="O107" s="8">
        <v>0</v>
      </c>
      <c r="P107" s="8"/>
      <c r="Q107" s="8">
        <v>9642442</v>
      </c>
      <c r="R107" s="8"/>
      <c r="S107" s="8">
        <v>6980</v>
      </c>
      <c r="T107" s="8"/>
      <c r="U107" s="8">
        <v>72861901386</v>
      </c>
      <c r="V107" s="8"/>
      <c r="W107" s="8">
        <v>66783983344.9132</v>
      </c>
      <c r="X107" s="8"/>
      <c r="Y107" s="9">
        <v>9.2568361267504769E-4</v>
      </c>
    </row>
    <row r="108" spans="1:25" x14ac:dyDescent="0.55000000000000004">
      <c r="A108" s="7" t="s">
        <v>113</v>
      </c>
      <c r="B108" s="8"/>
      <c r="C108" s="8">
        <v>2835315</v>
      </c>
      <c r="D108" s="8"/>
      <c r="E108" s="8">
        <v>27499152612</v>
      </c>
      <c r="F108" s="8"/>
      <c r="G108" s="8">
        <v>22265714518.424999</v>
      </c>
      <c r="H108" s="8"/>
      <c r="I108" s="8">
        <v>0</v>
      </c>
      <c r="J108" s="8"/>
      <c r="K108" s="8">
        <v>0</v>
      </c>
      <c r="L108" s="8"/>
      <c r="M108" s="8">
        <v>0</v>
      </c>
      <c r="N108" s="8"/>
      <c r="O108" s="8">
        <v>0</v>
      </c>
      <c r="P108" s="8"/>
      <c r="Q108" s="8">
        <v>2835315</v>
      </c>
      <c r="R108" s="8"/>
      <c r="S108" s="8">
        <v>8260</v>
      </c>
      <c r="T108" s="8"/>
      <c r="U108" s="8">
        <v>27499152612</v>
      </c>
      <c r="V108" s="8"/>
      <c r="W108" s="8">
        <v>23238667604.313</v>
      </c>
      <c r="X108" s="8"/>
      <c r="Y108" s="9">
        <v>3.2210797715697428E-4</v>
      </c>
    </row>
    <row r="109" spans="1:25" x14ac:dyDescent="0.55000000000000004">
      <c r="A109" s="7" t="s">
        <v>114</v>
      </c>
      <c r="B109" s="8"/>
      <c r="C109" s="8">
        <v>405815402</v>
      </c>
      <c r="D109" s="8"/>
      <c r="E109" s="8">
        <v>573391856733</v>
      </c>
      <c r="F109" s="8"/>
      <c r="G109" s="8">
        <v>561533914098.47498</v>
      </c>
      <c r="H109" s="8"/>
      <c r="I109" s="8">
        <v>0</v>
      </c>
      <c r="J109" s="8"/>
      <c r="K109" s="8">
        <v>0</v>
      </c>
      <c r="L109" s="8"/>
      <c r="M109" s="8">
        <v>0</v>
      </c>
      <c r="N109" s="8"/>
      <c r="O109" s="8">
        <v>0</v>
      </c>
      <c r="P109" s="8"/>
      <c r="Q109" s="8">
        <v>405815402</v>
      </c>
      <c r="R109" s="8"/>
      <c r="S109" s="8">
        <v>1525</v>
      </c>
      <c r="T109" s="8"/>
      <c r="U109" s="8">
        <v>573391856733</v>
      </c>
      <c r="V109" s="8"/>
      <c r="W109" s="8">
        <v>614084634637.37402</v>
      </c>
      <c r="X109" s="8"/>
      <c r="Y109" s="9">
        <v>8.5117427054859657E-3</v>
      </c>
    </row>
    <row r="110" spans="1:25" x14ac:dyDescent="0.55000000000000004">
      <c r="A110" s="7" t="s">
        <v>115</v>
      </c>
      <c r="B110" s="8"/>
      <c r="C110" s="8">
        <v>6810931</v>
      </c>
      <c r="D110" s="8"/>
      <c r="E110" s="8">
        <v>85000286097</v>
      </c>
      <c r="F110" s="8"/>
      <c r="G110" s="8">
        <v>70886150406.958496</v>
      </c>
      <c r="H110" s="8"/>
      <c r="I110" s="8">
        <v>11932</v>
      </c>
      <c r="J110" s="8"/>
      <c r="K110" s="8">
        <v>129804495</v>
      </c>
      <c r="L110" s="8"/>
      <c r="M110" s="8">
        <v>0</v>
      </c>
      <c r="N110" s="8"/>
      <c r="O110" s="8">
        <v>0</v>
      </c>
      <c r="P110" s="8"/>
      <c r="Q110" s="8">
        <v>6822863</v>
      </c>
      <c r="R110" s="8"/>
      <c r="S110" s="8">
        <v>10900</v>
      </c>
      <c r="T110" s="8"/>
      <c r="U110" s="8">
        <v>85130090592</v>
      </c>
      <c r="V110" s="8"/>
      <c r="W110" s="8">
        <v>73794332732.209</v>
      </c>
      <c r="X110" s="8"/>
      <c r="Y110" s="9">
        <v>1.0228531018537815E-3</v>
      </c>
    </row>
    <row r="111" spans="1:25" x14ac:dyDescent="0.55000000000000004">
      <c r="A111" s="7" t="s">
        <v>116</v>
      </c>
      <c r="B111" s="8"/>
      <c r="C111" s="8">
        <v>331812818</v>
      </c>
      <c r="D111" s="8"/>
      <c r="E111" s="8">
        <v>487137875361</v>
      </c>
      <c r="F111" s="8"/>
      <c r="G111" s="8">
        <v>722016545963.31799</v>
      </c>
      <c r="H111" s="8"/>
      <c r="I111" s="8">
        <v>0</v>
      </c>
      <c r="J111" s="8"/>
      <c r="K111" s="8">
        <v>0</v>
      </c>
      <c r="L111" s="8"/>
      <c r="M111" s="8">
        <v>-2000000</v>
      </c>
      <c r="N111" s="8"/>
      <c r="O111" s="8">
        <v>4656130226</v>
      </c>
      <c r="P111" s="8"/>
      <c r="Q111" s="8">
        <v>329812818</v>
      </c>
      <c r="R111" s="8"/>
      <c r="S111" s="8">
        <v>2193</v>
      </c>
      <c r="T111" s="8"/>
      <c r="U111" s="8">
        <v>484201654401</v>
      </c>
      <c r="V111" s="8"/>
      <c r="W111" s="8">
        <v>717688559262.67395</v>
      </c>
      <c r="X111" s="8"/>
      <c r="Y111" s="9">
        <v>9.9477824627905252E-3</v>
      </c>
    </row>
    <row r="112" spans="1:25" x14ac:dyDescent="0.55000000000000004">
      <c r="A112" s="7" t="s">
        <v>117</v>
      </c>
      <c r="B112" s="8"/>
      <c r="C112" s="8">
        <v>798600000</v>
      </c>
      <c r="D112" s="8"/>
      <c r="E112" s="8">
        <v>1199209724741</v>
      </c>
      <c r="F112" s="8"/>
      <c r="G112" s="8">
        <v>2174350575870</v>
      </c>
      <c r="H112" s="8"/>
      <c r="I112" s="8">
        <v>0</v>
      </c>
      <c r="J112" s="8"/>
      <c r="K112" s="8">
        <v>0</v>
      </c>
      <c r="L112" s="8"/>
      <c r="M112" s="8">
        <v>-15400000</v>
      </c>
      <c r="N112" s="8"/>
      <c r="O112" s="8">
        <v>46657128706</v>
      </c>
      <c r="P112" s="8"/>
      <c r="Q112" s="8">
        <v>783200000</v>
      </c>
      <c r="R112" s="8"/>
      <c r="S112" s="8">
        <v>3061</v>
      </c>
      <c r="T112" s="8"/>
      <c r="U112" s="8">
        <v>1176084468348</v>
      </c>
      <c r="V112" s="8"/>
      <c r="W112" s="8">
        <v>2378843489704</v>
      </c>
      <c r="X112" s="8"/>
      <c r="Y112" s="9">
        <v>3.297282260276322E-2</v>
      </c>
    </row>
    <row r="113" spans="1:25" x14ac:dyDescent="0.55000000000000004">
      <c r="A113" s="7" t="s">
        <v>118</v>
      </c>
      <c r="B113" s="8"/>
      <c r="C113" s="8">
        <v>58957505</v>
      </c>
      <c r="D113" s="8"/>
      <c r="E113" s="8">
        <v>181685264929</v>
      </c>
      <c r="F113" s="8"/>
      <c r="G113" s="8">
        <v>201958715234.73199</v>
      </c>
      <c r="H113" s="8"/>
      <c r="I113" s="8">
        <v>0</v>
      </c>
      <c r="J113" s="8"/>
      <c r="K113" s="8">
        <v>0</v>
      </c>
      <c r="L113" s="8"/>
      <c r="M113" s="8">
        <v>-400000</v>
      </c>
      <c r="N113" s="8"/>
      <c r="O113" s="8">
        <v>1497039322</v>
      </c>
      <c r="P113" s="8"/>
      <c r="Q113" s="8">
        <v>58557505</v>
      </c>
      <c r="R113" s="8"/>
      <c r="S113" s="8">
        <v>3834</v>
      </c>
      <c r="T113" s="8"/>
      <c r="U113" s="8">
        <v>180452612598</v>
      </c>
      <c r="V113" s="8"/>
      <c r="W113" s="8">
        <v>222774015934.66599</v>
      </c>
      <c r="X113" s="8"/>
      <c r="Y113" s="9">
        <v>3.0878400112118718E-3</v>
      </c>
    </row>
    <row r="114" spans="1:25" x14ac:dyDescent="0.55000000000000004">
      <c r="A114" s="7" t="s">
        <v>119</v>
      </c>
      <c r="B114" s="8"/>
      <c r="C114" s="8">
        <v>6379146</v>
      </c>
      <c r="D114" s="8"/>
      <c r="E114" s="8">
        <v>26212032711</v>
      </c>
      <c r="F114" s="8"/>
      <c r="G114" s="8">
        <v>25263301283.8992</v>
      </c>
      <c r="H114" s="8"/>
      <c r="I114" s="8">
        <v>0</v>
      </c>
      <c r="J114" s="8"/>
      <c r="K114" s="8">
        <v>0</v>
      </c>
      <c r="L114" s="8"/>
      <c r="M114" s="8">
        <v>0</v>
      </c>
      <c r="N114" s="8"/>
      <c r="O114" s="8">
        <v>0</v>
      </c>
      <c r="P114" s="8"/>
      <c r="Q114" s="8">
        <v>6379146</v>
      </c>
      <c r="R114" s="8"/>
      <c r="S114" s="8">
        <v>4264</v>
      </c>
      <c r="T114" s="8"/>
      <c r="U114" s="8">
        <v>26212032711</v>
      </c>
      <c r="V114" s="8"/>
      <c r="W114" s="8">
        <v>26990417298.8549</v>
      </c>
      <c r="X114" s="8"/>
      <c r="Y114" s="9">
        <v>3.7411046393826897E-4</v>
      </c>
    </row>
    <row r="115" spans="1:25" x14ac:dyDescent="0.55000000000000004">
      <c r="A115" s="7" t="s">
        <v>120</v>
      </c>
      <c r="B115" s="8"/>
      <c r="C115" s="8">
        <v>13400000</v>
      </c>
      <c r="D115" s="8"/>
      <c r="E115" s="8">
        <v>19303849320</v>
      </c>
      <c r="F115" s="8"/>
      <c r="G115" s="8">
        <v>14052884850</v>
      </c>
      <c r="H115" s="8"/>
      <c r="I115" s="8">
        <v>0</v>
      </c>
      <c r="J115" s="8"/>
      <c r="K115" s="8">
        <v>0</v>
      </c>
      <c r="L115" s="8"/>
      <c r="M115" s="8">
        <v>-4000000</v>
      </c>
      <c r="N115" s="8"/>
      <c r="O115" s="8">
        <v>4198072005</v>
      </c>
      <c r="P115" s="8"/>
      <c r="Q115" s="8">
        <v>9400000</v>
      </c>
      <c r="R115" s="8"/>
      <c r="S115" s="8">
        <v>1068</v>
      </c>
      <c r="T115" s="8"/>
      <c r="U115" s="8">
        <v>13541506239</v>
      </c>
      <c r="V115" s="8"/>
      <c r="W115" s="8">
        <v>9961596984</v>
      </c>
      <c r="X115" s="8"/>
      <c r="Y115" s="9">
        <v>1.3807632642302318E-4</v>
      </c>
    </row>
    <row r="116" spans="1:25" x14ac:dyDescent="0.55000000000000004">
      <c r="A116" s="7" t="s">
        <v>121</v>
      </c>
      <c r="B116" s="8"/>
      <c r="C116" s="8">
        <v>54231370</v>
      </c>
      <c r="D116" s="8"/>
      <c r="E116" s="8">
        <v>152544797018</v>
      </c>
      <c r="F116" s="8"/>
      <c r="G116" s="8">
        <v>111483177844.698</v>
      </c>
      <c r="H116" s="8"/>
      <c r="I116" s="8">
        <v>0</v>
      </c>
      <c r="J116" s="8"/>
      <c r="K116" s="8">
        <v>0</v>
      </c>
      <c r="L116" s="8"/>
      <c r="M116" s="8">
        <v>0</v>
      </c>
      <c r="N116" s="8"/>
      <c r="O116" s="8">
        <v>0</v>
      </c>
      <c r="P116" s="8"/>
      <c r="Q116" s="8">
        <v>54231370</v>
      </c>
      <c r="R116" s="8"/>
      <c r="S116" s="8">
        <v>2270</v>
      </c>
      <c r="T116" s="8"/>
      <c r="U116" s="8">
        <v>152544797018</v>
      </c>
      <c r="V116" s="8"/>
      <c r="W116" s="8">
        <v>122153606627.47301</v>
      </c>
      <c r="X116" s="8"/>
      <c r="Y116" s="9">
        <v>1.6931543496022778E-3</v>
      </c>
    </row>
    <row r="117" spans="1:25" x14ac:dyDescent="0.55000000000000004">
      <c r="A117" s="7" t="s">
        <v>122</v>
      </c>
      <c r="B117" s="8"/>
      <c r="C117" s="8">
        <v>297576968</v>
      </c>
      <c r="D117" s="8"/>
      <c r="E117" s="8">
        <v>924320892742</v>
      </c>
      <c r="F117" s="8"/>
      <c r="G117" s="8">
        <v>939185272503.27002</v>
      </c>
      <c r="H117" s="8"/>
      <c r="I117" s="8">
        <v>0</v>
      </c>
      <c r="J117" s="8"/>
      <c r="K117" s="8">
        <v>0</v>
      </c>
      <c r="L117" s="8"/>
      <c r="M117" s="8">
        <v>0</v>
      </c>
      <c r="N117" s="8"/>
      <c r="O117" s="8">
        <v>0</v>
      </c>
      <c r="P117" s="8"/>
      <c r="Q117" s="8">
        <v>297576968</v>
      </c>
      <c r="R117" s="8"/>
      <c r="S117" s="8">
        <v>3201</v>
      </c>
      <c r="T117" s="8"/>
      <c r="U117" s="8">
        <v>924320892742</v>
      </c>
      <c r="V117" s="8"/>
      <c r="W117" s="8">
        <v>945180710417.58899</v>
      </c>
      <c r="X117" s="8"/>
      <c r="Y117" s="9">
        <v>1.3101019897711209E-2</v>
      </c>
    </row>
    <row r="118" spans="1:25" x14ac:dyDescent="0.55000000000000004">
      <c r="A118" s="7" t="s">
        <v>123</v>
      </c>
      <c r="B118" s="8"/>
      <c r="C118" s="8">
        <v>7863510</v>
      </c>
      <c r="D118" s="8"/>
      <c r="E118" s="8">
        <v>107670809403</v>
      </c>
      <c r="F118" s="8"/>
      <c r="G118" s="8">
        <v>105760250222.715</v>
      </c>
      <c r="H118" s="8"/>
      <c r="I118" s="8">
        <v>0</v>
      </c>
      <c r="J118" s="8"/>
      <c r="K118" s="8">
        <v>0</v>
      </c>
      <c r="L118" s="8"/>
      <c r="M118" s="8">
        <v>-288465</v>
      </c>
      <c r="N118" s="8"/>
      <c r="O118" s="8">
        <v>3941713370</v>
      </c>
      <c r="P118" s="8"/>
      <c r="Q118" s="8">
        <v>7575045</v>
      </c>
      <c r="R118" s="8"/>
      <c r="S118" s="8">
        <v>13690</v>
      </c>
      <c r="T118" s="8"/>
      <c r="U118" s="8">
        <v>103721013445</v>
      </c>
      <c r="V118" s="8"/>
      <c r="W118" s="8">
        <v>102900746760.43401</v>
      </c>
      <c r="X118" s="8"/>
      <c r="Y118" s="9">
        <v>1.426293105582089E-3</v>
      </c>
    </row>
    <row r="119" spans="1:25" x14ac:dyDescent="0.55000000000000004">
      <c r="A119" s="7" t="s">
        <v>124</v>
      </c>
      <c r="B119" s="8"/>
      <c r="C119" s="8">
        <v>50876425</v>
      </c>
      <c r="D119" s="8"/>
      <c r="E119" s="8">
        <v>64306434336</v>
      </c>
      <c r="F119" s="8"/>
      <c r="G119" s="8">
        <v>44100275356.529999</v>
      </c>
      <c r="H119" s="8"/>
      <c r="I119" s="8">
        <v>0</v>
      </c>
      <c r="J119" s="8"/>
      <c r="K119" s="8">
        <v>0</v>
      </c>
      <c r="L119" s="8"/>
      <c r="M119" s="8">
        <v>0</v>
      </c>
      <c r="N119" s="8"/>
      <c r="O119" s="8">
        <v>0</v>
      </c>
      <c r="P119" s="8"/>
      <c r="Q119" s="8">
        <v>50876425</v>
      </c>
      <c r="R119" s="8"/>
      <c r="S119" s="8">
        <v>1020</v>
      </c>
      <c r="T119" s="8"/>
      <c r="U119" s="8">
        <v>64306434336</v>
      </c>
      <c r="V119" s="8"/>
      <c r="W119" s="8">
        <v>51492813239.445</v>
      </c>
      <c r="X119" s="8"/>
      <c r="Y119" s="9">
        <v>7.1373480584580311E-4</v>
      </c>
    </row>
    <row r="120" spans="1:25" x14ac:dyDescent="0.55000000000000004">
      <c r="A120" s="7" t="s">
        <v>125</v>
      </c>
      <c r="B120" s="8"/>
      <c r="C120" s="8">
        <v>44911179</v>
      </c>
      <c r="D120" s="8"/>
      <c r="E120" s="8">
        <v>1564250229181</v>
      </c>
      <c r="F120" s="8"/>
      <c r="G120" s="8">
        <v>3000073942988.6401</v>
      </c>
      <c r="H120" s="8"/>
      <c r="I120" s="8">
        <v>14561</v>
      </c>
      <c r="J120" s="8"/>
      <c r="K120" s="8">
        <v>1015843521</v>
      </c>
      <c r="L120" s="8"/>
      <c r="M120" s="8">
        <v>-45115</v>
      </c>
      <c r="N120" s="8"/>
      <c r="O120" s="8">
        <v>3247538510</v>
      </c>
      <c r="P120" s="8"/>
      <c r="Q120" s="8">
        <v>44880625</v>
      </c>
      <c r="R120" s="8"/>
      <c r="S120" s="8">
        <v>64340</v>
      </c>
      <c r="T120" s="8"/>
      <c r="U120" s="8">
        <v>1563694723414</v>
      </c>
      <c r="V120" s="8"/>
      <c r="W120" s="8">
        <v>2865298114441.3799</v>
      </c>
      <c r="X120" s="8"/>
      <c r="Y120" s="9">
        <v>3.9715503285700962E-2</v>
      </c>
    </row>
    <row r="121" spans="1:25" x14ac:dyDescent="0.55000000000000004">
      <c r="A121" s="7" t="s">
        <v>126</v>
      </c>
      <c r="B121" s="8"/>
      <c r="C121" s="8">
        <v>38300000</v>
      </c>
      <c r="D121" s="8"/>
      <c r="E121" s="8">
        <v>295346137092</v>
      </c>
      <c r="F121" s="8"/>
      <c r="G121" s="8">
        <v>319044323700</v>
      </c>
      <c r="H121" s="8"/>
      <c r="I121" s="8">
        <v>0</v>
      </c>
      <c r="J121" s="8"/>
      <c r="K121" s="8">
        <v>0</v>
      </c>
      <c r="L121" s="8"/>
      <c r="M121" s="8">
        <v>-200000</v>
      </c>
      <c r="N121" s="8"/>
      <c r="O121" s="8">
        <v>1666027806</v>
      </c>
      <c r="P121" s="8"/>
      <c r="Q121" s="8">
        <v>38100000</v>
      </c>
      <c r="R121" s="8"/>
      <c r="S121" s="8">
        <v>7220</v>
      </c>
      <c r="T121" s="8"/>
      <c r="U121" s="8">
        <v>293803859614</v>
      </c>
      <c r="V121" s="8"/>
      <c r="W121" s="8">
        <v>272955616140</v>
      </c>
      <c r="X121" s="8"/>
      <c r="Y121" s="9">
        <v>3.78340027343793E-3</v>
      </c>
    </row>
    <row r="122" spans="1:25" x14ac:dyDescent="0.55000000000000004">
      <c r="A122" s="7" t="s">
        <v>127</v>
      </c>
      <c r="B122" s="8"/>
      <c r="C122" s="8">
        <v>145770000</v>
      </c>
      <c r="D122" s="8"/>
      <c r="E122" s="8">
        <v>799129806033</v>
      </c>
      <c r="F122" s="8"/>
      <c r="G122" s="8">
        <v>1850407076745</v>
      </c>
      <c r="H122" s="8"/>
      <c r="I122" s="8">
        <v>4405687</v>
      </c>
      <c r="J122" s="8"/>
      <c r="K122" s="8">
        <v>53326880902</v>
      </c>
      <c r="L122" s="8"/>
      <c r="M122" s="8">
        <v>-7844508</v>
      </c>
      <c r="N122" s="8"/>
      <c r="O122" s="8">
        <v>102175133486</v>
      </c>
      <c r="P122" s="8"/>
      <c r="Q122" s="8">
        <v>142331179</v>
      </c>
      <c r="R122" s="8"/>
      <c r="S122" s="8">
        <v>12310</v>
      </c>
      <c r="T122" s="8"/>
      <c r="U122" s="8">
        <v>809116920393</v>
      </c>
      <c r="V122" s="8"/>
      <c r="W122" s="8">
        <v>1738553105121.72</v>
      </c>
      <c r="X122" s="8"/>
      <c r="Y122" s="9">
        <v>2.4097845599667673E-2</v>
      </c>
    </row>
    <row r="123" spans="1:25" x14ac:dyDescent="0.55000000000000004">
      <c r="A123" s="7" t="s">
        <v>128</v>
      </c>
      <c r="B123" s="8"/>
      <c r="C123" s="8">
        <v>705815651</v>
      </c>
      <c r="D123" s="8"/>
      <c r="E123" s="8">
        <v>443117308171</v>
      </c>
      <c r="F123" s="8"/>
      <c r="G123" s="8">
        <v>329759542501.979</v>
      </c>
      <c r="H123" s="8"/>
      <c r="I123" s="8">
        <v>0</v>
      </c>
      <c r="J123" s="8"/>
      <c r="K123" s="8">
        <v>0</v>
      </c>
      <c r="L123" s="8"/>
      <c r="M123" s="8">
        <v>-8000000</v>
      </c>
      <c r="N123" s="8"/>
      <c r="O123" s="8">
        <v>4103438563</v>
      </c>
      <c r="P123" s="8"/>
      <c r="Q123" s="8">
        <v>697815651</v>
      </c>
      <c r="R123" s="8"/>
      <c r="S123" s="8">
        <v>470</v>
      </c>
      <c r="T123" s="8"/>
      <c r="U123" s="8">
        <v>438094837416</v>
      </c>
      <c r="V123" s="8"/>
      <c r="W123" s="8">
        <v>325438121928.35199</v>
      </c>
      <c r="X123" s="8"/>
      <c r="Y123" s="9">
        <v>4.5108530716559203E-3</v>
      </c>
    </row>
    <row r="124" spans="1:25" x14ac:dyDescent="0.55000000000000004">
      <c r="A124" s="7" t="s">
        <v>129</v>
      </c>
      <c r="B124" s="8"/>
      <c r="C124" s="8">
        <v>5797738</v>
      </c>
      <c r="D124" s="8"/>
      <c r="E124" s="8">
        <v>97152598993</v>
      </c>
      <c r="F124" s="8"/>
      <c r="G124" s="8">
        <v>135897233600.862</v>
      </c>
      <c r="H124" s="8"/>
      <c r="I124" s="8">
        <v>0</v>
      </c>
      <c r="J124" s="8"/>
      <c r="K124" s="8">
        <v>0</v>
      </c>
      <c r="L124" s="8"/>
      <c r="M124" s="8">
        <v>0</v>
      </c>
      <c r="N124" s="8"/>
      <c r="O124" s="8">
        <v>0</v>
      </c>
      <c r="P124" s="8"/>
      <c r="Q124" s="8">
        <v>5797738</v>
      </c>
      <c r="R124" s="8"/>
      <c r="S124" s="8">
        <v>22630</v>
      </c>
      <c r="T124" s="8"/>
      <c r="U124" s="8">
        <v>97152598993</v>
      </c>
      <c r="V124" s="8"/>
      <c r="W124" s="8">
        <v>130188613211.43401</v>
      </c>
      <c r="X124" s="8"/>
      <c r="Y124" s="9">
        <v>1.8045264713293556E-3</v>
      </c>
    </row>
    <row r="125" spans="1:25" x14ac:dyDescent="0.55000000000000004">
      <c r="A125" s="7" t="s">
        <v>130</v>
      </c>
      <c r="B125" s="8"/>
      <c r="C125" s="8">
        <v>9970223</v>
      </c>
      <c r="D125" s="8"/>
      <c r="E125" s="8">
        <v>152502351782</v>
      </c>
      <c r="F125" s="8"/>
      <c r="G125" s="8">
        <v>157583312753.08499</v>
      </c>
      <c r="H125" s="8"/>
      <c r="I125" s="8">
        <v>0</v>
      </c>
      <c r="J125" s="8"/>
      <c r="K125" s="8">
        <v>0</v>
      </c>
      <c r="L125" s="8"/>
      <c r="M125" s="8">
        <v>0</v>
      </c>
      <c r="N125" s="8"/>
      <c r="O125" s="8">
        <v>0</v>
      </c>
      <c r="P125" s="8"/>
      <c r="Q125" s="8">
        <v>9970223</v>
      </c>
      <c r="R125" s="8"/>
      <c r="S125" s="8">
        <v>16710</v>
      </c>
      <c r="T125" s="8"/>
      <c r="U125" s="8">
        <v>152502351782</v>
      </c>
      <c r="V125" s="8"/>
      <c r="W125" s="8">
        <v>165314589574.46899</v>
      </c>
      <c r="X125" s="8"/>
      <c r="Y125" s="9">
        <v>2.2914028011005597E-3</v>
      </c>
    </row>
    <row r="126" spans="1:25" x14ac:dyDescent="0.55000000000000004">
      <c r="A126" s="7" t="s">
        <v>131</v>
      </c>
      <c r="B126" s="8"/>
      <c r="C126" s="8">
        <v>20476635</v>
      </c>
      <c r="D126" s="8"/>
      <c r="E126" s="8">
        <v>61089113491</v>
      </c>
      <c r="F126" s="8"/>
      <c r="G126" s="8">
        <v>41340596813.174202</v>
      </c>
      <c r="H126" s="8"/>
      <c r="I126" s="8">
        <v>0</v>
      </c>
      <c r="J126" s="8"/>
      <c r="K126" s="8">
        <v>0</v>
      </c>
      <c r="L126" s="8"/>
      <c r="M126" s="8">
        <v>-20476635</v>
      </c>
      <c r="N126" s="8"/>
      <c r="O126" s="8">
        <v>40586171233</v>
      </c>
      <c r="P126" s="8"/>
      <c r="Q126" s="8">
        <v>0</v>
      </c>
      <c r="R126" s="8"/>
      <c r="S126" s="8">
        <v>0</v>
      </c>
      <c r="T126" s="8"/>
      <c r="U126" s="8">
        <v>0</v>
      </c>
      <c r="V126" s="8"/>
      <c r="W126" s="8">
        <v>0</v>
      </c>
      <c r="X126" s="8"/>
      <c r="Y126" s="9">
        <v>0</v>
      </c>
    </row>
    <row r="127" spans="1:25" x14ac:dyDescent="0.55000000000000004">
      <c r="A127" s="7" t="s">
        <v>132</v>
      </c>
      <c r="B127" s="8"/>
      <c r="C127" s="8">
        <v>175628537</v>
      </c>
      <c r="D127" s="8"/>
      <c r="E127" s="8">
        <v>334165992885</v>
      </c>
      <c r="F127" s="8"/>
      <c r="G127" s="8">
        <v>453044304996.586</v>
      </c>
      <c r="H127" s="8"/>
      <c r="I127" s="8">
        <v>0</v>
      </c>
      <c r="J127" s="8"/>
      <c r="K127" s="8">
        <v>0</v>
      </c>
      <c r="L127" s="8"/>
      <c r="M127" s="8">
        <v>-8000000</v>
      </c>
      <c r="N127" s="8"/>
      <c r="O127" s="8">
        <v>19827975234</v>
      </c>
      <c r="P127" s="8"/>
      <c r="Q127" s="8">
        <v>167628537</v>
      </c>
      <c r="R127" s="8"/>
      <c r="S127" s="8">
        <v>2486</v>
      </c>
      <c r="T127" s="8"/>
      <c r="U127" s="8">
        <v>318944503315</v>
      </c>
      <c r="V127" s="8"/>
      <c r="W127" s="8">
        <v>413503262264.74902</v>
      </c>
      <c r="X127" s="8"/>
      <c r="Y127" s="9">
        <v>5.7315118759729633E-3</v>
      </c>
    </row>
    <row r="128" spans="1:25" x14ac:dyDescent="0.55000000000000004">
      <c r="A128" s="7" t="s">
        <v>133</v>
      </c>
      <c r="B128" s="8"/>
      <c r="C128" s="8">
        <v>165000000</v>
      </c>
      <c r="D128" s="8"/>
      <c r="E128" s="8">
        <v>347653047978</v>
      </c>
      <c r="F128" s="8"/>
      <c r="G128" s="8">
        <v>1290823627500</v>
      </c>
      <c r="H128" s="8"/>
      <c r="I128" s="8">
        <v>0</v>
      </c>
      <c r="J128" s="8"/>
      <c r="K128" s="8">
        <v>0</v>
      </c>
      <c r="L128" s="8"/>
      <c r="M128" s="8">
        <v>-15000000</v>
      </c>
      <c r="N128" s="8"/>
      <c r="O128" s="8">
        <v>121657519985</v>
      </c>
      <c r="P128" s="8"/>
      <c r="Q128" s="8">
        <v>150000000</v>
      </c>
      <c r="R128" s="8"/>
      <c r="S128" s="8">
        <v>8650</v>
      </c>
      <c r="T128" s="8"/>
      <c r="U128" s="8">
        <v>316048225435</v>
      </c>
      <c r="V128" s="8"/>
      <c r="W128" s="8">
        <v>1287470325000</v>
      </c>
      <c r="X128" s="8"/>
      <c r="Y128" s="9">
        <v>1.7845449192552452E-2</v>
      </c>
    </row>
    <row r="129" spans="1:25" x14ac:dyDescent="0.55000000000000004">
      <c r="A129" s="7" t="s">
        <v>134</v>
      </c>
      <c r="B129" s="8"/>
      <c r="C129" s="8">
        <v>30406987</v>
      </c>
      <c r="D129" s="8"/>
      <c r="E129" s="8">
        <v>45414985634</v>
      </c>
      <c r="F129" s="8"/>
      <c r="G129" s="8">
        <v>54588274161.794098</v>
      </c>
      <c r="H129" s="8"/>
      <c r="I129" s="8">
        <v>0</v>
      </c>
      <c r="J129" s="8"/>
      <c r="K129" s="8">
        <v>0</v>
      </c>
      <c r="L129" s="8"/>
      <c r="M129" s="8">
        <v>-2806987</v>
      </c>
      <c r="N129" s="8"/>
      <c r="O129" s="8">
        <v>5298752064</v>
      </c>
      <c r="P129" s="8"/>
      <c r="Q129" s="8">
        <v>27600000</v>
      </c>
      <c r="R129" s="8"/>
      <c r="S129" s="8">
        <v>1848</v>
      </c>
      <c r="T129" s="8"/>
      <c r="U129" s="8">
        <v>41222552018</v>
      </c>
      <c r="V129" s="8"/>
      <c r="W129" s="8">
        <v>50610532896</v>
      </c>
      <c r="X129" s="8"/>
      <c r="Y129" s="9">
        <v>7.0150563928809203E-4</v>
      </c>
    </row>
    <row r="130" spans="1:25" x14ac:dyDescent="0.55000000000000004">
      <c r="A130" s="7" t="s">
        <v>135</v>
      </c>
      <c r="B130" s="8"/>
      <c r="C130" s="8">
        <v>7800000</v>
      </c>
      <c r="D130" s="8"/>
      <c r="E130" s="8">
        <v>108959775239</v>
      </c>
      <c r="F130" s="8"/>
      <c r="G130" s="8">
        <v>123127009200</v>
      </c>
      <c r="H130" s="8"/>
      <c r="I130" s="8">
        <v>9782036</v>
      </c>
      <c r="J130" s="8"/>
      <c r="K130" s="8">
        <v>162844056388</v>
      </c>
      <c r="L130" s="8"/>
      <c r="M130" s="8">
        <v>0</v>
      </c>
      <c r="N130" s="8"/>
      <c r="O130" s="8">
        <v>0</v>
      </c>
      <c r="P130" s="8"/>
      <c r="Q130" s="8">
        <v>17582036</v>
      </c>
      <c r="R130" s="8"/>
      <c r="S130" s="8">
        <v>17590</v>
      </c>
      <c r="T130" s="8"/>
      <c r="U130" s="8">
        <v>271803831627</v>
      </c>
      <c r="V130" s="8"/>
      <c r="W130" s="8">
        <v>306877371497.65503</v>
      </c>
      <c r="X130" s="8"/>
      <c r="Y130" s="9">
        <v>4.2535850613919565E-3</v>
      </c>
    </row>
    <row r="131" spans="1:25" x14ac:dyDescent="0.55000000000000004">
      <c r="A131" s="7" t="s">
        <v>136</v>
      </c>
      <c r="B131" s="8"/>
      <c r="C131" s="8">
        <v>43856481</v>
      </c>
      <c r="D131" s="8"/>
      <c r="E131" s="8">
        <v>468893542812</v>
      </c>
      <c r="F131" s="8"/>
      <c r="G131" s="8">
        <v>1445191983196.3601</v>
      </c>
      <c r="H131" s="8"/>
      <c r="I131" s="8">
        <v>0</v>
      </c>
      <c r="J131" s="8"/>
      <c r="K131" s="8">
        <v>0</v>
      </c>
      <c r="L131" s="8"/>
      <c r="M131" s="8">
        <v>0</v>
      </c>
      <c r="N131" s="8"/>
      <c r="O131" s="8">
        <v>0</v>
      </c>
      <c r="P131" s="8"/>
      <c r="Q131" s="8">
        <v>43856481</v>
      </c>
      <c r="R131" s="8"/>
      <c r="S131" s="8">
        <v>37500</v>
      </c>
      <c r="T131" s="8"/>
      <c r="U131" s="8">
        <v>468893542812</v>
      </c>
      <c r="V131" s="8"/>
      <c r="W131" s="8">
        <v>1631905140070.1299</v>
      </c>
      <c r="X131" s="8"/>
      <c r="Y131" s="9">
        <v>2.261961281646371E-2</v>
      </c>
    </row>
    <row r="132" spans="1:25" x14ac:dyDescent="0.55000000000000004">
      <c r="A132" s="7" t="s">
        <v>137</v>
      </c>
      <c r="B132" s="8"/>
      <c r="C132" s="8">
        <v>78200000</v>
      </c>
      <c r="D132" s="8"/>
      <c r="E132" s="8">
        <v>346649289717</v>
      </c>
      <c r="F132" s="8"/>
      <c r="G132" s="8">
        <v>536369499000</v>
      </c>
      <c r="H132" s="8"/>
      <c r="I132" s="8">
        <v>0</v>
      </c>
      <c r="J132" s="8"/>
      <c r="K132" s="8">
        <v>0</v>
      </c>
      <c r="L132" s="8"/>
      <c r="M132" s="8">
        <v>-447256</v>
      </c>
      <c r="N132" s="8"/>
      <c r="O132" s="8">
        <v>3263326056</v>
      </c>
      <c r="P132" s="8"/>
      <c r="Q132" s="8">
        <v>77752744</v>
      </c>
      <c r="R132" s="8"/>
      <c r="S132" s="8">
        <v>7650</v>
      </c>
      <c r="T132" s="8"/>
      <c r="U132" s="8">
        <v>344666668557</v>
      </c>
      <c r="V132" s="8"/>
      <c r="W132" s="8">
        <v>590210621959.93201</v>
      </c>
      <c r="X132" s="8"/>
      <c r="Y132" s="9">
        <v>8.1808282976081406E-3</v>
      </c>
    </row>
    <row r="133" spans="1:25" x14ac:dyDescent="0.55000000000000004">
      <c r="A133" s="7" t="s">
        <v>138</v>
      </c>
      <c r="B133" s="8"/>
      <c r="C133" s="8">
        <v>6529954</v>
      </c>
      <c r="D133" s="8"/>
      <c r="E133" s="8">
        <v>53396828422</v>
      </c>
      <c r="F133" s="8"/>
      <c r="G133" s="8">
        <v>43814930222.474998</v>
      </c>
      <c r="H133" s="8"/>
      <c r="I133" s="8">
        <v>0</v>
      </c>
      <c r="J133" s="8"/>
      <c r="K133" s="8">
        <v>0</v>
      </c>
      <c r="L133" s="8"/>
      <c r="M133" s="8">
        <v>0</v>
      </c>
      <c r="N133" s="8"/>
      <c r="O133" s="8">
        <v>0</v>
      </c>
      <c r="P133" s="8"/>
      <c r="Q133" s="8">
        <v>6529954</v>
      </c>
      <c r="R133" s="8"/>
      <c r="S133" s="8">
        <v>6120</v>
      </c>
      <c r="T133" s="8"/>
      <c r="U133" s="8">
        <v>53396828422</v>
      </c>
      <c r="V133" s="8"/>
      <c r="W133" s="8">
        <v>39654402028.149597</v>
      </c>
      <c r="X133" s="8"/>
      <c r="Y133" s="9">
        <v>5.4964421541474568E-4</v>
      </c>
    </row>
    <row r="134" spans="1:25" x14ac:dyDescent="0.55000000000000004">
      <c r="A134" s="7" t="s">
        <v>139</v>
      </c>
      <c r="B134" s="8"/>
      <c r="C134" s="8">
        <v>29757257</v>
      </c>
      <c r="D134" s="8"/>
      <c r="E134" s="8">
        <v>91643184386</v>
      </c>
      <c r="F134" s="8"/>
      <c r="G134" s="8">
        <v>100276882477.68201</v>
      </c>
      <c r="H134" s="8"/>
      <c r="I134" s="8">
        <v>0</v>
      </c>
      <c r="J134" s="8"/>
      <c r="K134" s="8">
        <v>0</v>
      </c>
      <c r="L134" s="8"/>
      <c r="M134" s="8">
        <v>0</v>
      </c>
      <c r="N134" s="8"/>
      <c r="O134" s="8">
        <v>0</v>
      </c>
      <c r="P134" s="8"/>
      <c r="Q134" s="8">
        <v>29757257</v>
      </c>
      <c r="R134" s="8"/>
      <c r="S134" s="8">
        <v>3525</v>
      </c>
      <c r="T134" s="8"/>
      <c r="U134" s="8">
        <v>91643184386</v>
      </c>
      <c r="V134" s="8"/>
      <c r="W134" s="8">
        <v>104083497746.95</v>
      </c>
      <c r="X134" s="8"/>
      <c r="Y134" s="9">
        <v>1.4426870544191719E-3</v>
      </c>
    </row>
    <row r="135" spans="1:25" x14ac:dyDescent="0.55000000000000004">
      <c r="A135" s="7" t="s">
        <v>140</v>
      </c>
      <c r="B135" s="8"/>
      <c r="C135" s="8">
        <v>7504244</v>
      </c>
      <c r="D135" s="8"/>
      <c r="E135" s="8">
        <v>45566886054</v>
      </c>
      <c r="F135" s="8"/>
      <c r="G135" s="8">
        <v>51545792800.061996</v>
      </c>
      <c r="H135" s="8"/>
      <c r="I135" s="8">
        <v>0</v>
      </c>
      <c r="J135" s="8"/>
      <c r="K135" s="8">
        <v>0</v>
      </c>
      <c r="L135" s="8"/>
      <c r="M135" s="8">
        <v>0</v>
      </c>
      <c r="N135" s="8"/>
      <c r="O135" s="8">
        <v>0</v>
      </c>
      <c r="P135" s="8"/>
      <c r="Q135" s="8">
        <v>7504244</v>
      </c>
      <c r="R135" s="8"/>
      <c r="S135" s="8">
        <v>6610</v>
      </c>
      <c r="T135" s="8"/>
      <c r="U135" s="8">
        <v>45566886054</v>
      </c>
      <c r="V135" s="8"/>
      <c r="W135" s="8">
        <v>49219621241.546799</v>
      </c>
      <c r="X135" s="8"/>
      <c r="Y135" s="9">
        <v>6.8222640404756426E-4</v>
      </c>
    </row>
    <row r="136" spans="1:25" x14ac:dyDescent="0.55000000000000004">
      <c r="A136" s="7" t="s">
        <v>141</v>
      </c>
      <c r="B136" s="8"/>
      <c r="C136" s="8">
        <v>23600000</v>
      </c>
      <c r="D136" s="8"/>
      <c r="E136" s="8">
        <v>21258909643</v>
      </c>
      <c r="F136" s="8"/>
      <c r="G136" s="8">
        <v>21582813600</v>
      </c>
      <c r="H136" s="8"/>
      <c r="I136" s="8">
        <v>0</v>
      </c>
      <c r="J136" s="8"/>
      <c r="K136" s="8">
        <v>0</v>
      </c>
      <c r="L136" s="8"/>
      <c r="M136" s="8">
        <v>0</v>
      </c>
      <c r="N136" s="8"/>
      <c r="O136" s="8">
        <v>0</v>
      </c>
      <c r="P136" s="8"/>
      <c r="Q136" s="8">
        <v>23600000</v>
      </c>
      <c r="R136" s="8"/>
      <c r="S136" s="8">
        <v>890</v>
      </c>
      <c r="T136" s="8"/>
      <c r="U136" s="8">
        <v>21258909643</v>
      </c>
      <c r="V136" s="8"/>
      <c r="W136" s="8">
        <v>20841639080</v>
      </c>
      <c r="X136" s="8"/>
      <c r="Y136" s="9">
        <v>2.8888309428930383E-4</v>
      </c>
    </row>
    <row r="137" spans="1:25" x14ac:dyDescent="0.55000000000000004">
      <c r="A137" s="7" t="s">
        <v>142</v>
      </c>
      <c r="B137" s="8"/>
      <c r="C137" s="8">
        <v>21298928</v>
      </c>
      <c r="D137" s="8"/>
      <c r="E137" s="8">
        <v>150287861528</v>
      </c>
      <c r="F137" s="8"/>
      <c r="G137" s="8">
        <v>127668362251.752</v>
      </c>
      <c r="H137" s="8"/>
      <c r="I137" s="8">
        <v>0</v>
      </c>
      <c r="J137" s="8"/>
      <c r="K137" s="8">
        <v>0</v>
      </c>
      <c r="L137" s="8"/>
      <c r="M137" s="8">
        <v>-3476062</v>
      </c>
      <c r="N137" s="8"/>
      <c r="O137" s="8">
        <v>22960773196</v>
      </c>
      <c r="P137" s="8"/>
      <c r="Q137" s="8">
        <v>17822866</v>
      </c>
      <c r="R137" s="8"/>
      <c r="S137" s="8">
        <v>7080</v>
      </c>
      <c r="T137" s="8"/>
      <c r="U137" s="8">
        <v>125760339558</v>
      </c>
      <c r="V137" s="8"/>
      <c r="W137" s="8">
        <v>125210474340.40601</v>
      </c>
      <c r="X137" s="8"/>
      <c r="Y137" s="9">
        <v>1.7355251727585318E-3</v>
      </c>
    </row>
    <row r="138" spans="1:25" x14ac:dyDescent="0.55000000000000004">
      <c r="A138" s="7" t="s">
        <v>143</v>
      </c>
      <c r="B138" s="8"/>
      <c r="C138" s="8">
        <v>11000000</v>
      </c>
      <c r="D138" s="8"/>
      <c r="E138" s="8">
        <v>60870774987</v>
      </c>
      <c r="F138" s="8"/>
      <c r="G138" s="8">
        <v>29785714200</v>
      </c>
      <c r="H138" s="8"/>
      <c r="I138" s="8">
        <v>0</v>
      </c>
      <c r="J138" s="8"/>
      <c r="K138" s="8">
        <v>0</v>
      </c>
      <c r="L138" s="8"/>
      <c r="M138" s="8">
        <v>-11000000</v>
      </c>
      <c r="N138" s="8"/>
      <c r="O138" s="8">
        <v>33627717907</v>
      </c>
      <c r="P138" s="8"/>
      <c r="Q138" s="8">
        <v>0</v>
      </c>
      <c r="R138" s="8"/>
      <c r="S138" s="8">
        <v>0</v>
      </c>
      <c r="T138" s="8"/>
      <c r="U138" s="8">
        <v>0</v>
      </c>
      <c r="V138" s="8"/>
      <c r="W138" s="8">
        <v>0</v>
      </c>
      <c r="X138" s="8"/>
      <c r="Y138" s="9">
        <v>0</v>
      </c>
    </row>
    <row r="139" spans="1:25" x14ac:dyDescent="0.55000000000000004">
      <c r="A139" s="7" t="s">
        <v>144</v>
      </c>
      <c r="B139" s="8"/>
      <c r="C139" s="8">
        <v>12230694</v>
      </c>
      <c r="D139" s="8"/>
      <c r="E139" s="8">
        <v>72198973188</v>
      </c>
      <c r="F139" s="8"/>
      <c r="G139" s="8">
        <v>90211776570.593994</v>
      </c>
      <c r="H139" s="8"/>
      <c r="I139" s="8">
        <v>0</v>
      </c>
      <c r="J139" s="8"/>
      <c r="K139" s="8">
        <v>0</v>
      </c>
      <c r="L139" s="8"/>
      <c r="M139" s="8">
        <v>0</v>
      </c>
      <c r="N139" s="8"/>
      <c r="O139" s="8">
        <v>0</v>
      </c>
      <c r="P139" s="8"/>
      <c r="Q139" s="8">
        <v>12230694</v>
      </c>
      <c r="R139" s="8"/>
      <c r="S139" s="8">
        <v>7120</v>
      </c>
      <c r="T139" s="8"/>
      <c r="U139" s="8">
        <v>72198973188</v>
      </c>
      <c r="V139" s="8"/>
      <c r="W139" s="8">
        <v>86409393235.905594</v>
      </c>
      <c r="X139" s="8"/>
      <c r="Y139" s="9">
        <v>1.1977087213646178E-3</v>
      </c>
    </row>
    <row r="140" spans="1:25" x14ac:dyDescent="0.55000000000000004">
      <c r="A140" s="7" t="s">
        <v>145</v>
      </c>
      <c r="B140" s="8"/>
      <c r="C140" s="8">
        <v>5200000</v>
      </c>
      <c r="D140" s="8"/>
      <c r="E140" s="8">
        <v>29193065924</v>
      </c>
      <c r="F140" s="8"/>
      <c r="G140" s="8">
        <v>28843354800</v>
      </c>
      <c r="H140" s="8"/>
      <c r="I140" s="8">
        <v>19731536</v>
      </c>
      <c r="J140" s="8"/>
      <c r="K140" s="8">
        <v>117294420786</v>
      </c>
      <c r="L140" s="8"/>
      <c r="M140" s="8">
        <v>0</v>
      </c>
      <c r="N140" s="8"/>
      <c r="O140" s="8">
        <v>0</v>
      </c>
      <c r="P140" s="8"/>
      <c r="Q140" s="8">
        <v>24931536</v>
      </c>
      <c r="R140" s="8"/>
      <c r="S140" s="8">
        <v>5750</v>
      </c>
      <c r="T140" s="8"/>
      <c r="U140" s="8">
        <v>146487486710</v>
      </c>
      <c r="V140" s="8"/>
      <c r="W140" s="8">
        <v>142248187553.64001</v>
      </c>
      <c r="X140" s="8"/>
      <c r="Y140" s="9">
        <v>1.9716825735157468E-3</v>
      </c>
    </row>
    <row r="141" spans="1:25" x14ac:dyDescent="0.55000000000000004">
      <c r="A141" s="7" t="s">
        <v>146</v>
      </c>
      <c r="B141" s="8"/>
      <c r="C141" s="8">
        <v>4495058</v>
      </c>
      <c r="D141" s="8"/>
      <c r="E141" s="8">
        <v>25029693520</v>
      </c>
      <c r="F141" s="8"/>
      <c r="G141" s="8">
        <v>29312129376.144001</v>
      </c>
      <c r="H141" s="8"/>
      <c r="I141" s="8">
        <v>0</v>
      </c>
      <c r="J141" s="8"/>
      <c r="K141" s="8">
        <v>0</v>
      </c>
      <c r="L141" s="8"/>
      <c r="M141" s="8">
        <v>0</v>
      </c>
      <c r="N141" s="8"/>
      <c r="O141" s="8">
        <v>0</v>
      </c>
      <c r="P141" s="8"/>
      <c r="Q141" s="8">
        <v>4495058</v>
      </c>
      <c r="R141" s="8"/>
      <c r="S141" s="8">
        <v>6350</v>
      </c>
      <c r="T141" s="8"/>
      <c r="U141" s="8">
        <v>25029693520</v>
      </c>
      <c r="V141" s="8"/>
      <c r="W141" s="8">
        <v>28322976130.541</v>
      </c>
      <c r="X141" s="8"/>
      <c r="Y141" s="9">
        <v>3.9258087872390013E-4</v>
      </c>
    </row>
    <row r="142" spans="1:25" x14ac:dyDescent="0.55000000000000004">
      <c r="A142" s="7" t="s">
        <v>147</v>
      </c>
      <c r="B142" s="8"/>
      <c r="C142" s="8">
        <v>0</v>
      </c>
      <c r="D142" s="8"/>
      <c r="E142" s="8">
        <v>0</v>
      </c>
      <c r="F142" s="8"/>
      <c r="G142" s="8">
        <v>0</v>
      </c>
      <c r="H142" s="8"/>
      <c r="I142" s="8">
        <v>17020496</v>
      </c>
      <c r="J142" s="8"/>
      <c r="K142" s="8">
        <v>56944161807</v>
      </c>
      <c r="L142" s="8"/>
      <c r="M142" s="8">
        <v>0</v>
      </c>
      <c r="N142" s="8"/>
      <c r="O142" s="8">
        <v>0</v>
      </c>
      <c r="P142" s="8"/>
      <c r="Q142" s="8">
        <v>17020496</v>
      </c>
      <c r="R142" s="8"/>
      <c r="S142" s="8">
        <v>3363</v>
      </c>
      <c r="T142" s="8"/>
      <c r="U142" s="8">
        <v>56944161807</v>
      </c>
      <c r="V142" s="8"/>
      <c r="W142" s="8">
        <v>56797463404.189003</v>
      </c>
      <c r="X142" s="8"/>
      <c r="Y142" s="9">
        <v>7.8726183257490782E-4</v>
      </c>
    </row>
    <row r="143" spans="1:25" x14ac:dyDescent="0.55000000000000004">
      <c r="A143" s="7" t="s">
        <v>148</v>
      </c>
      <c r="B143" s="8"/>
      <c r="C143" s="8">
        <v>0</v>
      </c>
      <c r="D143" s="8"/>
      <c r="E143" s="8">
        <v>0</v>
      </c>
      <c r="F143" s="8"/>
      <c r="G143" s="8">
        <v>0</v>
      </c>
      <c r="H143" s="8"/>
      <c r="I143" s="8">
        <v>101376685</v>
      </c>
      <c r="J143" s="8"/>
      <c r="K143" s="8">
        <v>0</v>
      </c>
      <c r="L143" s="8"/>
      <c r="M143" s="8">
        <v>0</v>
      </c>
      <c r="N143" s="8"/>
      <c r="O143" s="8">
        <v>0</v>
      </c>
      <c r="P143" s="8"/>
      <c r="Q143" s="8">
        <v>101376685</v>
      </c>
      <c r="R143" s="8"/>
      <c r="S143" s="8">
        <v>3311</v>
      </c>
      <c r="T143" s="8"/>
      <c r="U143" s="8">
        <v>108878559690</v>
      </c>
      <c r="V143" s="8"/>
      <c r="W143" s="8">
        <v>333063566117.80902</v>
      </c>
      <c r="X143" s="8"/>
      <c r="Y143" s="9">
        <v>4.6165483053333253E-3</v>
      </c>
    </row>
    <row r="144" spans="1:25" x14ac:dyDescent="0.55000000000000004">
      <c r="A144" s="7" t="s">
        <v>149</v>
      </c>
      <c r="B144" s="8"/>
      <c r="C144" s="8">
        <v>0</v>
      </c>
      <c r="D144" s="8"/>
      <c r="E144" s="8">
        <v>0</v>
      </c>
      <c r="F144" s="8"/>
      <c r="G144" s="8">
        <v>0</v>
      </c>
      <c r="H144" s="8"/>
      <c r="I144" s="8">
        <v>2776088</v>
      </c>
      <c r="J144" s="8"/>
      <c r="K144" s="8">
        <v>102229523068</v>
      </c>
      <c r="L144" s="8"/>
      <c r="M144" s="8">
        <v>0</v>
      </c>
      <c r="N144" s="8"/>
      <c r="O144" s="8">
        <v>0</v>
      </c>
      <c r="P144" s="8"/>
      <c r="Q144" s="8">
        <v>2776088</v>
      </c>
      <c r="R144" s="8"/>
      <c r="S144" s="8">
        <v>35750</v>
      </c>
      <c r="T144" s="8"/>
      <c r="U144" s="8">
        <v>102229523068</v>
      </c>
      <c r="V144" s="8"/>
      <c r="W144" s="8">
        <v>98477981021.419998</v>
      </c>
      <c r="X144" s="8"/>
      <c r="Y144" s="9">
        <v>1.3649897576496726E-3</v>
      </c>
    </row>
    <row r="145" spans="1:25" x14ac:dyDescent="0.55000000000000004">
      <c r="A145" s="7" t="s">
        <v>150</v>
      </c>
      <c r="B145" s="8"/>
      <c r="C145" s="8">
        <v>0</v>
      </c>
      <c r="D145" s="8"/>
      <c r="E145" s="8">
        <v>0</v>
      </c>
      <c r="F145" s="8"/>
      <c r="G145" s="8">
        <v>0</v>
      </c>
      <c r="H145" s="8"/>
      <c r="I145" s="8">
        <v>18590882</v>
      </c>
      <c r="J145" s="8"/>
      <c r="K145" s="8">
        <v>0</v>
      </c>
      <c r="L145" s="8"/>
      <c r="M145" s="8">
        <v>0</v>
      </c>
      <c r="N145" s="8"/>
      <c r="O145" s="8">
        <v>0</v>
      </c>
      <c r="P145" s="8"/>
      <c r="Q145" s="8">
        <v>18590882</v>
      </c>
      <c r="R145" s="8"/>
      <c r="S145" s="8">
        <v>1055</v>
      </c>
      <c r="T145" s="8"/>
      <c r="U145" s="8">
        <v>14184842966</v>
      </c>
      <c r="V145" s="8"/>
      <c r="W145" s="8">
        <v>19461769078.6577</v>
      </c>
      <c r="X145" s="8"/>
      <c r="Y145" s="9">
        <v>2.6975690588470407E-4</v>
      </c>
    </row>
    <row r="146" spans="1:25" x14ac:dyDescent="0.55000000000000004">
      <c r="A146" s="7" t="s">
        <v>151</v>
      </c>
      <c r="B146" s="8"/>
      <c r="C146" s="8">
        <v>0</v>
      </c>
      <c r="D146" s="8"/>
      <c r="E146" s="8">
        <v>0</v>
      </c>
      <c r="F146" s="8"/>
      <c r="G146" s="8">
        <v>0</v>
      </c>
      <c r="H146" s="8"/>
      <c r="I146" s="8">
        <v>41722777</v>
      </c>
      <c r="J146" s="8"/>
      <c r="K146" s="8">
        <v>147393219755</v>
      </c>
      <c r="L146" s="8"/>
      <c r="M146" s="8">
        <v>0</v>
      </c>
      <c r="N146" s="8"/>
      <c r="O146" s="8">
        <v>0</v>
      </c>
      <c r="P146" s="8"/>
      <c r="Q146" s="8">
        <v>41722777</v>
      </c>
      <c r="R146" s="8"/>
      <c r="S146" s="8">
        <v>3441</v>
      </c>
      <c r="T146" s="8"/>
      <c r="U146" s="8">
        <v>147393219755</v>
      </c>
      <c r="V146" s="8"/>
      <c r="W146" s="8">
        <v>142458294432.17099</v>
      </c>
      <c r="X146" s="8"/>
      <c r="Y146" s="9">
        <v>1.9745948360767001E-3</v>
      </c>
    </row>
    <row r="147" spans="1:25" x14ac:dyDescent="0.55000000000000004">
      <c r="A147" s="7" t="s">
        <v>152</v>
      </c>
      <c r="B147" s="8"/>
      <c r="C147" s="8">
        <v>0</v>
      </c>
      <c r="D147" s="8"/>
      <c r="E147" s="8">
        <v>0</v>
      </c>
      <c r="F147" s="8"/>
      <c r="G147" s="8">
        <v>0</v>
      </c>
      <c r="H147" s="8"/>
      <c r="I147" s="8">
        <v>53887864</v>
      </c>
      <c r="J147" s="8"/>
      <c r="K147" s="8">
        <v>82307308119</v>
      </c>
      <c r="L147" s="8"/>
      <c r="M147" s="8">
        <v>0</v>
      </c>
      <c r="N147" s="8"/>
      <c r="O147" s="8">
        <v>0</v>
      </c>
      <c r="P147" s="8"/>
      <c r="Q147" s="8">
        <v>53887864</v>
      </c>
      <c r="R147" s="8"/>
      <c r="S147" s="8">
        <v>1427</v>
      </c>
      <c r="T147" s="8"/>
      <c r="U147" s="8">
        <v>82307308119</v>
      </c>
      <c r="V147" s="8"/>
      <c r="W147" s="8">
        <v>76303560527.696594</v>
      </c>
      <c r="X147" s="8"/>
      <c r="Y147" s="9">
        <v>1.0576331633957159E-3</v>
      </c>
    </row>
    <row r="148" spans="1:25" x14ac:dyDescent="0.55000000000000004">
      <c r="A148" s="7" t="s">
        <v>153</v>
      </c>
      <c r="B148" s="8"/>
      <c r="C148" s="8">
        <v>0</v>
      </c>
      <c r="D148" s="8"/>
      <c r="E148" s="8">
        <v>0</v>
      </c>
      <c r="F148" s="8"/>
      <c r="G148" s="8">
        <v>0</v>
      </c>
      <c r="H148" s="8"/>
      <c r="I148" s="8">
        <v>1854752</v>
      </c>
      <c r="J148" s="8"/>
      <c r="K148" s="8">
        <v>0</v>
      </c>
      <c r="L148" s="8"/>
      <c r="M148" s="8">
        <v>0</v>
      </c>
      <c r="N148" s="8"/>
      <c r="O148" s="8">
        <v>0</v>
      </c>
      <c r="P148" s="8"/>
      <c r="Q148" s="8">
        <v>1854752</v>
      </c>
      <c r="R148" s="8"/>
      <c r="S148" s="8">
        <v>5890</v>
      </c>
      <c r="T148" s="8"/>
      <c r="U148" s="8">
        <v>5844323552</v>
      </c>
      <c r="V148" s="8"/>
      <c r="W148" s="8">
        <v>10840042977.865601</v>
      </c>
      <c r="X148" s="8"/>
      <c r="Y148" s="9">
        <v>1.502523455883036E-4</v>
      </c>
    </row>
    <row r="149" spans="1:25" x14ac:dyDescent="0.55000000000000004">
      <c r="A149" s="3" t="s">
        <v>154</v>
      </c>
      <c r="C149" s="3" t="s">
        <v>154</v>
      </c>
      <c r="E149" s="6">
        <f>SUM(E9:E148)</f>
        <v>35208988437951</v>
      </c>
      <c r="G149" s="6">
        <f>SUM(G9:G148)</f>
        <v>63133495363662.117</v>
      </c>
      <c r="I149" s="3" t="s">
        <v>154</v>
      </c>
      <c r="K149" s="6">
        <f>SUM(K9:K148)</f>
        <v>1319800285161</v>
      </c>
      <c r="M149" s="3" t="s">
        <v>154</v>
      </c>
      <c r="O149" s="6">
        <f>SUM(O9:O148)</f>
        <v>1393816502712</v>
      </c>
      <c r="Q149" s="3" t="s">
        <v>154</v>
      </c>
      <c r="S149" s="3" t="s">
        <v>154</v>
      </c>
      <c r="U149" s="10">
        <f>SUM(U9:U148)</f>
        <v>35638988801358</v>
      </c>
      <c r="V149" s="11"/>
      <c r="W149" s="10">
        <f>SUM(W9:W148)</f>
        <v>65467852916607.055</v>
      </c>
      <c r="Y149" s="13">
        <f>SUM(Y9:Y148)</f>
        <v>0.90744090973033298</v>
      </c>
    </row>
    <row r="150" spans="1:25" ht="24.75" thickTop="1" x14ac:dyDescent="0.55000000000000004"/>
    <row r="152" spans="1:25" x14ac:dyDescent="0.55000000000000004">
      <c r="W152" s="5"/>
    </row>
    <row r="153" spans="1:25" x14ac:dyDescent="0.55000000000000004">
      <c r="Y153" s="5"/>
    </row>
    <row r="154" spans="1:25" x14ac:dyDescent="0.55000000000000004">
      <c r="Y154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A11" sqref="A11"/>
    </sheetView>
  </sheetViews>
  <sheetFormatPr defaultRowHeight="24" x14ac:dyDescent="0.55000000000000004"/>
  <cols>
    <col min="1" max="1" width="19.710937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 x14ac:dyDescent="0.55000000000000004">
      <c r="A3" s="1" t="s">
        <v>178</v>
      </c>
      <c r="B3" s="1" t="s">
        <v>178</v>
      </c>
      <c r="C3" s="1" t="s">
        <v>178</v>
      </c>
      <c r="D3" s="1" t="s">
        <v>178</v>
      </c>
      <c r="E3" s="1" t="s">
        <v>178</v>
      </c>
      <c r="F3" s="1" t="s">
        <v>178</v>
      </c>
      <c r="G3" s="1" t="s">
        <v>178</v>
      </c>
    </row>
    <row r="4" spans="1: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 x14ac:dyDescent="0.55000000000000004">
      <c r="A6" s="2" t="s">
        <v>182</v>
      </c>
      <c r="C6" s="2" t="s">
        <v>158</v>
      </c>
      <c r="E6" s="2" t="s">
        <v>263</v>
      </c>
      <c r="G6" s="2" t="s">
        <v>13</v>
      </c>
    </row>
    <row r="7" spans="1:7" x14ac:dyDescent="0.55000000000000004">
      <c r="A7" s="3" t="s">
        <v>276</v>
      </c>
      <c r="C7" s="15">
        <v>2393092160939</v>
      </c>
      <c r="E7" s="17">
        <f>C7/$C$10</f>
        <v>0.94268076177373927</v>
      </c>
      <c r="G7" s="23">
        <v>3.3170321476056142E-2</v>
      </c>
    </row>
    <row r="8" spans="1:7" x14ac:dyDescent="0.55000000000000004">
      <c r="A8" s="3" t="s">
        <v>277</v>
      </c>
      <c r="C8" s="15">
        <v>145373491934</v>
      </c>
      <c r="E8" s="17">
        <f t="shared" ref="E8:E9" si="0">C8/$C$10</f>
        <v>5.7265155247627271E-2</v>
      </c>
      <c r="G8" s="23">
        <v>2.0150019879115514E-3</v>
      </c>
    </row>
    <row r="9" spans="1:7" x14ac:dyDescent="0.55000000000000004">
      <c r="A9" s="3" t="s">
        <v>274</v>
      </c>
      <c r="C9" s="15">
        <v>137295209</v>
      </c>
      <c r="E9" s="17">
        <f t="shared" si="0"/>
        <v>5.4082978633476795E-5</v>
      </c>
      <c r="G9" s="23">
        <v>1.9030300186455717E-6</v>
      </c>
    </row>
    <row r="10" spans="1:7" x14ac:dyDescent="0.55000000000000004">
      <c r="A10" s="3" t="s">
        <v>154</v>
      </c>
      <c r="C10" s="10">
        <f>SUM(C7:C9)</f>
        <v>2538602948082</v>
      </c>
      <c r="E10" s="14">
        <f>SUM(E7:E9)</f>
        <v>1</v>
      </c>
      <c r="G10" s="24">
        <f>SUM(G7:G9)</f>
        <v>3.518722649398634E-2</v>
      </c>
    </row>
    <row r="11" spans="1:7" x14ac:dyDescent="0.55000000000000004">
      <c r="C11" s="11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0"/>
  <sheetViews>
    <sheetView rightToLeft="1" workbookViewId="0">
      <selection activeCell="K12" sqref="K12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156</v>
      </c>
      <c r="C6" s="2" t="s">
        <v>279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156</v>
      </c>
      <c r="C7" s="2" t="s">
        <v>158</v>
      </c>
      <c r="E7" s="2" t="s">
        <v>159</v>
      </c>
      <c r="G7" s="2" t="s">
        <v>160</v>
      </c>
      <c r="I7" s="2" t="s">
        <v>158</v>
      </c>
      <c r="K7" s="2" t="s">
        <v>155</v>
      </c>
    </row>
    <row r="8" spans="1:11" x14ac:dyDescent="0.55000000000000004">
      <c r="A8" s="3" t="s">
        <v>161</v>
      </c>
      <c r="C8" s="8">
        <v>214059944</v>
      </c>
      <c r="D8" s="8"/>
      <c r="E8" s="8">
        <v>833957574620</v>
      </c>
      <c r="F8" s="8"/>
      <c r="G8" s="8">
        <v>834161769164</v>
      </c>
      <c r="H8" s="8"/>
      <c r="I8" s="8">
        <v>9865400</v>
      </c>
      <c r="J8" s="8"/>
      <c r="K8" s="9">
        <v>1.3674295325152989E-7</v>
      </c>
    </row>
    <row r="9" spans="1:11" x14ac:dyDescent="0.55000000000000004">
      <c r="A9" s="3" t="s">
        <v>163</v>
      </c>
      <c r="C9" s="8">
        <v>421349154</v>
      </c>
      <c r="D9" s="8"/>
      <c r="E9" s="8">
        <v>46861655603</v>
      </c>
      <c r="F9" s="8"/>
      <c r="G9" s="8">
        <v>47272505000</v>
      </c>
      <c r="H9" s="8"/>
      <c r="I9" s="8">
        <v>10499757</v>
      </c>
      <c r="J9" s="8"/>
      <c r="K9" s="9">
        <v>1.4553568842656391E-7</v>
      </c>
    </row>
    <row r="10" spans="1:11" x14ac:dyDescent="0.55000000000000004">
      <c r="A10" s="3" t="s">
        <v>165</v>
      </c>
      <c r="C10" s="8">
        <v>600059333547</v>
      </c>
      <c r="D10" s="8"/>
      <c r="E10" s="8">
        <v>1537362900682</v>
      </c>
      <c r="F10" s="8"/>
      <c r="G10" s="8">
        <v>1931188815624</v>
      </c>
      <c r="H10" s="8"/>
      <c r="I10" s="8">
        <v>206233418605</v>
      </c>
      <c r="J10" s="8"/>
      <c r="K10" s="9">
        <v>2.8585730653806949E-3</v>
      </c>
    </row>
    <row r="11" spans="1:11" x14ac:dyDescent="0.55000000000000004">
      <c r="A11" s="3" t="s">
        <v>167</v>
      </c>
      <c r="C11" s="8">
        <v>3022227</v>
      </c>
      <c r="D11" s="8"/>
      <c r="E11" s="8">
        <v>18493160515</v>
      </c>
      <c r="F11" s="8"/>
      <c r="G11" s="8">
        <v>18493780684</v>
      </c>
      <c r="H11" s="8"/>
      <c r="I11" s="8">
        <v>2402058</v>
      </c>
      <c r="J11" s="8"/>
      <c r="K11" s="9">
        <v>3.3294595738790456E-8</v>
      </c>
    </row>
    <row r="12" spans="1:11" x14ac:dyDescent="0.55000000000000004">
      <c r="A12" s="3" t="s">
        <v>163</v>
      </c>
      <c r="C12" s="8">
        <v>510000000000</v>
      </c>
      <c r="D12" s="8"/>
      <c r="E12" s="8">
        <v>0</v>
      </c>
      <c r="F12" s="8"/>
      <c r="G12" s="8">
        <v>0</v>
      </c>
      <c r="H12" s="8"/>
      <c r="I12" s="8">
        <v>510000000000</v>
      </c>
      <c r="J12" s="8"/>
      <c r="K12" s="9">
        <v>7.0690398927849086E-3</v>
      </c>
    </row>
    <row r="13" spans="1:11" x14ac:dyDescent="0.55000000000000004">
      <c r="A13" s="3" t="s">
        <v>170</v>
      </c>
      <c r="C13" s="8">
        <v>800000000000</v>
      </c>
      <c r="D13" s="8"/>
      <c r="E13" s="8">
        <v>0</v>
      </c>
      <c r="F13" s="8"/>
      <c r="G13" s="8">
        <v>0</v>
      </c>
      <c r="H13" s="8"/>
      <c r="I13" s="8">
        <v>800000000000</v>
      </c>
      <c r="J13" s="8"/>
      <c r="K13" s="9">
        <v>1.1088690027897896E-2</v>
      </c>
    </row>
    <row r="14" spans="1:11" x14ac:dyDescent="0.55000000000000004">
      <c r="A14" s="3" t="s">
        <v>163</v>
      </c>
      <c r="C14" s="8">
        <v>500000000000</v>
      </c>
      <c r="D14" s="8"/>
      <c r="E14" s="8">
        <v>0</v>
      </c>
      <c r="F14" s="8"/>
      <c r="G14" s="8">
        <v>0</v>
      </c>
      <c r="H14" s="8"/>
      <c r="I14" s="8">
        <v>500000000000</v>
      </c>
      <c r="J14" s="8"/>
      <c r="K14" s="9">
        <v>6.9304312674361851E-3</v>
      </c>
    </row>
    <row r="15" spans="1:11" x14ac:dyDescent="0.55000000000000004">
      <c r="A15" s="3" t="s">
        <v>173</v>
      </c>
      <c r="C15" s="8">
        <v>1000000000000</v>
      </c>
      <c r="D15" s="8"/>
      <c r="E15" s="8">
        <v>0</v>
      </c>
      <c r="F15" s="8"/>
      <c r="G15" s="8">
        <v>0</v>
      </c>
      <c r="H15" s="8"/>
      <c r="I15" s="8">
        <v>1000000000000</v>
      </c>
      <c r="J15" s="8"/>
      <c r="K15" s="9">
        <v>1.386086253487237E-2</v>
      </c>
    </row>
    <row r="16" spans="1:11" x14ac:dyDescent="0.55000000000000004">
      <c r="A16" s="3" t="s">
        <v>170</v>
      </c>
      <c r="C16" s="8">
        <v>500000000000</v>
      </c>
      <c r="D16" s="8"/>
      <c r="E16" s="8">
        <v>0</v>
      </c>
      <c r="F16" s="8"/>
      <c r="G16" s="8">
        <v>0</v>
      </c>
      <c r="H16" s="8"/>
      <c r="I16" s="8">
        <v>500000000000</v>
      </c>
      <c r="J16" s="8"/>
      <c r="K16" s="9">
        <v>6.9304312674361851E-3</v>
      </c>
    </row>
    <row r="17" spans="1:11" x14ac:dyDescent="0.55000000000000004">
      <c r="A17" s="3" t="s">
        <v>163</v>
      </c>
      <c r="C17" s="8">
        <v>800000000000</v>
      </c>
      <c r="D17" s="8"/>
      <c r="E17" s="8">
        <v>0</v>
      </c>
      <c r="F17" s="8"/>
      <c r="G17" s="8">
        <v>0</v>
      </c>
      <c r="H17" s="8"/>
      <c r="I17" s="8">
        <v>800000000000</v>
      </c>
      <c r="J17" s="8"/>
      <c r="K17" s="9">
        <v>1.1088690027897896E-2</v>
      </c>
    </row>
    <row r="18" spans="1:11" ht="24.75" thickBot="1" x14ac:dyDescent="0.6">
      <c r="A18" s="3" t="s">
        <v>177</v>
      </c>
      <c r="C18" s="8">
        <v>0</v>
      </c>
      <c r="D18" s="8"/>
      <c r="E18" s="8">
        <v>800000000000</v>
      </c>
      <c r="F18" s="8"/>
      <c r="G18" s="8">
        <v>0</v>
      </c>
      <c r="H18" s="8"/>
      <c r="I18" s="8">
        <v>800000000000</v>
      </c>
      <c r="J18" s="8"/>
      <c r="K18" s="9">
        <v>1.1088690027897896E-2</v>
      </c>
    </row>
    <row r="19" spans="1:11" ht="25.5" thickBot="1" x14ac:dyDescent="0.65">
      <c r="A19" s="4" t="s">
        <v>154</v>
      </c>
      <c r="C19" s="6">
        <f>SUM(C8:C18)</f>
        <v>4710697764872</v>
      </c>
      <c r="E19" s="6">
        <f>SUM(E8:E18)</f>
        <v>3236675291420</v>
      </c>
      <c r="G19" s="6">
        <f>SUM(G8:G18)</f>
        <v>2831116870472</v>
      </c>
      <c r="I19" s="6">
        <f>SUM(I8:I18)</f>
        <v>5116256185820</v>
      </c>
      <c r="K19" s="14">
        <f>SUM(K8:K18)</f>
        <v>7.0915723684841447E-2</v>
      </c>
    </row>
    <row r="20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5"/>
  <sheetViews>
    <sheetView rightToLeft="1" topLeftCell="A7" workbookViewId="0">
      <selection activeCell="I13" sqref="I13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178</v>
      </c>
      <c r="B3" s="1" t="s">
        <v>178</v>
      </c>
      <c r="C3" s="1" t="s">
        <v>178</v>
      </c>
      <c r="D3" s="1" t="s">
        <v>178</v>
      </c>
      <c r="E3" s="1" t="s">
        <v>178</v>
      </c>
      <c r="F3" s="1" t="s">
        <v>178</v>
      </c>
      <c r="G3" s="1" t="s">
        <v>178</v>
      </c>
      <c r="H3" s="1" t="s">
        <v>178</v>
      </c>
      <c r="I3" s="1" t="s">
        <v>178</v>
      </c>
      <c r="J3" s="1" t="s">
        <v>178</v>
      </c>
      <c r="K3" s="1" t="s">
        <v>178</v>
      </c>
      <c r="L3" s="1" t="s">
        <v>178</v>
      </c>
      <c r="M3" s="1" t="s">
        <v>178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12" t="s">
        <v>179</v>
      </c>
      <c r="C6" s="2" t="s">
        <v>180</v>
      </c>
      <c r="D6" s="2" t="s">
        <v>180</v>
      </c>
      <c r="E6" s="2" t="s">
        <v>180</v>
      </c>
      <c r="F6" s="2" t="s">
        <v>180</v>
      </c>
      <c r="G6" s="2" t="s">
        <v>180</v>
      </c>
      <c r="I6" s="2" t="s">
        <v>181</v>
      </c>
      <c r="J6" s="2" t="s">
        <v>181</v>
      </c>
      <c r="K6" s="2" t="s">
        <v>181</v>
      </c>
      <c r="L6" s="2" t="s">
        <v>181</v>
      </c>
      <c r="M6" s="2" t="s">
        <v>181</v>
      </c>
    </row>
    <row r="7" spans="1:13" ht="25.5" thickBot="1" x14ac:dyDescent="0.6">
      <c r="A7" s="2" t="s">
        <v>182</v>
      </c>
      <c r="C7" s="2" t="s">
        <v>183</v>
      </c>
      <c r="E7" s="2" t="s">
        <v>184</v>
      </c>
      <c r="G7" s="2" t="s">
        <v>185</v>
      </c>
      <c r="I7" s="2" t="s">
        <v>183</v>
      </c>
      <c r="K7" s="2" t="s">
        <v>184</v>
      </c>
      <c r="M7" s="2" t="s">
        <v>185</v>
      </c>
    </row>
    <row r="8" spans="1:13" x14ac:dyDescent="0.55000000000000004">
      <c r="A8" s="3" t="s">
        <v>161</v>
      </c>
      <c r="C8" s="8">
        <v>40376</v>
      </c>
      <c r="D8" s="8"/>
      <c r="E8" s="8">
        <v>0</v>
      </c>
      <c r="F8" s="8"/>
      <c r="G8" s="8">
        <v>40376</v>
      </c>
      <c r="H8" s="8"/>
      <c r="I8" s="8">
        <v>947381</v>
      </c>
      <c r="J8" s="8"/>
      <c r="K8" s="8">
        <v>0</v>
      </c>
      <c r="L8" s="8"/>
      <c r="M8" s="8">
        <v>947381</v>
      </c>
    </row>
    <row r="9" spans="1:13" x14ac:dyDescent="0.55000000000000004">
      <c r="A9" s="3" t="s">
        <v>163</v>
      </c>
      <c r="C9" s="8">
        <v>11772</v>
      </c>
      <c r="D9" s="8"/>
      <c r="E9" s="8">
        <v>0</v>
      </c>
      <c r="F9" s="8"/>
      <c r="G9" s="8">
        <v>11772</v>
      </c>
      <c r="H9" s="8"/>
      <c r="I9" s="8">
        <v>89688</v>
      </c>
      <c r="J9" s="8"/>
      <c r="K9" s="8">
        <v>0</v>
      </c>
      <c r="L9" s="8"/>
      <c r="M9" s="8">
        <v>89688</v>
      </c>
    </row>
    <row r="10" spans="1:13" x14ac:dyDescent="0.55000000000000004">
      <c r="A10" s="3" t="s">
        <v>165</v>
      </c>
      <c r="C10" s="8">
        <v>7258635480</v>
      </c>
      <c r="D10" s="8"/>
      <c r="E10" s="8">
        <v>0</v>
      </c>
      <c r="F10" s="8"/>
      <c r="G10" s="8">
        <v>7258635480</v>
      </c>
      <c r="H10" s="8"/>
      <c r="I10" s="8">
        <v>64495668368</v>
      </c>
      <c r="J10" s="8"/>
      <c r="K10" s="8">
        <v>0</v>
      </c>
      <c r="L10" s="8"/>
      <c r="M10" s="8">
        <v>64495668368</v>
      </c>
    </row>
    <row r="11" spans="1:13" x14ac:dyDescent="0.55000000000000004">
      <c r="A11" s="3" t="s">
        <v>167</v>
      </c>
      <c r="C11" s="8">
        <v>9831</v>
      </c>
      <c r="D11" s="8"/>
      <c r="E11" s="8">
        <v>0</v>
      </c>
      <c r="F11" s="8"/>
      <c r="G11" s="8">
        <v>9831</v>
      </c>
      <c r="H11" s="8"/>
      <c r="I11" s="8">
        <v>72680</v>
      </c>
      <c r="J11" s="8"/>
      <c r="K11" s="8">
        <v>0</v>
      </c>
      <c r="L11" s="8"/>
      <c r="M11" s="8">
        <v>72680</v>
      </c>
    </row>
    <row r="12" spans="1:13" x14ac:dyDescent="0.55000000000000004">
      <c r="A12" s="3" t="s">
        <v>167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2390710545</v>
      </c>
      <c r="J12" s="8"/>
      <c r="K12" s="8">
        <v>0</v>
      </c>
      <c r="L12" s="8"/>
      <c r="M12" s="8">
        <v>2390710545</v>
      </c>
    </row>
    <row r="13" spans="1:13" x14ac:dyDescent="0.55000000000000004">
      <c r="A13" s="3" t="s">
        <v>167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2424657520</v>
      </c>
      <c r="J13" s="8"/>
      <c r="K13" s="8">
        <v>0</v>
      </c>
      <c r="L13" s="8"/>
      <c r="M13" s="8">
        <v>2424657520</v>
      </c>
    </row>
    <row r="14" spans="1:13" x14ac:dyDescent="0.55000000000000004">
      <c r="A14" s="3" t="s">
        <v>163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127397260273</v>
      </c>
      <c r="J14" s="8"/>
      <c r="K14" s="8">
        <v>0</v>
      </c>
      <c r="L14" s="8"/>
      <c r="M14" s="8">
        <v>127397260273</v>
      </c>
    </row>
    <row r="15" spans="1:13" x14ac:dyDescent="0.55000000000000004">
      <c r="A15" s="3" t="s">
        <v>163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80650410970</v>
      </c>
      <c r="J15" s="8"/>
      <c r="K15" s="8">
        <v>0</v>
      </c>
      <c r="L15" s="8"/>
      <c r="M15" s="8">
        <v>80650410970</v>
      </c>
    </row>
    <row r="16" spans="1:13" x14ac:dyDescent="0.55000000000000004">
      <c r="A16" s="3" t="s">
        <v>163</v>
      </c>
      <c r="C16" s="8">
        <v>13399726016</v>
      </c>
      <c r="D16" s="8"/>
      <c r="E16" s="8">
        <v>669175</v>
      </c>
      <c r="F16" s="8"/>
      <c r="G16" s="8">
        <v>13399056841</v>
      </c>
      <c r="H16" s="8"/>
      <c r="I16" s="8">
        <v>157198904093</v>
      </c>
      <c r="J16" s="8"/>
      <c r="K16" s="8">
        <v>21289092</v>
      </c>
      <c r="L16" s="8"/>
      <c r="M16" s="8">
        <v>157177615001</v>
      </c>
    </row>
    <row r="17" spans="1:13" x14ac:dyDescent="0.55000000000000004">
      <c r="A17" s="3" t="s">
        <v>186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33139726024</v>
      </c>
      <c r="J17" s="8"/>
      <c r="K17" s="8">
        <v>0</v>
      </c>
      <c r="L17" s="8"/>
      <c r="M17" s="8">
        <v>33139726024</v>
      </c>
    </row>
    <row r="18" spans="1:13" x14ac:dyDescent="0.55000000000000004">
      <c r="A18" s="3" t="s">
        <v>167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13721917807</v>
      </c>
      <c r="J18" s="8"/>
      <c r="K18" s="8">
        <v>0</v>
      </c>
      <c r="L18" s="8"/>
      <c r="M18" s="8">
        <v>13721917807</v>
      </c>
    </row>
    <row r="19" spans="1:13" x14ac:dyDescent="0.55000000000000004">
      <c r="A19" s="3" t="s">
        <v>170</v>
      </c>
      <c r="C19" s="8">
        <v>32942465738</v>
      </c>
      <c r="D19" s="8"/>
      <c r="E19" s="8">
        <v>133559472</v>
      </c>
      <c r="F19" s="8"/>
      <c r="G19" s="8">
        <v>32808906266</v>
      </c>
      <c r="H19" s="8"/>
      <c r="I19" s="8">
        <v>32942465738</v>
      </c>
      <c r="J19" s="8"/>
      <c r="K19" s="8">
        <v>133559472</v>
      </c>
      <c r="L19" s="8"/>
      <c r="M19" s="8">
        <v>32808906266</v>
      </c>
    </row>
    <row r="20" spans="1:13" x14ac:dyDescent="0.55000000000000004">
      <c r="A20" s="3" t="s">
        <v>163</v>
      </c>
      <c r="C20" s="8">
        <v>17191780818</v>
      </c>
      <c r="D20" s="8"/>
      <c r="E20" s="8">
        <v>74413086</v>
      </c>
      <c r="F20" s="8"/>
      <c r="G20" s="8">
        <v>17117367732</v>
      </c>
      <c r="H20" s="8"/>
      <c r="I20" s="8">
        <v>17191780818</v>
      </c>
      <c r="J20" s="8"/>
      <c r="K20" s="8">
        <v>74413086</v>
      </c>
      <c r="L20" s="8"/>
      <c r="M20" s="8">
        <v>17117367732</v>
      </c>
    </row>
    <row r="21" spans="1:13" x14ac:dyDescent="0.55000000000000004">
      <c r="A21" s="3" t="s">
        <v>173</v>
      </c>
      <c r="C21" s="8">
        <v>34383561638</v>
      </c>
      <c r="D21" s="8"/>
      <c r="E21" s="8">
        <v>0</v>
      </c>
      <c r="F21" s="8"/>
      <c r="G21" s="8">
        <v>34383561638</v>
      </c>
      <c r="H21" s="8"/>
      <c r="I21" s="8">
        <v>34383561638</v>
      </c>
      <c r="J21" s="8"/>
      <c r="K21" s="8">
        <v>0</v>
      </c>
      <c r="L21" s="8"/>
      <c r="M21" s="8">
        <v>34383561638</v>
      </c>
    </row>
    <row r="22" spans="1:13" x14ac:dyDescent="0.55000000000000004">
      <c r="A22" s="3" t="s">
        <v>170</v>
      </c>
      <c r="C22" s="8">
        <v>16767123284</v>
      </c>
      <c r="D22" s="8"/>
      <c r="E22" s="8">
        <v>70102414</v>
      </c>
      <c r="F22" s="8"/>
      <c r="G22" s="8">
        <v>16697020870</v>
      </c>
      <c r="H22" s="8"/>
      <c r="I22" s="8">
        <v>16767123284</v>
      </c>
      <c r="J22" s="8"/>
      <c r="K22" s="8">
        <v>70102414</v>
      </c>
      <c r="L22" s="8"/>
      <c r="M22" s="8">
        <v>16697020870</v>
      </c>
    </row>
    <row r="23" spans="1:13" ht="24.75" thickBot="1" x14ac:dyDescent="0.6">
      <c r="A23" s="3" t="s">
        <v>163</v>
      </c>
      <c r="C23" s="8">
        <v>23430136981</v>
      </c>
      <c r="D23" s="8"/>
      <c r="E23" s="8">
        <v>60926306</v>
      </c>
      <c r="F23" s="8"/>
      <c r="G23" s="8">
        <v>23369210675</v>
      </c>
      <c r="H23" s="8"/>
      <c r="I23" s="8">
        <v>23430136981</v>
      </c>
      <c r="J23" s="8"/>
      <c r="K23" s="8">
        <v>60926306</v>
      </c>
      <c r="L23" s="8"/>
      <c r="M23" s="8">
        <v>23369210675</v>
      </c>
    </row>
    <row r="24" spans="1:13" ht="25.5" thickBot="1" x14ac:dyDescent="0.65">
      <c r="A24" s="4" t="s">
        <v>154</v>
      </c>
      <c r="C24" s="10">
        <f>SUM(C8:C23)</f>
        <v>145373491934</v>
      </c>
      <c r="D24" s="11"/>
      <c r="E24" s="10">
        <f>SUM(E8:E23)</f>
        <v>339670453</v>
      </c>
      <c r="F24" s="11"/>
      <c r="G24" s="10">
        <f>SUM(G8:G23)</f>
        <v>145033821481</v>
      </c>
      <c r="H24" s="11"/>
      <c r="I24" s="10">
        <f>SUM(I8:I23)</f>
        <v>606135433808</v>
      </c>
      <c r="J24" s="11"/>
      <c r="K24" s="10">
        <f>SUM(K8:K23)</f>
        <v>360290370</v>
      </c>
      <c r="L24" s="11"/>
      <c r="M24" s="10">
        <f>SUM(M8:M23)</f>
        <v>605775143438</v>
      </c>
    </row>
    <row r="25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7"/>
  <sheetViews>
    <sheetView rightToLeft="1" topLeftCell="A70" workbookViewId="0">
      <selection activeCell="A66" sqref="A66:S67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13.7109375" style="3" bestFit="1" customWidth="1"/>
    <col min="4" max="4" width="1" style="3" customWidth="1"/>
    <col min="5" max="5" width="36" style="3" bestFit="1" customWidth="1"/>
    <col min="6" max="6" width="1" style="3" customWidth="1"/>
    <col min="7" max="7" width="24.5703125" style="3" bestFit="1" customWidth="1"/>
    <col min="8" max="8" width="1" style="3" customWidth="1"/>
    <col min="9" max="9" width="24.140625" style="3" bestFit="1" customWidth="1"/>
    <col min="10" max="10" width="1" style="3" customWidth="1"/>
    <col min="11" max="11" width="13.42578125" style="3" bestFit="1" customWidth="1"/>
    <col min="12" max="12" width="1" style="3" customWidth="1"/>
    <col min="13" max="13" width="26.140625" style="3" bestFit="1" customWidth="1"/>
    <col min="14" max="14" width="1" style="3" customWidth="1"/>
    <col min="15" max="15" width="24.140625" style="3" bestFit="1" customWidth="1"/>
    <col min="16" max="16" width="1" style="3" customWidth="1"/>
    <col min="17" max="17" width="15.42578125" style="3" bestFit="1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 x14ac:dyDescent="0.55000000000000004">
      <c r="A3" s="1" t="s">
        <v>178</v>
      </c>
      <c r="B3" s="1" t="s">
        <v>178</v>
      </c>
      <c r="C3" s="1" t="s">
        <v>178</v>
      </c>
      <c r="D3" s="1" t="s">
        <v>178</v>
      </c>
      <c r="E3" s="1" t="s">
        <v>178</v>
      </c>
      <c r="F3" s="1" t="s">
        <v>178</v>
      </c>
      <c r="G3" s="1" t="s">
        <v>178</v>
      </c>
      <c r="H3" s="1" t="s">
        <v>178</v>
      </c>
      <c r="I3" s="1" t="s">
        <v>178</v>
      </c>
      <c r="J3" s="1" t="s">
        <v>178</v>
      </c>
      <c r="K3" s="1" t="s">
        <v>178</v>
      </c>
      <c r="L3" s="1" t="s">
        <v>178</v>
      </c>
      <c r="M3" s="1" t="s">
        <v>178</v>
      </c>
      <c r="N3" s="1" t="s">
        <v>178</v>
      </c>
      <c r="O3" s="1" t="s">
        <v>178</v>
      </c>
      <c r="P3" s="1" t="s">
        <v>178</v>
      </c>
      <c r="Q3" s="1" t="s">
        <v>178</v>
      </c>
      <c r="R3" s="1" t="s">
        <v>178</v>
      </c>
      <c r="S3" s="1" t="s">
        <v>178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 x14ac:dyDescent="0.55000000000000004">
      <c r="A6" s="2" t="s">
        <v>3</v>
      </c>
      <c r="C6" s="2" t="s">
        <v>187</v>
      </c>
      <c r="D6" s="2" t="s">
        <v>187</v>
      </c>
      <c r="E6" s="2" t="s">
        <v>187</v>
      </c>
      <c r="F6" s="2" t="s">
        <v>187</v>
      </c>
      <c r="G6" s="2" t="s">
        <v>187</v>
      </c>
      <c r="I6" s="2" t="s">
        <v>180</v>
      </c>
      <c r="J6" s="2" t="s">
        <v>180</v>
      </c>
      <c r="K6" s="2" t="s">
        <v>180</v>
      </c>
      <c r="L6" s="2" t="s">
        <v>180</v>
      </c>
      <c r="M6" s="2" t="s">
        <v>180</v>
      </c>
      <c r="O6" s="2" t="s">
        <v>181</v>
      </c>
      <c r="P6" s="2" t="s">
        <v>181</v>
      </c>
      <c r="Q6" s="2" t="s">
        <v>181</v>
      </c>
      <c r="R6" s="2" t="s">
        <v>181</v>
      </c>
      <c r="S6" s="2" t="s">
        <v>181</v>
      </c>
    </row>
    <row r="7" spans="1:19" ht="24.75" x14ac:dyDescent="0.55000000000000004">
      <c r="A7" s="2" t="s">
        <v>3</v>
      </c>
      <c r="C7" s="2" t="s">
        <v>188</v>
      </c>
      <c r="E7" s="2" t="s">
        <v>189</v>
      </c>
      <c r="G7" s="2" t="s">
        <v>190</v>
      </c>
      <c r="I7" s="2" t="s">
        <v>191</v>
      </c>
      <c r="K7" s="2" t="s">
        <v>184</v>
      </c>
      <c r="M7" s="2" t="s">
        <v>192</v>
      </c>
      <c r="O7" s="2" t="s">
        <v>191</v>
      </c>
      <c r="Q7" s="2" t="s">
        <v>184</v>
      </c>
      <c r="S7" s="2" t="s">
        <v>192</v>
      </c>
    </row>
    <row r="8" spans="1:19" x14ac:dyDescent="0.55000000000000004">
      <c r="A8" s="3" t="s">
        <v>135</v>
      </c>
      <c r="C8" s="11" t="s">
        <v>193</v>
      </c>
      <c r="D8" s="11"/>
      <c r="E8" s="15">
        <v>1550933</v>
      </c>
      <c r="F8" s="11"/>
      <c r="G8" s="15">
        <v>1050</v>
      </c>
      <c r="H8" s="11"/>
      <c r="I8" s="15">
        <v>0</v>
      </c>
      <c r="J8" s="11"/>
      <c r="K8" s="15">
        <v>0</v>
      </c>
      <c r="L8" s="11"/>
      <c r="M8" s="15">
        <v>0</v>
      </c>
      <c r="N8" s="11"/>
      <c r="O8" s="15">
        <v>1628479650</v>
      </c>
      <c r="P8" s="11"/>
      <c r="Q8" s="15">
        <v>0</v>
      </c>
      <c r="R8" s="11"/>
      <c r="S8" s="15">
        <f>O8-Q8</f>
        <v>1628479650</v>
      </c>
    </row>
    <row r="9" spans="1:19" x14ac:dyDescent="0.55000000000000004">
      <c r="A9" s="3" t="s">
        <v>116</v>
      </c>
      <c r="C9" s="11" t="s">
        <v>194</v>
      </c>
      <c r="D9" s="11"/>
      <c r="E9" s="15">
        <v>246156499</v>
      </c>
      <c r="F9" s="11"/>
      <c r="G9" s="15">
        <v>450</v>
      </c>
      <c r="H9" s="11"/>
      <c r="I9" s="15">
        <v>0</v>
      </c>
      <c r="J9" s="11"/>
      <c r="K9" s="15">
        <v>0</v>
      </c>
      <c r="L9" s="11"/>
      <c r="M9" s="15">
        <v>0</v>
      </c>
      <c r="N9" s="11"/>
      <c r="O9" s="15">
        <v>110770424550</v>
      </c>
      <c r="P9" s="11"/>
      <c r="Q9" s="15">
        <v>0</v>
      </c>
      <c r="R9" s="11"/>
      <c r="S9" s="15">
        <f t="shared" ref="S9:S72" si="0">O9-Q9</f>
        <v>110770424550</v>
      </c>
    </row>
    <row r="10" spans="1:19" x14ac:dyDescent="0.55000000000000004">
      <c r="A10" s="3" t="s">
        <v>83</v>
      </c>
      <c r="C10" s="11" t="s">
        <v>195</v>
      </c>
      <c r="D10" s="11"/>
      <c r="E10" s="15">
        <v>74129639</v>
      </c>
      <c r="F10" s="11"/>
      <c r="G10" s="15">
        <v>500</v>
      </c>
      <c r="H10" s="11"/>
      <c r="I10" s="15">
        <v>0</v>
      </c>
      <c r="J10" s="11"/>
      <c r="K10" s="15">
        <v>0</v>
      </c>
      <c r="L10" s="11"/>
      <c r="M10" s="15">
        <v>0</v>
      </c>
      <c r="N10" s="11"/>
      <c r="O10" s="15">
        <v>37064819500</v>
      </c>
      <c r="P10" s="11"/>
      <c r="Q10" s="15">
        <v>0</v>
      </c>
      <c r="R10" s="11"/>
      <c r="S10" s="15">
        <f t="shared" si="0"/>
        <v>37064819500</v>
      </c>
    </row>
    <row r="11" spans="1:19" x14ac:dyDescent="0.55000000000000004">
      <c r="A11" s="3" t="s">
        <v>138</v>
      </c>
      <c r="C11" s="11" t="s">
        <v>196</v>
      </c>
      <c r="D11" s="11"/>
      <c r="E11" s="15">
        <v>6529954</v>
      </c>
      <c r="F11" s="11"/>
      <c r="G11" s="15">
        <v>220</v>
      </c>
      <c r="H11" s="11"/>
      <c r="I11" s="15">
        <v>0</v>
      </c>
      <c r="J11" s="11"/>
      <c r="K11" s="15">
        <v>0</v>
      </c>
      <c r="L11" s="11"/>
      <c r="M11" s="15">
        <v>0</v>
      </c>
      <c r="N11" s="11"/>
      <c r="O11" s="15">
        <v>1436589880</v>
      </c>
      <c r="P11" s="11"/>
      <c r="Q11" s="15">
        <v>0</v>
      </c>
      <c r="R11" s="11"/>
      <c r="S11" s="15">
        <f t="shared" si="0"/>
        <v>1436589880</v>
      </c>
    </row>
    <row r="12" spans="1:19" x14ac:dyDescent="0.55000000000000004">
      <c r="A12" s="3" t="s">
        <v>197</v>
      </c>
      <c r="C12" s="11" t="s">
        <v>198</v>
      </c>
      <c r="D12" s="11"/>
      <c r="E12" s="15">
        <v>1364047</v>
      </c>
      <c r="F12" s="11"/>
      <c r="G12" s="15">
        <v>50</v>
      </c>
      <c r="H12" s="11"/>
      <c r="I12" s="15">
        <v>0</v>
      </c>
      <c r="J12" s="11"/>
      <c r="K12" s="15">
        <v>0</v>
      </c>
      <c r="L12" s="11"/>
      <c r="M12" s="15">
        <v>0</v>
      </c>
      <c r="N12" s="11"/>
      <c r="O12" s="15">
        <v>68202350</v>
      </c>
      <c r="P12" s="11"/>
      <c r="Q12" s="15">
        <v>0</v>
      </c>
      <c r="R12" s="11"/>
      <c r="S12" s="15">
        <f t="shared" si="0"/>
        <v>68202350</v>
      </c>
    </row>
    <row r="13" spans="1:19" x14ac:dyDescent="0.55000000000000004">
      <c r="A13" s="3" t="s">
        <v>50</v>
      </c>
      <c r="C13" s="11" t="s">
        <v>199</v>
      </c>
      <c r="D13" s="11"/>
      <c r="E13" s="15">
        <v>114224225</v>
      </c>
      <c r="F13" s="11"/>
      <c r="G13" s="15">
        <v>1000</v>
      </c>
      <c r="H13" s="11"/>
      <c r="I13" s="15">
        <v>0</v>
      </c>
      <c r="J13" s="11"/>
      <c r="K13" s="15">
        <v>0</v>
      </c>
      <c r="L13" s="11"/>
      <c r="M13" s="15">
        <v>0</v>
      </c>
      <c r="N13" s="11"/>
      <c r="O13" s="15">
        <v>114224225000</v>
      </c>
      <c r="P13" s="11"/>
      <c r="Q13" s="15">
        <v>0</v>
      </c>
      <c r="R13" s="11"/>
      <c r="S13" s="15">
        <f t="shared" si="0"/>
        <v>114224225000</v>
      </c>
    </row>
    <row r="14" spans="1:19" x14ac:dyDescent="0.55000000000000004">
      <c r="A14" s="3" t="s">
        <v>128</v>
      </c>
      <c r="C14" s="11" t="s">
        <v>200</v>
      </c>
      <c r="D14" s="11"/>
      <c r="E14" s="15">
        <v>588348831</v>
      </c>
      <c r="F14" s="11"/>
      <c r="G14" s="15">
        <v>40</v>
      </c>
      <c r="H14" s="11"/>
      <c r="I14" s="15">
        <v>0</v>
      </c>
      <c r="J14" s="11"/>
      <c r="K14" s="15">
        <v>0</v>
      </c>
      <c r="L14" s="11"/>
      <c r="M14" s="15">
        <v>0</v>
      </c>
      <c r="N14" s="11"/>
      <c r="O14" s="15">
        <v>23533953240</v>
      </c>
      <c r="P14" s="11"/>
      <c r="Q14" s="15">
        <v>0</v>
      </c>
      <c r="R14" s="11"/>
      <c r="S14" s="15">
        <f t="shared" si="0"/>
        <v>23533953240</v>
      </c>
    </row>
    <row r="15" spans="1:19" x14ac:dyDescent="0.55000000000000004">
      <c r="A15" s="3" t="s">
        <v>76</v>
      </c>
      <c r="C15" s="11" t="s">
        <v>201</v>
      </c>
      <c r="D15" s="11"/>
      <c r="E15" s="15">
        <v>18340318</v>
      </c>
      <c r="F15" s="11"/>
      <c r="G15" s="15">
        <v>270</v>
      </c>
      <c r="H15" s="11"/>
      <c r="I15" s="15">
        <v>0</v>
      </c>
      <c r="J15" s="11"/>
      <c r="K15" s="15">
        <v>0</v>
      </c>
      <c r="L15" s="11"/>
      <c r="M15" s="15">
        <v>0</v>
      </c>
      <c r="N15" s="11"/>
      <c r="O15" s="15">
        <v>4951885860</v>
      </c>
      <c r="P15" s="11"/>
      <c r="Q15" s="15">
        <v>0</v>
      </c>
      <c r="R15" s="11"/>
      <c r="S15" s="15">
        <f t="shared" si="0"/>
        <v>4951885860</v>
      </c>
    </row>
    <row r="16" spans="1:19" x14ac:dyDescent="0.55000000000000004">
      <c r="A16" s="3" t="s">
        <v>22</v>
      </c>
      <c r="C16" s="11" t="s">
        <v>199</v>
      </c>
      <c r="D16" s="11"/>
      <c r="E16" s="15">
        <v>224615469</v>
      </c>
      <c r="F16" s="11"/>
      <c r="G16" s="15">
        <v>60</v>
      </c>
      <c r="H16" s="11"/>
      <c r="I16" s="15">
        <v>0</v>
      </c>
      <c r="J16" s="11"/>
      <c r="K16" s="15">
        <v>0</v>
      </c>
      <c r="L16" s="11"/>
      <c r="M16" s="15">
        <v>0</v>
      </c>
      <c r="N16" s="11"/>
      <c r="O16" s="15">
        <v>13476928140</v>
      </c>
      <c r="P16" s="11"/>
      <c r="Q16" s="15">
        <v>0</v>
      </c>
      <c r="R16" s="11"/>
      <c r="S16" s="15">
        <f t="shared" si="0"/>
        <v>13476928140</v>
      </c>
    </row>
    <row r="17" spans="1:19" x14ac:dyDescent="0.55000000000000004">
      <c r="A17" s="3" t="s">
        <v>18</v>
      </c>
      <c r="C17" s="11" t="s">
        <v>202</v>
      </c>
      <c r="D17" s="11"/>
      <c r="E17" s="15">
        <v>183200000</v>
      </c>
      <c r="F17" s="11"/>
      <c r="G17" s="15">
        <v>240</v>
      </c>
      <c r="H17" s="11"/>
      <c r="I17" s="15">
        <v>0</v>
      </c>
      <c r="J17" s="11"/>
      <c r="K17" s="15">
        <v>0</v>
      </c>
      <c r="L17" s="11"/>
      <c r="M17" s="15">
        <v>0</v>
      </c>
      <c r="N17" s="11"/>
      <c r="O17" s="15">
        <v>43968000000</v>
      </c>
      <c r="P17" s="11"/>
      <c r="Q17" s="15">
        <v>0</v>
      </c>
      <c r="R17" s="11"/>
      <c r="S17" s="15">
        <f t="shared" si="0"/>
        <v>43968000000</v>
      </c>
    </row>
    <row r="18" spans="1:19" x14ac:dyDescent="0.55000000000000004">
      <c r="A18" s="3" t="s">
        <v>81</v>
      </c>
      <c r="C18" s="11" t="s">
        <v>203</v>
      </c>
      <c r="D18" s="11"/>
      <c r="E18" s="15">
        <v>180941935</v>
      </c>
      <c r="F18" s="11"/>
      <c r="G18" s="15">
        <v>255</v>
      </c>
      <c r="H18" s="11"/>
      <c r="I18" s="15">
        <v>0</v>
      </c>
      <c r="J18" s="11"/>
      <c r="K18" s="15">
        <v>0</v>
      </c>
      <c r="L18" s="11"/>
      <c r="M18" s="15">
        <v>0</v>
      </c>
      <c r="N18" s="11"/>
      <c r="O18" s="15">
        <v>46140193425</v>
      </c>
      <c r="P18" s="11"/>
      <c r="Q18" s="15">
        <v>0</v>
      </c>
      <c r="R18" s="11"/>
      <c r="S18" s="15">
        <f t="shared" si="0"/>
        <v>46140193425</v>
      </c>
    </row>
    <row r="19" spans="1:19" x14ac:dyDescent="0.55000000000000004">
      <c r="A19" s="3" t="s">
        <v>80</v>
      </c>
      <c r="C19" s="11" t="s">
        <v>204</v>
      </c>
      <c r="D19" s="11"/>
      <c r="E19" s="15">
        <v>129037003</v>
      </c>
      <c r="F19" s="11"/>
      <c r="G19" s="15">
        <v>82</v>
      </c>
      <c r="H19" s="11"/>
      <c r="I19" s="15">
        <v>0</v>
      </c>
      <c r="J19" s="11"/>
      <c r="K19" s="15">
        <v>0</v>
      </c>
      <c r="L19" s="11"/>
      <c r="M19" s="15">
        <v>0</v>
      </c>
      <c r="N19" s="11"/>
      <c r="O19" s="15">
        <v>10581034246</v>
      </c>
      <c r="P19" s="11"/>
      <c r="Q19" s="15">
        <v>1062667025</v>
      </c>
      <c r="R19" s="11"/>
      <c r="S19" s="15">
        <f t="shared" si="0"/>
        <v>9518367221</v>
      </c>
    </row>
    <row r="20" spans="1:19" x14ac:dyDescent="0.55000000000000004">
      <c r="A20" s="3" t="s">
        <v>123</v>
      </c>
      <c r="C20" s="11" t="s">
        <v>205</v>
      </c>
      <c r="D20" s="11"/>
      <c r="E20" s="15">
        <v>7900000</v>
      </c>
      <c r="F20" s="11"/>
      <c r="G20" s="15">
        <v>620</v>
      </c>
      <c r="H20" s="11"/>
      <c r="I20" s="15">
        <v>0</v>
      </c>
      <c r="J20" s="11"/>
      <c r="K20" s="15">
        <v>0</v>
      </c>
      <c r="L20" s="11"/>
      <c r="M20" s="15">
        <v>0</v>
      </c>
      <c r="N20" s="11"/>
      <c r="O20" s="15">
        <v>4898000000</v>
      </c>
      <c r="P20" s="11"/>
      <c r="Q20" s="15">
        <v>254441558</v>
      </c>
      <c r="R20" s="11"/>
      <c r="S20" s="15">
        <f t="shared" si="0"/>
        <v>4643558442</v>
      </c>
    </row>
    <row r="21" spans="1:19" x14ac:dyDescent="0.55000000000000004">
      <c r="A21" s="3" t="s">
        <v>84</v>
      </c>
      <c r="C21" s="11" t="s">
        <v>206</v>
      </c>
      <c r="D21" s="11"/>
      <c r="E21" s="15">
        <v>41414449</v>
      </c>
      <c r="F21" s="11"/>
      <c r="G21" s="15">
        <v>2390</v>
      </c>
      <c r="H21" s="11"/>
      <c r="I21" s="15">
        <v>0</v>
      </c>
      <c r="J21" s="11"/>
      <c r="K21" s="15">
        <v>0</v>
      </c>
      <c r="L21" s="11"/>
      <c r="M21" s="15">
        <v>0</v>
      </c>
      <c r="N21" s="11"/>
      <c r="O21" s="15">
        <v>98980533110</v>
      </c>
      <c r="P21" s="11"/>
      <c r="Q21" s="15">
        <v>0</v>
      </c>
      <c r="R21" s="11"/>
      <c r="S21" s="15">
        <f t="shared" si="0"/>
        <v>98980533110</v>
      </c>
    </row>
    <row r="22" spans="1:19" x14ac:dyDescent="0.55000000000000004">
      <c r="A22" s="3" t="s">
        <v>107</v>
      </c>
      <c r="C22" s="11" t="s">
        <v>201</v>
      </c>
      <c r="D22" s="11"/>
      <c r="E22" s="15">
        <v>8012702</v>
      </c>
      <c r="F22" s="11"/>
      <c r="G22" s="15">
        <v>310</v>
      </c>
      <c r="H22" s="11"/>
      <c r="I22" s="15">
        <v>0</v>
      </c>
      <c r="J22" s="11"/>
      <c r="K22" s="15">
        <v>0</v>
      </c>
      <c r="L22" s="11"/>
      <c r="M22" s="15">
        <v>0</v>
      </c>
      <c r="N22" s="11"/>
      <c r="O22" s="15">
        <v>2483937620</v>
      </c>
      <c r="P22" s="11"/>
      <c r="Q22" s="15">
        <v>0</v>
      </c>
      <c r="R22" s="11"/>
      <c r="S22" s="15">
        <f t="shared" si="0"/>
        <v>2483937620</v>
      </c>
    </row>
    <row r="23" spans="1:19" x14ac:dyDescent="0.55000000000000004">
      <c r="A23" s="3" t="s">
        <v>133</v>
      </c>
      <c r="C23" s="11" t="s">
        <v>207</v>
      </c>
      <c r="D23" s="11"/>
      <c r="E23" s="15">
        <v>197015383</v>
      </c>
      <c r="F23" s="11"/>
      <c r="G23" s="15">
        <v>370</v>
      </c>
      <c r="H23" s="11"/>
      <c r="I23" s="15">
        <v>0</v>
      </c>
      <c r="J23" s="11"/>
      <c r="K23" s="15">
        <v>0</v>
      </c>
      <c r="L23" s="11"/>
      <c r="M23" s="15">
        <v>0</v>
      </c>
      <c r="N23" s="11"/>
      <c r="O23" s="15">
        <v>72895691710</v>
      </c>
      <c r="P23" s="11"/>
      <c r="Q23" s="15">
        <v>0</v>
      </c>
      <c r="R23" s="11"/>
      <c r="S23" s="15">
        <f t="shared" si="0"/>
        <v>72895691710</v>
      </c>
    </row>
    <row r="24" spans="1:19" x14ac:dyDescent="0.55000000000000004">
      <c r="A24" s="3" t="s">
        <v>51</v>
      </c>
      <c r="C24" s="11" t="s">
        <v>208</v>
      </c>
      <c r="D24" s="11"/>
      <c r="E24" s="15">
        <v>62000000</v>
      </c>
      <c r="F24" s="11"/>
      <c r="G24" s="15">
        <v>460</v>
      </c>
      <c r="H24" s="11"/>
      <c r="I24" s="15">
        <v>0</v>
      </c>
      <c r="J24" s="11"/>
      <c r="K24" s="15">
        <v>0</v>
      </c>
      <c r="L24" s="11"/>
      <c r="M24" s="15">
        <v>0</v>
      </c>
      <c r="N24" s="11"/>
      <c r="O24" s="15">
        <v>28520000000</v>
      </c>
      <c r="P24" s="11"/>
      <c r="Q24" s="15">
        <v>0</v>
      </c>
      <c r="R24" s="11"/>
      <c r="S24" s="15">
        <f t="shared" si="0"/>
        <v>28520000000</v>
      </c>
    </row>
    <row r="25" spans="1:19" x14ac:dyDescent="0.55000000000000004">
      <c r="A25" s="3" t="s">
        <v>77</v>
      </c>
      <c r="C25" s="11" t="s">
        <v>209</v>
      </c>
      <c r="D25" s="11"/>
      <c r="E25" s="15">
        <v>17466666</v>
      </c>
      <c r="F25" s="11"/>
      <c r="G25" s="15">
        <v>240</v>
      </c>
      <c r="H25" s="11"/>
      <c r="I25" s="15">
        <v>0</v>
      </c>
      <c r="J25" s="11"/>
      <c r="K25" s="15">
        <v>0</v>
      </c>
      <c r="L25" s="11"/>
      <c r="M25" s="15">
        <v>0</v>
      </c>
      <c r="N25" s="11"/>
      <c r="O25" s="15">
        <v>4191999840</v>
      </c>
      <c r="P25" s="11"/>
      <c r="Q25" s="15">
        <v>0</v>
      </c>
      <c r="R25" s="11"/>
      <c r="S25" s="15">
        <f t="shared" si="0"/>
        <v>4191999840</v>
      </c>
    </row>
    <row r="26" spans="1:19" x14ac:dyDescent="0.55000000000000004">
      <c r="A26" s="3" t="s">
        <v>55</v>
      </c>
      <c r="C26" s="11" t="s">
        <v>210</v>
      </c>
      <c r="D26" s="11"/>
      <c r="E26" s="15">
        <v>196093092</v>
      </c>
      <c r="F26" s="11"/>
      <c r="G26" s="15">
        <v>170</v>
      </c>
      <c r="H26" s="11"/>
      <c r="I26" s="15">
        <v>0</v>
      </c>
      <c r="J26" s="11"/>
      <c r="K26" s="15">
        <v>0</v>
      </c>
      <c r="L26" s="11"/>
      <c r="M26" s="15">
        <v>0</v>
      </c>
      <c r="N26" s="11"/>
      <c r="O26" s="15">
        <v>33335825640</v>
      </c>
      <c r="P26" s="11"/>
      <c r="Q26" s="15">
        <v>0</v>
      </c>
      <c r="R26" s="11"/>
      <c r="S26" s="15">
        <f t="shared" si="0"/>
        <v>33335825640</v>
      </c>
    </row>
    <row r="27" spans="1:19" x14ac:dyDescent="0.55000000000000004">
      <c r="A27" s="3" t="s">
        <v>44</v>
      </c>
      <c r="C27" s="11" t="s">
        <v>211</v>
      </c>
      <c r="D27" s="11"/>
      <c r="E27" s="15">
        <v>27700000</v>
      </c>
      <c r="F27" s="11"/>
      <c r="G27" s="15">
        <v>4984</v>
      </c>
      <c r="H27" s="11"/>
      <c r="I27" s="15">
        <v>0</v>
      </c>
      <c r="J27" s="11"/>
      <c r="K27" s="15">
        <v>0</v>
      </c>
      <c r="L27" s="11"/>
      <c r="M27" s="15">
        <v>0</v>
      </c>
      <c r="N27" s="11"/>
      <c r="O27" s="15">
        <v>138056800000</v>
      </c>
      <c r="P27" s="11"/>
      <c r="Q27" s="15">
        <v>0</v>
      </c>
      <c r="R27" s="11"/>
      <c r="S27" s="15">
        <f t="shared" si="0"/>
        <v>138056800000</v>
      </c>
    </row>
    <row r="28" spans="1:19" x14ac:dyDescent="0.55000000000000004">
      <c r="A28" s="3" t="s">
        <v>67</v>
      </c>
      <c r="C28" s="11" t="s">
        <v>201</v>
      </c>
      <c r="D28" s="11"/>
      <c r="E28" s="15">
        <v>29589566</v>
      </c>
      <c r="F28" s="11"/>
      <c r="G28" s="15">
        <v>1440</v>
      </c>
      <c r="H28" s="11"/>
      <c r="I28" s="15">
        <v>0</v>
      </c>
      <c r="J28" s="11"/>
      <c r="K28" s="15">
        <v>0</v>
      </c>
      <c r="L28" s="11"/>
      <c r="M28" s="15">
        <v>0</v>
      </c>
      <c r="N28" s="11"/>
      <c r="O28" s="15">
        <v>42608975040</v>
      </c>
      <c r="P28" s="11"/>
      <c r="Q28" s="15">
        <v>0</v>
      </c>
      <c r="R28" s="11"/>
      <c r="S28" s="15">
        <f t="shared" si="0"/>
        <v>42608975040</v>
      </c>
    </row>
    <row r="29" spans="1:19" x14ac:dyDescent="0.55000000000000004">
      <c r="A29" s="3" t="s">
        <v>212</v>
      </c>
      <c r="C29" s="11" t="s">
        <v>213</v>
      </c>
      <c r="D29" s="11"/>
      <c r="E29" s="15">
        <v>2639418</v>
      </c>
      <c r="F29" s="11"/>
      <c r="G29" s="15">
        <v>1070</v>
      </c>
      <c r="H29" s="11"/>
      <c r="I29" s="15">
        <v>0</v>
      </c>
      <c r="J29" s="11"/>
      <c r="K29" s="15">
        <v>0</v>
      </c>
      <c r="L29" s="11"/>
      <c r="M29" s="15">
        <v>0</v>
      </c>
      <c r="N29" s="11"/>
      <c r="O29" s="15">
        <v>2824177260</v>
      </c>
      <c r="P29" s="11"/>
      <c r="Q29" s="15">
        <v>0</v>
      </c>
      <c r="R29" s="11"/>
      <c r="S29" s="15">
        <f t="shared" si="0"/>
        <v>2824177260</v>
      </c>
    </row>
    <row r="30" spans="1:19" x14ac:dyDescent="0.55000000000000004">
      <c r="A30" s="3" t="s">
        <v>141</v>
      </c>
      <c r="C30" s="11" t="s">
        <v>214</v>
      </c>
      <c r="D30" s="11"/>
      <c r="E30" s="15">
        <v>6000000</v>
      </c>
      <c r="F30" s="11"/>
      <c r="G30" s="15">
        <v>20</v>
      </c>
      <c r="H30" s="11"/>
      <c r="I30" s="15">
        <v>0</v>
      </c>
      <c r="J30" s="11"/>
      <c r="K30" s="15">
        <v>0</v>
      </c>
      <c r="L30" s="11"/>
      <c r="M30" s="15">
        <v>0</v>
      </c>
      <c r="N30" s="11"/>
      <c r="O30" s="15">
        <v>120000000</v>
      </c>
      <c r="P30" s="11"/>
      <c r="Q30" s="15">
        <v>409556</v>
      </c>
      <c r="R30" s="11"/>
      <c r="S30" s="15">
        <f t="shared" si="0"/>
        <v>119590444</v>
      </c>
    </row>
    <row r="31" spans="1:19" x14ac:dyDescent="0.55000000000000004">
      <c r="A31" s="3" t="s">
        <v>94</v>
      </c>
      <c r="C31" s="11" t="s">
        <v>215</v>
      </c>
      <c r="D31" s="11"/>
      <c r="E31" s="15">
        <v>10198616</v>
      </c>
      <c r="F31" s="11"/>
      <c r="G31" s="15">
        <v>15200</v>
      </c>
      <c r="H31" s="11"/>
      <c r="I31" s="15">
        <v>0</v>
      </c>
      <c r="J31" s="11"/>
      <c r="K31" s="15">
        <v>0</v>
      </c>
      <c r="L31" s="11"/>
      <c r="M31" s="15">
        <v>0</v>
      </c>
      <c r="N31" s="11"/>
      <c r="O31" s="15">
        <v>155018963200</v>
      </c>
      <c r="P31" s="11"/>
      <c r="Q31" s="15">
        <v>0</v>
      </c>
      <c r="R31" s="11"/>
      <c r="S31" s="15">
        <f t="shared" si="0"/>
        <v>155018963200</v>
      </c>
    </row>
    <row r="32" spans="1:19" x14ac:dyDescent="0.55000000000000004">
      <c r="A32" s="3" t="s">
        <v>111</v>
      </c>
      <c r="C32" s="11" t="s">
        <v>216</v>
      </c>
      <c r="D32" s="11"/>
      <c r="E32" s="15">
        <v>38614820</v>
      </c>
      <c r="F32" s="11"/>
      <c r="G32" s="15">
        <v>290</v>
      </c>
      <c r="H32" s="11"/>
      <c r="I32" s="15">
        <v>0</v>
      </c>
      <c r="J32" s="11"/>
      <c r="K32" s="15">
        <v>0</v>
      </c>
      <c r="L32" s="11"/>
      <c r="M32" s="15">
        <v>0</v>
      </c>
      <c r="N32" s="11"/>
      <c r="O32" s="15">
        <v>11198297800</v>
      </c>
      <c r="P32" s="11"/>
      <c r="Q32" s="15">
        <v>0</v>
      </c>
      <c r="R32" s="11"/>
      <c r="S32" s="15">
        <f t="shared" si="0"/>
        <v>11198297800</v>
      </c>
    </row>
    <row r="33" spans="1:19" x14ac:dyDescent="0.55000000000000004">
      <c r="A33" s="3" t="s">
        <v>92</v>
      </c>
      <c r="C33" s="11" t="s">
        <v>217</v>
      </c>
      <c r="D33" s="11"/>
      <c r="E33" s="15">
        <v>3083596</v>
      </c>
      <c r="F33" s="11"/>
      <c r="G33" s="15">
        <v>14500</v>
      </c>
      <c r="H33" s="11"/>
      <c r="I33" s="15">
        <v>0</v>
      </c>
      <c r="J33" s="11"/>
      <c r="K33" s="15">
        <v>0</v>
      </c>
      <c r="L33" s="11"/>
      <c r="M33" s="15">
        <v>0</v>
      </c>
      <c r="N33" s="11"/>
      <c r="O33" s="15">
        <v>44712142000</v>
      </c>
      <c r="P33" s="11"/>
      <c r="Q33" s="15">
        <v>0</v>
      </c>
      <c r="R33" s="11"/>
      <c r="S33" s="15">
        <f t="shared" si="0"/>
        <v>44712142000</v>
      </c>
    </row>
    <row r="34" spans="1:19" x14ac:dyDescent="0.55000000000000004">
      <c r="A34" s="3" t="s">
        <v>142</v>
      </c>
      <c r="C34" s="11" t="s">
        <v>215</v>
      </c>
      <c r="D34" s="11"/>
      <c r="E34" s="15">
        <v>14138633</v>
      </c>
      <c r="F34" s="11"/>
      <c r="G34" s="15">
        <v>670</v>
      </c>
      <c r="H34" s="11"/>
      <c r="I34" s="15">
        <v>0</v>
      </c>
      <c r="J34" s="11"/>
      <c r="K34" s="15">
        <v>0</v>
      </c>
      <c r="L34" s="11"/>
      <c r="M34" s="15">
        <v>0</v>
      </c>
      <c r="N34" s="11"/>
      <c r="O34" s="15">
        <v>9472884110</v>
      </c>
      <c r="P34" s="11"/>
      <c r="Q34" s="15">
        <v>0</v>
      </c>
      <c r="R34" s="11"/>
      <c r="S34" s="15">
        <f t="shared" si="0"/>
        <v>9472884110</v>
      </c>
    </row>
    <row r="35" spans="1:19" x14ac:dyDescent="0.55000000000000004">
      <c r="A35" s="3" t="s">
        <v>90</v>
      </c>
      <c r="C35" s="11" t="s">
        <v>201</v>
      </c>
      <c r="D35" s="11"/>
      <c r="E35" s="15">
        <v>15422290</v>
      </c>
      <c r="F35" s="11"/>
      <c r="G35" s="15">
        <v>2070</v>
      </c>
      <c r="H35" s="11"/>
      <c r="I35" s="15">
        <v>0</v>
      </c>
      <c r="J35" s="11"/>
      <c r="K35" s="15">
        <v>0</v>
      </c>
      <c r="L35" s="11"/>
      <c r="M35" s="15">
        <v>0</v>
      </c>
      <c r="N35" s="11"/>
      <c r="O35" s="15">
        <v>31924140300</v>
      </c>
      <c r="P35" s="11"/>
      <c r="Q35" s="15">
        <v>0</v>
      </c>
      <c r="R35" s="11"/>
      <c r="S35" s="15">
        <f t="shared" si="0"/>
        <v>31924140300</v>
      </c>
    </row>
    <row r="36" spans="1:19" x14ac:dyDescent="0.55000000000000004">
      <c r="A36" s="3" t="s">
        <v>32</v>
      </c>
      <c r="C36" s="11" t="s">
        <v>210</v>
      </c>
      <c r="D36" s="11"/>
      <c r="E36" s="15">
        <v>22054821</v>
      </c>
      <c r="F36" s="11"/>
      <c r="G36" s="15">
        <v>1997</v>
      </c>
      <c r="H36" s="11"/>
      <c r="I36" s="15">
        <v>0</v>
      </c>
      <c r="J36" s="11"/>
      <c r="K36" s="15">
        <v>0</v>
      </c>
      <c r="L36" s="11"/>
      <c r="M36" s="15">
        <v>0</v>
      </c>
      <c r="N36" s="11"/>
      <c r="O36" s="15">
        <v>44043477537</v>
      </c>
      <c r="P36" s="11"/>
      <c r="Q36" s="15">
        <v>0</v>
      </c>
      <c r="R36" s="11"/>
      <c r="S36" s="15">
        <f t="shared" si="0"/>
        <v>44043477537</v>
      </c>
    </row>
    <row r="37" spans="1:19" x14ac:dyDescent="0.55000000000000004">
      <c r="A37" s="3" t="s">
        <v>30</v>
      </c>
      <c r="C37" s="11" t="s">
        <v>193</v>
      </c>
      <c r="D37" s="11"/>
      <c r="E37" s="15">
        <v>550398861</v>
      </c>
      <c r="F37" s="11"/>
      <c r="G37" s="15">
        <v>360</v>
      </c>
      <c r="H37" s="11"/>
      <c r="I37" s="15">
        <v>0</v>
      </c>
      <c r="J37" s="11"/>
      <c r="K37" s="15">
        <v>0</v>
      </c>
      <c r="L37" s="11"/>
      <c r="M37" s="15">
        <v>0</v>
      </c>
      <c r="N37" s="11"/>
      <c r="O37" s="15">
        <v>198143589960</v>
      </c>
      <c r="P37" s="11"/>
      <c r="Q37" s="15">
        <v>0</v>
      </c>
      <c r="R37" s="11"/>
      <c r="S37" s="15">
        <f t="shared" si="0"/>
        <v>198143589960</v>
      </c>
    </row>
    <row r="38" spans="1:19" x14ac:dyDescent="0.55000000000000004">
      <c r="A38" s="3" t="s">
        <v>132</v>
      </c>
      <c r="C38" s="11" t="s">
        <v>218</v>
      </c>
      <c r="D38" s="11"/>
      <c r="E38" s="15">
        <v>131586924</v>
      </c>
      <c r="F38" s="11"/>
      <c r="G38" s="15">
        <v>380</v>
      </c>
      <c r="H38" s="11"/>
      <c r="I38" s="15">
        <v>0</v>
      </c>
      <c r="J38" s="11"/>
      <c r="K38" s="15">
        <v>0</v>
      </c>
      <c r="L38" s="11"/>
      <c r="M38" s="15">
        <v>0</v>
      </c>
      <c r="N38" s="11"/>
      <c r="O38" s="15">
        <v>50003031120</v>
      </c>
      <c r="P38" s="11"/>
      <c r="Q38" s="15">
        <v>0</v>
      </c>
      <c r="R38" s="11"/>
      <c r="S38" s="15">
        <f t="shared" si="0"/>
        <v>50003031120</v>
      </c>
    </row>
    <row r="39" spans="1:19" x14ac:dyDescent="0.55000000000000004">
      <c r="A39" s="3" t="s">
        <v>131</v>
      </c>
      <c r="C39" s="11" t="s">
        <v>218</v>
      </c>
      <c r="D39" s="11"/>
      <c r="E39" s="15">
        <v>23550947</v>
      </c>
      <c r="F39" s="11"/>
      <c r="G39" s="15">
        <v>310</v>
      </c>
      <c r="H39" s="11"/>
      <c r="I39" s="15">
        <v>0</v>
      </c>
      <c r="J39" s="11"/>
      <c r="K39" s="15">
        <v>0</v>
      </c>
      <c r="L39" s="11"/>
      <c r="M39" s="15">
        <v>0</v>
      </c>
      <c r="N39" s="11"/>
      <c r="O39" s="15">
        <v>7300793570</v>
      </c>
      <c r="P39" s="11"/>
      <c r="Q39" s="15">
        <v>0</v>
      </c>
      <c r="R39" s="11"/>
      <c r="S39" s="15">
        <f t="shared" si="0"/>
        <v>7300793570</v>
      </c>
    </row>
    <row r="40" spans="1:19" x14ac:dyDescent="0.55000000000000004">
      <c r="A40" s="3" t="s">
        <v>99</v>
      </c>
      <c r="C40" s="11" t="s">
        <v>199</v>
      </c>
      <c r="D40" s="11"/>
      <c r="E40" s="15">
        <v>2551927</v>
      </c>
      <c r="F40" s="11"/>
      <c r="G40" s="15">
        <v>400</v>
      </c>
      <c r="H40" s="11"/>
      <c r="I40" s="15">
        <v>0</v>
      </c>
      <c r="J40" s="11"/>
      <c r="K40" s="15">
        <v>0</v>
      </c>
      <c r="L40" s="11"/>
      <c r="M40" s="15">
        <v>0</v>
      </c>
      <c r="N40" s="11"/>
      <c r="O40" s="15">
        <v>1020770800</v>
      </c>
      <c r="P40" s="11"/>
      <c r="Q40" s="15">
        <v>0</v>
      </c>
      <c r="R40" s="11"/>
      <c r="S40" s="15">
        <f t="shared" si="0"/>
        <v>1020770800</v>
      </c>
    </row>
    <row r="41" spans="1:19" x14ac:dyDescent="0.55000000000000004">
      <c r="A41" s="3" t="s">
        <v>121</v>
      </c>
      <c r="C41" s="11" t="s">
        <v>219</v>
      </c>
      <c r="D41" s="11"/>
      <c r="E41" s="15">
        <v>32000000</v>
      </c>
      <c r="F41" s="11"/>
      <c r="G41" s="15">
        <v>80</v>
      </c>
      <c r="H41" s="11"/>
      <c r="I41" s="15">
        <v>0</v>
      </c>
      <c r="J41" s="11"/>
      <c r="K41" s="15">
        <v>0</v>
      </c>
      <c r="L41" s="11"/>
      <c r="M41" s="15">
        <v>0</v>
      </c>
      <c r="N41" s="11"/>
      <c r="O41" s="15">
        <v>2560000000</v>
      </c>
      <c r="P41" s="11"/>
      <c r="Q41" s="15">
        <v>0</v>
      </c>
      <c r="R41" s="11"/>
      <c r="S41" s="15">
        <f t="shared" si="0"/>
        <v>2560000000</v>
      </c>
    </row>
    <row r="42" spans="1:19" x14ac:dyDescent="0.55000000000000004">
      <c r="A42" s="3" t="s">
        <v>117</v>
      </c>
      <c r="C42" s="11" t="s">
        <v>206</v>
      </c>
      <c r="D42" s="11"/>
      <c r="E42" s="15">
        <v>826600159</v>
      </c>
      <c r="F42" s="11"/>
      <c r="G42" s="15">
        <v>280</v>
      </c>
      <c r="H42" s="11"/>
      <c r="I42" s="15">
        <v>0</v>
      </c>
      <c r="J42" s="11"/>
      <c r="K42" s="15">
        <v>0</v>
      </c>
      <c r="L42" s="11"/>
      <c r="M42" s="15">
        <v>0</v>
      </c>
      <c r="N42" s="11"/>
      <c r="O42" s="15">
        <v>231448044520</v>
      </c>
      <c r="P42" s="11"/>
      <c r="Q42" s="15">
        <v>0</v>
      </c>
      <c r="R42" s="11"/>
      <c r="S42" s="15">
        <f t="shared" si="0"/>
        <v>231448044520</v>
      </c>
    </row>
    <row r="43" spans="1:19" x14ac:dyDescent="0.55000000000000004">
      <c r="A43" s="3" t="s">
        <v>114</v>
      </c>
      <c r="C43" s="11" t="s">
        <v>203</v>
      </c>
      <c r="D43" s="11"/>
      <c r="E43" s="15">
        <v>398000000</v>
      </c>
      <c r="F43" s="11"/>
      <c r="G43" s="15">
        <v>160</v>
      </c>
      <c r="H43" s="11"/>
      <c r="I43" s="15">
        <v>0</v>
      </c>
      <c r="J43" s="11"/>
      <c r="K43" s="15">
        <v>0</v>
      </c>
      <c r="L43" s="11"/>
      <c r="M43" s="15">
        <v>0</v>
      </c>
      <c r="N43" s="11"/>
      <c r="O43" s="15">
        <v>63680000000</v>
      </c>
      <c r="P43" s="11"/>
      <c r="Q43" s="15">
        <v>0</v>
      </c>
      <c r="R43" s="11"/>
      <c r="S43" s="15">
        <f t="shared" si="0"/>
        <v>63680000000</v>
      </c>
    </row>
    <row r="44" spans="1:19" x14ac:dyDescent="0.55000000000000004">
      <c r="A44" s="3" t="s">
        <v>143</v>
      </c>
      <c r="C44" s="11" t="s">
        <v>220</v>
      </c>
      <c r="D44" s="11"/>
      <c r="E44" s="15">
        <v>11000000</v>
      </c>
      <c r="F44" s="11"/>
      <c r="G44" s="15">
        <v>300</v>
      </c>
      <c r="H44" s="11"/>
      <c r="I44" s="15">
        <v>3300000000</v>
      </c>
      <c r="J44" s="11"/>
      <c r="K44" s="15">
        <v>199613900</v>
      </c>
      <c r="L44" s="11"/>
      <c r="M44" s="15">
        <v>3100386100</v>
      </c>
      <c r="N44" s="11"/>
      <c r="O44" s="15">
        <v>3300000000</v>
      </c>
      <c r="P44" s="11"/>
      <c r="Q44" s="15">
        <v>199613900</v>
      </c>
      <c r="R44" s="11"/>
      <c r="S44" s="15">
        <f t="shared" si="0"/>
        <v>3100386100</v>
      </c>
    </row>
    <row r="45" spans="1:19" x14ac:dyDescent="0.55000000000000004">
      <c r="A45" s="3" t="s">
        <v>35</v>
      </c>
      <c r="C45" s="11" t="s">
        <v>221</v>
      </c>
      <c r="D45" s="11"/>
      <c r="E45" s="15">
        <v>3349436</v>
      </c>
      <c r="F45" s="11"/>
      <c r="G45" s="15">
        <v>10000</v>
      </c>
      <c r="H45" s="11"/>
      <c r="I45" s="15">
        <v>0</v>
      </c>
      <c r="J45" s="11"/>
      <c r="K45" s="15">
        <v>0</v>
      </c>
      <c r="L45" s="11"/>
      <c r="M45" s="15">
        <v>0</v>
      </c>
      <c r="N45" s="11"/>
      <c r="O45" s="15">
        <v>33494360000</v>
      </c>
      <c r="P45" s="11"/>
      <c r="Q45" s="15">
        <v>0</v>
      </c>
      <c r="R45" s="11"/>
      <c r="S45" s="15">
        <f t="shared" si="0"/>
        <v>33494360000</v>
      </c>
    </row>
    <row r="46" spans="1:19" x14ac:dyDescent="0.55000000000000004">
      <c r="A46" s="3" t="s">
        <v>140</v>
      </c>
      <c r="C46" s="11" t="s">
        <v>222</v>
      </c>
      <c r="D46" s="11"/>
      <c r="E46" s="15">
        <v>3305619</v>
      </c>
      <c r="F46" s="11"/>
      <c r="G46" s="15">
        <v>1000</v>
      </c>
      <c r="H46" s="11"/>
      <c r="I46" s="15">
        <v>0</v>
      </c>
      <c r="J46" s="11"/>
      <c r="K46" s="15">
        <v>0</v>
      </c>
      <c r="L46" s="11"/>
      <c r="M46" s="15">
        <v>0</v>
      </c>
      <c r="N46" s="11"/>
      <c r="O46" s="15">
        <v>3305619000</v>
      </c>
      <c r="P46" s="11"/>
      <c r="Q46" s="15">
        <v>0</v>
      </c>
      <c r="R46" s="11"/>
      <c r="S46" s="15">
        <f t="shared" si="0"/>
        <v>3305619000</v>
      </c>
    </row>
    <row r="47" spans="1:19" x14ac:dyDescent="0.55000000000000004">
      <c r="A47" s="3" t="s">
        <v>43</v>
      </c>
      <c r="C47" s="11" t="s">
        <v>223</v>
      </c>
      <c r="D47" s="11"/>
      <c r="E47" s="15">
        <v>17803216</v>
      </c>
      <c r="F47" s="11"/>
      <c r="G47" s="15">
        <v>300</v>
      </c>
      <c r="H47" s="11"/>
      <c r="I47" s="15">
        <v>0</v>
      </c>
      <c r="J47" s="11"/>
      <c r="K47" s="15">
        <v>0</v>
      </c>
      <c r="L47" s="11"/>
      <c r="M47" s="15">
        <v>0</v>
      </c>
      <c r="N47" s="11"/>
      <c r="O47" s="15">
        <v>5340964800</v>
      </c>
      <c r="P47" s="11"/>
      <c r="Q47" s="15">
        <v>0</v>
      </c>
      <c r="R47" s="11"/>
      <c r="S47" s="15">
        <f t="shared" si="0"/>
        <v>5340964800</v>
      </c>
    </row>
    <row r="48" spans="1:19" x14ac:dyDescent="0.55000000000000004">
      <c r="A48" s="3" t="s">
        <v>87</v>
      </c>
      <c r="C48" s="11" t="s">
        <v>224</v>
      </c>
      <c r="D48" s="11"/>
      <c r="E48" s="15">
        <v>2350000</v>
      </c>
      <c r="F48" s="11"/>
      <c r="G48" s="15">
        <v>6810</v>
      </c>
      <c r="H48" s="11"/>
      <c r="I48" s="15">
        <v>0</v>
      </c>
      <c r="J48" s="11"/>
      <c r="K48" s="15">
        <v>0</v>
      </c>
      <c r="L48" s="11"/>
      <c r="M48" s="15">
        <v>0</v>
      </c>
      <c r="N48" s="11"/>
      <c r="O48" s="15">
        <v>16003500000</v>
      </c>
      <c r="P48" s="11"/>
      <c r="Q48" s="15">
        <v>0</v>
      </c>
      <c r="R48" s="11"/>
      <c r="S48" s="15">
        <f t="shared" si="0"/>
        <v>16003500000</v>
      </c>
    </row>
    <row r="49" spans="1:19" x14ac:dyDescent="0.55000000000000004">
      <c r="A49" s="3" t="s">
        <v>68</v>
      </c>
      <c r="C49" s="11" t="s">
        <v>225</v>
      </c>
      <c r="D49" s="11"/>
      <c r="E49" s="15">
        <v>5015500</v>
      </c>
      <c r="F49" s="11"/>
      <c r="G49" s="15">
        <v>639</v>
      </c>
      <c r="H49" s="11"/>
      <c r="I49" s="15">
        <v>0</v>
      </c>
      <c r="J49" s="11"/>
      <c r="K49" s="15">
        <v>0</v>
      </c>
      <c r="L49" s="11"/>
      <c r="M49" s="15">
        <v>0</v>
      </c>
      <c r="N49" s="11"/>
      <c r="O49" s="15">
        <v>3204904500</v>
      </c>
      <c r="P49" s="11"/>
      <c r="Q49" s="15">
        <v>126509388</v>
      </c>
      <c r="R49" s="11"/>
      <c r="S49" s="15">
        <f t="shared" si="0"/>
        <v>3078395112</v>
      </c>
    </row>
    <row r="50" spans="1:19" x14ac:dyDescent="0.55000000000000004">
      <c r="A50" s="3" t="s">
        <v>102</v>
      </c>
      <c r="C50" s="11" t="s">
        <v>226</v>
      </c>
      <c r="D50" s="11"/>
      <c r="E50" s="15">
        <v>137187004</v>
      </c>
      <c r="F50" s="11"/>
      <c r="G50" s="15">
        <v>150</v>
      </c>
      <c r="H50" s="11"/>
      <c r="I50" s="15">
        <v>0</v>
      </c>
      <c r="J50" s="11"/>
      <c r="K50" s="15">
        <v>0</v>
      </c>
      <c r="L50" s="11"/>
      <c r="M50" s="15">
        <v>0</v>
      </c>
      <c r="N50" s="11"/>
      <c r="O50" s="15">
        <v>20578050600</v>
      </c>
      <c r="P50" s="11"/>
      <c r="Q50" s="15">
        <v>1169811662</v>
      </c>
      <c r="R50" s="11"/>
      <c r="S50" s="15">
        <f t="shared" si="0"/>
        <v>19408238938</v>
      </c>
    </row>
    <row r="51" spans="1:19" x14ac:dyDescent="0.55000000000000004">
      <c r="A51" s="3" t="s">
        <v>19</v>
      </c>
      <c r="C51" s="11" t="s">
        <v>201</v>
      </c>
      <c r="D51" s="11"/>
      <c r="E51" s="15">
        <v>691805596</v>
      </c>
      <c r="F51" s="11"/>
      <c r="G51" s="15">
        <v>11</v>
      </c>
      <c r="H51" s="11"/>
      <c r="I51" s="15">
        <v>0</v>
      </c>
      <c r="J51" s="11"/>
      <c r="K51" s="15">
        <v>0</v>
      </c>
      <c r="L51" s="11"/>
      <c r="M51" s="15">
        <v>0</v>
      </c>
      <c r="N51" s="11"/>
      <c r="O51" s="15">
        <v>7609861556</v>
      </c>
      <c r="P51" s="11"/>
      <c r="Q51" s="15">
        <v>0</v>
      </c>
      <c r="R51" s="11"/>
      <c r="S51" s="15">
        <f t="shared" si="0"/>
        <v>7609861556</v>
      </c>
    </row>
    <row r="52" spans="1:19" x14ac:dyDescent="0.55000000000000004">
      <c r="A52" s="3" t="s">
        <v>23</v>
      </c>
      <c r="C52" s="11" t="s">
        <v>201</v>
      </c>
      <c r="D52" s="11"/>
      <c r="E52" s="15">
        <v>385976816</v>
      </c>
      <c r="F52" s="11"/>
      <c r="G52" s="15">
        <v>15</v>
      </c>
      <c r="H52" s="11"/>
      <c r="I52" s="15">
        <v>0</v>
      </c>
      <c r="J52" s="11"/>
      <c r="K52" s="15">
        <v>0</v>
      </c>
      <c r="L52" s="11"/>
      <c r="M52" s="15">
        <v>0</v>
      </c>
      <c r="N52" s="11"/>
      <c r="O52" s="15">
        <v>5789652240</v>
      </c>
      <c r="P52" s="11"/>
      <c r="Q52" s="15">
        <v>0</v>
      </c>
      <c r="R52" s="11"/>
      <c r="S52" s="15">
        <f t="shared" si="0"/>
        <v>5789652240</v>
      </c>
    </row>
    <row r="53" spans="1:19" x14ac:dyDescent="0.55000000000000004">
      <c r="A53" s="3" t="s">
        <v>64</v>
      </c>
      <c r="C53" s="11" t="s">
        <v>193</v>
      </c>
      <c r="D53" s="11"/>
      <c r="E53" s="15">
        <v>134000000</v>
      </c>
      <c r="F53" s="11"/>
      <c r="G53" s="15">
        <v>750</v>
      </c>
      <c r="H53" s="11"/>
      <c r="I53" s="15">
        <v>0</v>
      </c>
      <c r="J53" s="11"/>
      <c r="K53" s="15">
        <v>0</v>
      </c>
      <c r="L53" s="11"/>
      <c r="M53" s="15">
        <v>0</v>
      </c>
      <c r="N53" s="11"/>
      <c r="O53" s="15">
        <v>100500000000</v>
      </c>
      <c r="P53" s="11"/>
      <c r="Q53" s="15">
        <v>0</v>
      </c>
      <c r="R53" s="11"/>
      <c r="S53" s="15">
        <f t="shared" si="0"/>
        <v>100500000000</v>
      </c>
    </row>
    <row r="54" spans="1:19" x14ac:dyDescent="0.55000000000000004">
      <c r="A54" s="3" t="s">
        <v>27</v>
      </c>
      <c r="C54" s="11" t="s">
        <v>210</v>
      </c>
      <c r="D54" s="11"/>
      <c r="E54" s="15">
        <v>6400000</v>
      </c>
      <c r="F54" s="11"/>
      <c r="G54" s="15">
        <v>200</v>
      </c>
      <c r="H54" s="11"/>
      <c r="I54" s="15">
        <v>0</v>
      </c>
      <c r="J54" s="11"/>
      <c r="K54" s="15">
        <v>0</v>
      </c>
      <c r="L54" s="11"/>
      <c r="M54" s="15">
        <v>0</v>
      </c>
      <c r="N54" s="11"/>
      <c r="O54" s="15">
        <v>1280000000</v>
      </c>
      <c r="P54" s="11"/>
      <c r="Q54" s="15">
        <v>0</v>
      </c>
      <c r="R54" s="11"/>
      <c r="S54" s="15">
        <f t="shared" si="0"/>
        <v>1280000000</v>
      </c>
    </row>
    <row r="55" spans="1:19" x14ac:dyDescent="0.55000000000000004">
      <c r="A55" s="3" t="s">
        <v>42</v>
      </c>
      <c r="C55" s="11" t="s">
        <v>203</v>
      </c>
      <c r="D55" s="11"/>
      <c r="E55" s="15">
        <v>999790</v>
      </c>
      <c r="F55" s="11"/>
      <c r="G55" s="15">
        <v>13750</v>
      </c>
      <c r="H55" s="11"/>
      <c r="I55" s="15">
        <v>0</v>
      </c>
      <c r="J55" s="11"/>
      <c r="K55" s="15">
        <v>0</v>
      </c>
      <c r="L55" s="11"/>
      <c r="M55" s="15">
        <v>0</v>
      </c>
      <c r="N55" s="11"/>
      <c r="O55" s="15">
        <v>13747112500</v>
      </c>
      <c r="P55" s="11"/>
      <c r="Q55" s="15">
        <v>0</v>
      </c>
      <c r="R55" s="11"/>
      <c r="S55" s="15">
        <f t="shared" si="0"/>
        <v>13747112500</v>
      </c>
    </row>
    <row r="56" spans="1:19" x14ac:dyDescent="0.55000000000000004">
      <c r="A56" s="3" t="s">
        <v>227</v>
      </c>
      <c r="C56" s="11" t="s">
        <v>228</v>
      </c>
      <c r="D56" s="11"/>
      <c r="E56" s="15">
        <v>1600000</v>
      </c>
      <c r="F56" s="11"/>
      <c r="G56" s="15">
        <v>970</v>
      </c>
      <c r="H56" s="11"/>
      <c r="I56" s="15">
        <v>0</v>
      </c>
      <c r="J56" s="11"/>
      <c r="K56" s="15">
        <v>0</v>
      </c>
      <c r="L56" s="11"/>
      <c r="M56" s="15">
        <v>0</v>
      </c>
      <c r="N56" s="11"/>
      <c r="O56" s="15">
        <v>1552000000</v>
      </c>
      <c r="P56" s="11"/>
      <c r="Q56" s="15">
        <v>0</v>
      </c>
      <c r="R56" s="11"/>
      <c r="S56" s="15">
        <f t="shared" si="0"/>
        <v>1552000000</v>
      </c>
    </row>
    <row r="57" spans="1:19" x14ac:dyDescent="0.55000000000000004">
      <c r="A57" s="3" t="s">
        <v>38</v>
      </c>
      <c r="C57" s="11" t="s">
        <v>229</v>
      </c>
      <c r="D57" s="11"/>
      <c r="E57" s="15">
        <v>14045507</v>
      </c>
      <c r="F57" s="11"/>
      <c r="G57" s="15">
        <v>38000</v>
      </c>
      <c r="H57" s="11"/>
      <c r="I57" s="15">
        <v>0</v>
      </c>
      <c r="J57" s="11"/>
      <c r="K57" s="15">
        <v>0</v>
      </c>
      <c r="L57" s="11"/>
      <c r="M57" s="15">
        <v>0</v>
      </c>
      <c r="N57" s="11"/>
      <c r="O57" s="15">
        <v>533729266000</v>
      </c>
      <c r="P57" s="11"/>
      <c r="Q57" s="15">
        <v>4351053799</v>
      </c>
      <c r="R57" s="11"/>
      <c r="S57" s="15">
        <f t="shared" si="0"/>
        <v>529378212201</v>
      </c>
    </row>
    <row r="58" spans="1:19" x14ac:dyDescent="0.55000000000000004">
      <c r="A58" s="3" t="s">
        <v>31</v>
      </c>
      <c r="C58" s="11" t="s">
        <v>230</v>
      </c>
      <c r="D58" s="11"/>
      <c r="E58" s="15">
        <v>58397012</v>
      </c>
      <c r="F58" s="11"/>
      <c r="G58" s="15">
        <v>936</v>
      </c>
      <c r="H58" s="11"/>
      <c r="I58" s="15">
        <v>0</v>
      </c>
      <c r="J58" s="11"/>
      <c r="K58" s="15">
        <v>0</v>
      </c>
      <c r="L58" s="11"/>
      <c r="M58" s="15">
        <v>0</v>
      </c>
      <c r="N58" s="11"/>
      <c r="O58" s="15">
        <v>54659603232</v>
      </c>
      <c r="P58" s="11"/>
      <c r="Q58" s="15">
        <v>0</v>
      </c>
      <c r="R58" s="11"/>
      <c r="S58" s="15">
        <f t="shared" si="0"/>
        <v>54659603232</v>
      </c>
    </row>
    <row r="59" spans="1:19" x14ac:dyDescent="0.55000000000000004">
      <c r="A59" s="3" t="s">
        <v>136</v>
      </c>
      <c r="C59" s="11" t="s">
        <v>202</v>
      </c>
      <c r="D59" s="11"/>
      <c r="E59" s="15">
        <v>14618827</v>
      </c>
      <c r="F59" s="11"/>
      <c r="G59" s="15">
        <v>14000</v>
      </c>
      <c r="H59" s="11"/>
      <c r="I59" s="15">
        <v>0</v>
      </c>
      <c r="J59" s="11"/>
      <c r="K59" s="15">
        <v>0</v>
      </c>
      <c r="L59" s="11"/>
      <c r="M59" s="15">
        <v>0</v>
      </c>
      <c r="N59" s="11"/>
      <c r="O59" s="15">
        <v>204663578000</v>
      </c>
      <c r="P59" s="11"/>
      <c r="Q59" s="15">
        <v>0</v>
      </c>
      <c r="R59" s="11"/>
      <c r="S59" s="15">
        <f t="shared" si="0"/>
        <v>204663578000</v>
      </c>
    </row>
    <row r="60" spans="1:19" x14ac:dyDescent="0.55000000000000004">
      <c r="A60" s="3" t="s">
        <v>97</v>
      </c>
      <c r="C60" s="11" t="s">
        <v>231</v>
      </c>
      <c r="D60" s="11"/>
      <c r="E60" s="15">
        <v>57441975</v>
      </c>
      <c r="F60" s="11"/>
      <c r="G60" s="15">
        <v>637</v>
      </c>
      <c r="H60" s="11"/>
      <c r="I60" s="15">
        <v>0</v>
      </c>
      <c r="J60" s="11"/>
      <c r="K60" s="15">
        <v>0</v>
      </c>
      <c r="L60" s="11"/>
      <c r="M60" s="15">
        <v>0</v>
      </c>
      <c r="N60" s="11"/>
      <c r="O60" s="15">
        <v>36590538075</v>
      </c>
      <c r="P60" s="11"/>
      <c r="Q60" s="15">
        <v>0</v>
      </c>
      <c r="R60" s="11"/>
      <c r="S60" s="15">
        <f t="shared" si="0"/>
        <v>36590538075</v>
      </c>
    </row>
    <row r="61" spans="1:19" x14ac:dyDescent="0.55000000000000004">
      <c r="A61" s="3" t="s">
        <v>79</v>
      </c>
      <c r="C61" s="11" t="s">
        <v>229</v>
      </c>
      <c r="D61" s="11"/>
      <c r="E61" s="15">
        <v>20042572</v>
      </c>
      <c r="F61" s="11"/>
      <c r="G61" s="15">
        <v>3800</v>
      </c>
      <c r="H61" s="11"/>
      <c r="I61" s="15">
        <v>0</v>
      </c>
      <c r="J61" s="11"/>
      <c r="K61" s="15">
        <v>0</v>
      </c>
      <c r="L61" s="11"/>
      <c r="M61" s="15">
        <v>0</v>
      </c>
      <c r="N61" s="11"/>
      <c r="O61" s="15">
        <v>76161773600</v>
      </c>
      <c r="P61" s="11"/>
      <c r="Q61" s="15">
        <v>3006385800</v>
      </c>
      <c r="R61" s="11"/>
      <c r="S61" s="15">
        <f t="shared" si="0"/>
        <v>73155387800</v>
      </c>
    </row>
    <row r="62" spans="1:19" x14ac:dyDescent="0.55000000000000004">
      <c r="A62" s="3" t="s">
        <v>137</v>
      </c>
      <c r="C62" s="11" t="s">
        <v>201</v>
      </c>
      <c r="D62" s="11"/>
      <c r="E62" s="15">
        <v>93756136</v>
      </c>
      <c r="F62" s="11"/>
      <c r="G62" s="15">
        <v>800</v>
      </c>
      <c r="H62" s="11"/>
      <c r="I62" s="15">
        <v>0</v>
      </c>
      <c r="J62" s="11"/>
      <c r="K62" s="15">
        <v>0</v>
      </c>
      <c r="L62" s="11"/>
      <c r="M62" s="15">
        <v>0</v>
      </c>
      <c r="N62" s="11"/>
      <c r="O62" s="15">
        <v>75004908800</v>
      </c>
      <c r="P62" s="11"/>
      <c r="Q62" s="15">
        <v>0</v>
      </c>
      <c r="R62" s="11"/>
      <c r="S62" s="15">
        <f t="shared" si="0"/>
        <v>75004908800</v>
      </c>
    </row>
    <row r="63" spans="1:19" x14ac:dyDescent="0.55000000000000004">
      <c r="A63" s="3" t="s">
        <v>96</v>
      </c>
      <c r="C63" s="11" t="s">
        <v>232</v>
      </c>
      <c r="D63" s="11"/>
      <c r="E63" s="15">
        <v>44084970</v>
      </c>
      <c r="F63" s="11"/>
      <c r="G63" s="15">
        <v>2200</v>
      </c>
      <c r="H63" s="11"/>
      <c r="I63" s="15">
        <v>0</v>
      </c>
      <c r="J63" s="11"/>
      <c r="K63" s="15">
        <v>0</v>
      </c>
      <c r="L63" s="11"/>
      <c r="M63" s="15">
        <v>0</v>
      </c>
      <c r="N63" s="11"/>
      <c r="O63" s="15">
        <v>96986934000</v>
      </c>
      <c r="P63" s="11"/>
      <c r="Q63" s="15">
        <v>0</v>
      </c>
      <c r="R63" s="11"/>
      <c r="S63" s="15">
        <f t="shared" si="0"/>
        <v>96986934000</v>
      </c>
    </row>
    <row r="64" spans="1:19" x14ac:dyDescent="0.55000000000000004">
      <c r="A64" s="3" t="s">
        <v>88</v>
      </c>
      <c r="C64" s="11" t="s">
        <v>233</v>
      </c>
      <c r="D64" s="11"/>
      <c r="E64" s="15">
        <v>5327983</v>
      </c>
      <c r="F64" s="11"/>
      <c r="G64" s="15">
        <v>9120</v>
      </c>
      <c r="H64" s="11"/>
      <c r="I64" s="15">
        <v>0</v>
      </c>
      <c r="J64" s="11"/>
      <c r="K64" s="15">
        <v>0</v>
      </c>
      <c r="L64" s="11"/>
      <c r="M64" s="15">
        <v>0</v>
      </c>
      <c r="N64" s="11"/>
      <c r="O64" s="15">
        <v>48591204960</v>
      </c>
      <c r="P64" s="11"/>
      <c r="Q64" s="15">
        <v>0</v>
      </c>
      <c r="R64" s="11"/>
      <c r="S64" s="15">
        <f t="shared" si="0"/>
        <v>48591204960</v>
      </c>
    </row>
    <row r="65" spans="1:19" x14ac:dyDescent="0.55000000000000004">
      <c r="A65" s="3" t="s">
        <v>70</v>
      </c>
      <c r="C65" s="11" t="s">
        <v>216</v>
      </c>
      <c r="D65" s="11"/>
      <c r="E65" s="15">
        <v>19680610</v>
      </c>
      <c r="F65" s="11"/>
      <c r="G65" s="15">
        <v>5700</v>
      </c>
      <c r="H65" s="11"/>
      <c r="I65" s="15">
        <v>0</v>
      </c>
      <c r="J65" s="11"/>
      <c r="K65" s="15">
        <v>0</v>
      </c>
      <c r="L65" s="11"/>
      <c r="M65" s="15">
        <v>0</v>
      </c>
      <c r="N65" s="11"/>
      <c r="O65" s="15">
        <v>112179477000</v>
      </c>
      <c r="P65" s="11"/>
      <c r="Q65" s="15">
        <v>0</v>
      </c>
      <c r="R65" s="11"/>
      <c r="S65" s="15">
        <f t="shared" si="0"/>
        <v>112179477000</v>
      </c>
    </row>
    <row r="66" spans="1:19" x14ac:dyDescent="0.55000000000000004">
      <c r="A66" s="19" t="s">
        <v>126</v>
      </c>
      <c r="B66" s="19"/>
      <c r="C66" s="20" t="s">
        <v>224</v>
      </c>
      <c r="D66" s="20"/>
      <c r="E66" s="21">
        <v>38300000</v>
      </c>
      <c r="F66" s="20"/>
      <c r="G66" s="21">
        <v>1000</v>
      </c>
      <c r="H66" s="20"/>
      <c r="I66" s="21">
        <v>0</v>
      </c>
      <c r="J66" s="20"/>
      <c r="K66" s="21">
        <v>0</v>
      </c>
      <c r="L66" s="20"/>
      <c r="M66" s="21">
        <v>0</v>
      </c>
      <c r="N66" s="20"/>
      <c r="O66" s="21">
        <v>38300000000</v>
      </c>
      <c r="P66" s="20"/>
      <c r="Q66" s="21">
        <v>1785148124</v>
      </c>
      <c r="R66" s="20"/>
      <c r="S66" s="21">
        <f t="shared" si="0"/>
        <v>36514851876</v>
      </c>
    </row>
    <row r="67" spans="1:19" x14ac:dyDescent="0.55000000000000004">
      <c r="A67" s="19" t="s">
        <v>126</v>
      </c>
      <c r="B67" s="19"/>
      <c r="C67" s="20" t="s">
        <v>226</v>
      </c>
      <c r="D67" s="20"/>
      <c r="E67" s="21">
        <v>38300000</v>
      </c>
      <c r="F67" s="20"/>
      <c r="G67" s="21">
        <v>1200</v>
      </c>
      <c r="H67" s="20"/>
      <c r="I67" s="21">
        <v>0</v>
      </c>
      <c r="J67" s="20"/>
      <c r="K67" s="21">
        <v>0</v>
      </c>
      <c r="L67" s="20"/>
      <c r="M67" s="21">
        <v>0</v>
      </c>
      <c r="N67" s="20"/>
      <c r="O67" s="21">
        <v>45960000000</v>
      </c>
      <c r="P67" s="20"/>
      <c r="Q67" s="21">
        <v>0</v>
      </c>
      <c r="R67" s="20"/>
      <c r="S67" s="21">
        <f t="shared" si="0"/>
        <v>45960000000</v>
      </c>
    </row>
    <row r="68" spans="1:19" x14ac:dyDescent="0.55000000000000004">
      <c r="A68" s="3" t="s">
        <v>118</v>
      </c>
      <c r="C68" s="11" t="s">
        <v>201</v>
      </c>
      <c r="D68" s="11"/>
      <c r="E68" s="15">
        <v>45151187</v>
      </c>
      <c r="F68" s="11"/>
      <c r="G68" s="15">
        <v>420</v>
      </c>
      <c r="H68" s="11"/>
      <c r="I68" s="15">
        <v>0</v>
      </c>
      <c r="J68" s="11"/>
      <c r="K68" s="15">
        <v>0</v>
      </c>
      <c r="L68" s="11"/>
      <c r="M68" s="15">
        <v>0</v>
      </c>
      <c r="N68" s="11"/>
      <c r="O68" s="15">
        <v>18963498540</v>
      </c>
      <c r="P68" s="11"/>
      <c r="Q68" s="15">
        <v>0</v>
      </c>
      <c r="R68" s="11"/>
      <c r="S68" s="15">
        <f t="shared" si="0"/>
        <v>18963498540</v>
      </c>
    </row>
    <row r="69" spans="1:19" x14ac:dyDescent="0.55000000000000004">
      <c r="A69" s="3" t="s">
        <v>61</v>
      </c>
      <c r="C69" s="11" t="s">
        <v>234</v>
      </c>
      <c r="D69" s="11"/>
      <c r="E69" s="15">
        <v>9810336</v>
      </c>
      <c r="F69" s="11"/>
      <c r="G69" s="15">
        <v>200</v>
      </c>
      <c r="H69" s="11"/>
      <c r="I69" s="15">
        <v>0</v>
      </c>
      <c r="J69" s="11"/>
      <c r="K69" s="15">
        <v>0</v>
      </c>
      <c r="L69" s="11"/>
      <c r="M69" s="15">
        <v>0</v>
      </c>
      <c r="N69" s="11"/>
      <c r="O69" s="15">
        <v>1962067200</v>
      </c>
      <c r="P69" s="11"/>
      <c r="Q69" s="15">
        <v>6696475</v>
      </c>
      <c r="R69" s="11"/>
      <c r="S69" s="15">
        <f t="shared" si="0"/>
        <v>1955370725</v>
      </c>
    </row>
    <row r="70" spans="1:19" x14ac:dyDescent="0.55000000000000004">
      <c r="A70" s="3" t="s">
        <v>100</v>
      </c>
      <c r="C70" s="11" t="s">
        <v>235</v>
      </c>
      <c r="D70" s="11"/>
      <c r="E70" s="15">
        <v>13661053</v>
      </c>
      <c r="F70" s="11"/>
      <c r="G70" s="15">
        <v>206</v>
      </c>
      <c r="H70" s="11"/>
      <c r="I70" s="15">
        <v>0</v>
      </c>
      <c r="J70" s="11"/>
      <c r="K70" s="15">
        <v>0</v>
      </c>
      <c r="L70" s="11"/>
      <c r="M70" s="15">
        <v>0</v>
      </c>
      <c r="N70" s="11"/>
      <c r="O70" s="15">
        <v>2814176918</v>
      </c>
      <c r="P70" s="11"/>
      <c r="Q70" s="15">
        <v>0</v>
      </c>
      <c r="R70" s="11"/>
      <c r="S70" s="15">
        <f t="shared" si="0"/>
        <v>2814176918</v>
      </c>
    </row>
    <row r="71" spans="1:19" x14ac:dyDescent="0.55000000000000004">
      <c r="A71" s="3" t="s">
        <v>115</v>
      </c>
      <c r="C71" s="11" t="s">
        <v>225</v>
      </c>
      <c r="D71" s="11"/>
      <c r="E71" s="15">
        <v>6753536</v>
      </c>
      <c r="F71" s="11"/>
      <c r="G71" s="15">
        <v>1040</v>
      </c>
      <c r="H71" s="11"/>
      <c r="I71" s="15">
        <v>0</v>
      </c>
      <c r="J71" s="11"/>
      <c r="K71" s="15">
        <v>0</v>
      </c>
      <c r="L71" s="11"/>
      <c r="M71" s="15">
        <v>0</v>
      </c>
      <c r="N71" s="11"/>
      <c r="O71" s="15">
        <v>7023677440</v>
      </c>
      <c r="P71" s="11"/>
      <c r="Q71" s="15">
        <v>0</v>
      </c>
      <c r="R71" s="11"/>
      <c r="S71" s="15">
        <f t="shared" si="0"/>
        <v>7023677440</v>
      </c>
    </row>
    <row r="72" spans="1:19" x14ac:dyDescent="0.55000000000000004">
      <c r="A72" s="3" t="s">
        <v>112</v>
      </c>
      <c r="C72" s="11" t="s">
        <v>236</v>
      </c>
      <c r="D72" s="11"/>
      <c r="E72" s="15">
        <v>9176325</v>
      </c>
      <c r="F72" s="11"/>
      <c r="G72" s="15">
        <v>350</v>
      </c>
      <c r="H72" s="11"/>
      <c r="I72" s="15">
        <v>0</v>
      </c>
      <c r="J72" s="11"/>
      <c r="K72" s="15">
        <v>0</v>
      </c>
      <c r="L72" s="11"/>
      <c r="M72" s="15">
        <v>0</v>
      </c>
      <c r="N72" s="11"/>
      <c r="O72" s="15">
        <v>3211713750</v>
      </c>
      <c r="P72" s="11"/>
      <c r="Q72" s="15">
        <v>178659368</v>
      </c>
      <c r="R72" s="11"/>
      <c r="S72" s="15">
        <f t="shared" si="0"/>
        <v>3033054382</v>
      </c>
    </row>
    <row r="73" spans="1:19" x14ac:dyDescent="0.55000000000000004">
      <c r="A73" s="3" t="s">
        <v>110</v>
      </c>
      <c r="C73" s="11" t="s">
        <v>237</v>
      </c>
      <c r="D73" s="11"/>
      <c r="E73" s="15">
        <v>2516157</v>
      </c>
      <c r="F73" s="11"/>
      <c r="G73" s="15">
        <v>2100</v>
      </c>
      <c r="H73" s="11"/>
      <c r="I73" s="15">
        <v>0</v>
      </c>
      <c r="J73" s="11"/>
      <c r="K73" s="15">
        <v>0</v>
      </c>
      <c r="L73" s="11"/>
      <c r="M73" s="15">
        <v>0</v>
      </c>
      <c r="N73" s="11"/>
      <c r="O73" s="15">
        <v>5283929700</v>
      </c>
      <c r="P73" s="11"/>
      <c r="Q73" s="15">
        <v>178345741</v>
      </c>
      <c r="R73" s="11"/>
      <c r="S73" s="15">
        <f t="shared" ref="S73:S104" si="1">O73-Q73</f>
        <v>5105583959</v>
      </c>
    </row>
    <row r="74" spans="1:19" x14ac:dyDescent="0.55000000000000004">
      <c r="A74" s="3" t="s">
        <v>113</v>
      </c>
      <c r="C74" s="11" t="s">
        <v>238</v>
      </c>
      <c r="D74" s="11"/>
      <c r="E74" s="15">
        <v>2744757</v>
      </c>
      <c r="F74" s="11"/>
      <c r="G74" s="15">
        <v>880</v>
      </c>
      <c r="H74" s="11"/>
      <c r="I74" s="15">
        <v>0</v>
      </c>
      <c r="J74" s="11"/>
      <c r="K74" s="15">
        <v>0</v>
      </c>
      <c r="L74" s="11"/>
      <c r="M74" s="15">
        <v>0</v>
      </c>
      <c r="N74" s="11"/>
      <c r="O74" s="15">
        <v>2415386160</v>
      </c>
      <c r="P74" s="11"/>
      <c r="Q74" s="15">
        <v>0</v>
      </c>
      <c r="R74" s="11"/>
      <c r="S74" s="15">
        <f t="shared" si="1"/>
        <v>2415386160</v>
      </c>
    </row>
    <row r="75" spans="1:19" x14ac:dyDescent="0.55000000000000004">
      <c r="A75" s="3" t="s">
        <v>127</v>
      </c>
      <c r="C75" s="11" t="s">
        <v>239</v>
      </c>
      <c r="D75" s="11"/>
      <c r="E75" s="15">
        <v>150373846</v>
      </c>
      <c r="F75" s="11"/>
      <c r="G75" s="15">
        <v>2223</v>
      </c>
      <c r="H75" s="11"/>
      <c r="I75" s="15">
        <v>0</v>
      </c>
      <c r="J75" s="11"/>
      <c r="K75" s="15">
        <v>0</v>
      </c>
      <c r="L75" s="11"/>
      <c r="M75" s="15">
        <v>0</v>
      </c>
      <c r="N75" s="11"/>
      <c r="O75" s="15">
        <v>334281059658</v>
      </c>
      <c r="P75" s="11"/>
      <c r="Q75" s="15">
        <v>0</v>
      </c>
      <c r="R75" s="11"/>
      <c r="S75" s="15">
        <f t="shared" si="1"/>
        <v>334281059658</v>
      </c>
    </row>
    <row r="76" spans="1:19" x14ac:dyDescent="0.55000000000000004">
      <c r="A76" s="3" t="s">
        <v>20</v>
      </c>
      <c r="C76" s="11" t="s">
        <v>201</v>
      </c>
      <c r="D76" s="11"/>
      <c r="E76" s="15">
        <v>28000000</v>
      </c>
      <c r="F76" s="11"/>
      <c r="G76" s="15">
        <v>250</v>
      </c>
      <c r="H76" s="11"/>
      <c r="I76" s="15">
        <v>0</v>
      </c>
      <c r="J76" s="11"/>
      <c r="K76" s="15">
        <v>0</v>
      </c>
      <c r="L76" s="11"/>
      <c r="M76" s="15">
        <v>0</v>
      </c>
      <c r="N76" s="11"/>
      <c r="O76" s="15">
        <v>7000000000</v>
      </c>
      <c r="P76" s="11"/>
      <c r="Q76" s="15">
        <v>0</v>
      </c>
      <c r="R76" s="11"/>
      <c r="S76" s="15">
        <f t="shared" si="1"/>
        <v>7000000000</v>
      </c>
    </row>
    <row r="77" spans="1:19" x14ac:dyDescent="0.55000000000000004">
      <c r="A77" s="3" t="s">
        <v>24</v>
      </c>
      <c r="C77" s="11" t="s">
        <v>213</v>
      </c>
      <c r="D77" s="11"/>
      <c r="E77" s="15">
        <v>31978871</v>
      </c>
      <c r="F77" s="11"/>
      <c r="G77" s="15">
        <v>300</v>
      </c>
      <c r="H77" s="11"/>
      <c r="I77" s="15">
        <v>0</v>
      </c>
      <c r="J77" s="11"/>
      <c r="K77" s="15">
        <v>0</v>
      </c>
      <c r="L77" s="11"/>
      <c r="M77" s="15">
        <v>0</v>
      </c>
      <c r="N77" s="11"/>
      <c r="O77" s="15">
        <v>9593661300</v>
      </c>
      <c r="P77" s="11"/>
      <c r="Q77" s="15">
        <v>0</v>
      </c>
      <c r="R77" s="11"/>
      <c r="S77" s="15">
        <f t="shared" si="1"/>
        <v>9593661300</v>
      </c>
    </row>
    <row r="78" spans="1:19" x14ac:dyDescent="0.55000000000000004">
      <c r="A78" s="3" t="s">
        <v>109</v>
      </c>
      <c r="C78" s="11" t="s">
        <v>193</v>
      </c>
      <c r="D78" s="11"/>
      <c r="E78" s="15">
        <v>34816428</v>
      </c>
      <c r="F78" s="11"/>
      <c r="G78" s="15">
        <v>3000</v>
      </c>
      <c r="H78" s="11"/>
      <c r="I78" s="15">
        <v>0</v>
      </c>
      <c r="J78" s="11"/>
      <c r="K78" s="15">
        <v>0</v>
      </c>
      <c r="L78" s="11"/>
      <c r="M78" s="15">
        <v>0</v>
      </c>
      <c r="N78" s="11"/>
      <c r="O78" s="15">
        <v>104449284000</v>
      </c>
      <c r="P78" s="11"/>
      <c r="Q78" s="15">
        <v>0</v>
      </c>
      <c r="R78" s="11"/>
      <c r="S78" s="15">
        <f t="shared" si="1"/>
        <v>104449284000</v>
      </c>
    </row>
    <row r="79" spans="1:19" x14ac:dyDescent="0.55000000000000004">
      <c r="A79" s="3" t="s">
        <v>33</v>
      </c>
      <c r="C79" s="11" t="s">
        <v>214</v>
      </c>
      <c r="D79" s="11"/>
      <c r="E79" s="15">
        <v>77595791</v>
      </c>
      <c r="F79" s="11"/>
      <c r="G79" s="15">
        <v>190</v>
      </c>
      <c r="H79" s="11"/>
      <c r="I79" s="15">
        <v>0</v>
      </c>
      <c r="J79" s="11"/>
      <c r="K79" s="15">
        <v>0</v>
      </c>
      <c r="L79" s="11"/>
      <c r="M79" s="15">
        <v>0</v>
      </c>
      <c r="N79" s="11"/>
      <c r="O79" s="15">
        <v>14743200290</v>
      </c>
      <c r="P79" s="11"/>
      <c r="Q79" s="15">
        <v>0</v>
      </c>
      <c r="R79" s="11"/>
      <c r="S79" s="15">
        <f t="shared" si="1"/>
        <v>14743200290</v>
      </c>
    </row>
    <row r="80" spans="1:19" x14ac:dyDescent="0.55000000000000004">
      <c r="A80" s="3" t="s">
        <v>37</v>
      </c>
      <c r="C80" s="11" t="s">
        <v>201</v>
      </c>
      <c r="D80" s="11"/>
      <c r="E80" s="15">
        <v>72896675</v>
      </c>
      <c r="F80" s="11"/>
      <c r="G80" s="15">
        <v>160</v>
      </c>
      <c r="H80" s="11"/>
      <c r="I80" s="15">
        <v>0</v>
      </c>
      <c r="J80" s="11"/>
      <c r="K80" s="15">
        <v>0</v>
      </c>
      <c r="L80" s="11"/>
      <c r="M80" s="15">
        <v>0</v>
      </c>
      <c r="N80" s="11"/>
      <c r="O80" s="15">
        <v>11663468000</v>
      </c>
      <c r="P80" s="11"/>
      <c r="Q80" s="15">
        <v>0</v>
      </c>
      <c r="R80" s="11"/>
      <c r="S80" s="15">
        <f t="shared" si="1"/>
        <v>11663468000</v>
      </c>
    </row>
    <row r="81" spans="1:19" x14ac:dyDescent="0.55000000000000004">
      <c r="A81" s="3" t="s">
        <v>95</v>
      </c>
      <c r="C81" s="11" t="s">
        <v>240</v>
      </c>
      <c r="D81" s="11"/>
      <c r="E81" s="15">
        <v>119643414</v>
      </c>
      <c r="F81" s="11"/>
      <c r="G81" s="15">
        <v>200</v>
      </c>
      <c r="H81" s="11"/>
      <c r="I81" s="15">
        <v>0</v>
      </c>
      <c r="J81" s="11"/>
      <c r="K81" s="15">
        <v>0</v>
      </c>
      <c r="L81" s="11"/>
      <c r="M81" s="15">
        <v>0</v>
      </c>
      <c r="N81" s="11"/>
      <c r="O81" s="15">
        <v>23928682800</v>
      </c>
      <c r="P81" s="11"/>
      <c r="Q81" s="15">
        <v>0</v>
      </c>
      <c r="R81" s="11"/>
      <c r="S81" s="15">
        <f t="shared" si="1"/>
        <v>23928682800</v>
      </c>
    </row>
    <row r="82" spans="1:19" x14ac:dyDescent="0.55000000000000004">
      <c r="A82" s="3" t="s">
        <v>49</v>
      </c>
      <c r="C82" s="11" t="s">
        <v>233</v>
      </c>
      <c r="D82" s="11"/>
      <c r="E82" s="15">
        <v>2000000</v>
      </c>
      <c r="F82" s="11"/>
      <c r="G82" s="15">
        <v>260</v>
      </c>
      <c r="H82" s="11"/>
      <c r="I82" s="15">
        <v>0</v>
      </c>
      <c r="J82" s="11"/>
      <c r="K82" s="15">
        <v>0</v>
      </c>
      <c r="L82" s="11"/>
      <c r="M82" s="15">
        <v>0</v>
      </c>
      <c r="N82" s="11"/>
      <c r="O82" s="15">
        <v>520000000</v>
      </c>
      <c r="P82" s="11"/>
      <c r="Q82" s="15">
        <v>0</v>
      </c>
      <c r="R82" s="11"/>
      <c r="S82" s="15">
        <f t="shared" si="1"/>
        <v>520000000</v>
      </c>
    </row>
    <row r="83" spans="1:19" x14ac:dyDescent="0.55000000000000004">
      <c r="A83" s="3" t="s">
        <v>46</v>
      </c>
      <c r="C83" s="11" t="s">
        <v>230</v>
      </c>
      <c r="D83" s="11"/>
      <c r="E83" s="15">
        <v>8494863</v>
      </c>
      <c r="F83" s="11"/>
      <c r="G83" s="15">
        <v>3400</v>
      </c>
      <c r="H83" s="11"/>
      <c r="I83" s="15">
        <v>0</v>
      </c>
      <c r="J83" s="11"/>
      <c r="K83" s="15">
        <v>0</v>
      </c>
      <c r="L83" s="11"/>
      <c r="M83" s="15">
        <v>0</v>
      </c>
      <c r="N83" s="11"/>
      <c r="O83" s="15">
        <v>28882534200</v>
      </c>
      <c r="P83" s="11"/>
      <c r="Q83" s="15">
        <v>0</v>
      </c>
      <c r="R83" s="11"/>
      <c r="S83" s="15">
        <f t="shared" si="1"/>
        <v>28882534200</v>
      </c>
    </row>
    <row r="84" spans="1:19" x14ac:dyDescent="0.55000000000000004">
      <c r="A84" s="3" t="s">
        <v>108</v>
      </c>
      <c r="C84" s="11" t="s">
        <v>241</v>
      </c>
      <c r="D84" s="11"/>
      <c r="E84" s="15">
        <v>33772830</v>
      </c>
      <c r="F84" s="11"/>
      <c r="G84" s="15">
        <v>360</v>
      </c>
      <c r="H84" s="11"/>
      <c r="I84" s="15">
        <v>0</v>
      </c>
      <c r="J84" s="11"/>
      <c r="K84" s="15">
        <v>0</v>
      </c>
      <c r="L84" s="11"/>
      <c r="M84" s="15">
        <v>0</v>
      </c>
      <c r="N84" s="11"/>
      <c r="O84" s="15">
        <v>12158218800</v>
      </c>
      <c r="P84" s="11"/>
      <c r="Q84" s="15">
        <v>0</v>
      </c>
      <c r="R84" s="11"/>
      <c r="S84" s="15">
        <f t="shared" si="1"/>
        <v>12158218800</v>
      </c>
    </row>
    <row r="85" spans="1:19" x14ac:dyDescent="0.55000000000000004">
      <c r="A85" s="3" t="s">
        <v>41</v>
      </c>
      <c r="C85" s="11" t="s">
        <v>242</v>
      </c>
      <c r="D85" s="11"/>
      <c r="E85" s="15">
        <v>1688904</v>
      </c>
      <c r="F85" s="11"/>
      <c r="G85" s="15">
        <v>20400</v>
      </c>
      <c r="H85" s="11"/>
      <c r="I85" s="15">
        <v>0</v>
      </c>
      <c r="J85" s="11"/>
      <c r="K85" s="15">
        <v>0</v>
      </c>
      <c r="L85" s="11"/>
      <c r="M85" s="15">
        <v>0</v>
      </c>
      <c r="N85" s="11"/>
      <c r="O85" s="15">
        <v>34453641600</v>
      </c>
      <c r="P85" s="11"/>
      <c r="Q85" s="15">
        <v>0</v>
      </c>
      <c r="R85" s="11"/>
      <c r="S85" s="15">
        <f t="shared" si="1"/>
        <v>34453641600</v>
      </c>
    </row>
    <row r="86" spans="1:19" x14ac:dyDescent="0.55000000000000004">
      <c r="A86" s="3" t="s">
        <v>48</v>
      </c>
      <c r="C86" s="11" t="s">
        <v>243</v>
      </c>
      <c r="D86" s="11"/>
      <c r="E86" s="15">
        <v>16246646</v>
      </c>
      <c r="F86" s="11"/>
      <c r="G86" s="15">
        <v>5330</v>
      </c>
      <c r="H86" s="11"/>
      <c r="I86" s="15">
        <v>0</v>
      </c>
      <c r="J86" s="11"/>
      <c r="K86" s="15">
        <v>0</v>
      </c>
      <c r="L86" s="11"/>
      <c r="M86" s="15">
        <v>0</v>
      </c>
      <c r="N86" s="11"/>
      <c r="O86" s="15">
        <v>86594623180</v>
      </c>
      <c r="P86" s="11"/>
      <c r="Q86" s="15">
        <v>1743515903</v>
      </c>
      <c r="R86" s="11"/>
      <c r="S86" s="15">
        <f t="shared" si="1"/>
        <v>84851107277</v>
      </c>
    </row>
    <row r="87" spans="1:19" x14ac:dyDescent="0.55000000000000004">
      <c r="A87" s="3" t="s">
        <v>89</v>
      </c>
      <c r="C87" s="11" t="s">
        <v>244</v>
      </c>
      <c r="D87" s="11"/>
      <c r="E87" s="15">
        <v>107126161</v>
      </c>
      <c r="F87" s="11"/>
      <c r="G87" s="15">
        <v>1076</v>
      </c>
      <c r="H87" s="11"/>
      <c r="I87" s="15">
        <v>0</v>
      </c>
      <c r="J87" s="11"/>
      <c r="K87" s="15">
        <v>0</v>
      </c>
      <c r="L87" s="11"/>
      <c r="M87" s="15">
        <v>0</v>
      </c>
      <c r="N87" s="11"/>
      <c r="O87" s="15">
        <v>115267749236</v>
      </c>
      <c r="P87" s="11"/>
      <c r="Q87" s="15">
        <v>0</v>
      </c>
      <c r="R87" s="11"/>
      <c r="S87" s="15">
        <f t="shared" si="1"/>
        <v>115267749236</v>
      </c>
    </row>
    <row r="88" spans="1:19" x14ac:dyDescent="0.55000000000000004">
      <c r="A88" s="3" t="s">
        <v>39</v>
      </c>
      <c r="C88" s="11" t="s">
        <v>193</v>
      </c>
      <c r="D88" s="11"/>
      <c r="E88" s="15">
        <v>14000000</v>
      </c>
      <c r="F88" s="11"/>
      <c r="G88" s="15">
        <v>680</v>
      </c>
      <c r="H88" s="11"/>
      <c r="I88" s="15">
        <v>0</v>
      </c>
      <c r="J88" s="11"/>
      <c r="K88" s="15">
        <v>0</v>
      </c>
      <c r="L88" s="11"/>
      <c r="M88" s="15">
        <v>0</v>
      </c>
      <c r="N88" s="11"/>
      <c r="O88" s="15">
        <v>9520000000</v>
      </c>
      <c r="P88" s="11"/>
      <c r="Q88" s="15">
        <v>0</v>
      </c>
      <c r="R88" s="11"/>
      <c r="S88" s="15">
        <f t="shared" si="1"/>
        <v>9520000000</v>
      </c>
    </row>
    <row r="89" spans="1:19" x14ac:dyDescent="0.55000000000000004">
      <c r="A89" s="3" t="s">
        <v>78</v>
      </c>
      <c r="C89" s="11" t="s">
        <v>4</v>
      </c>
      <c r="D89" s="11"/>
      <c r="E89" s="15">
        <v>1813658637</v>
      </c>
      <c r="F89" s="11"/>
      <c r="G89" s="15">
        <v>190</v>
      </c>
      <c r="H89" s="11"/>
      <c r="I89" s="15">
        <v>0</v>
      </c>
      <c r="J89" s="11"/>
      <c r="K89" s="15">
        <v>0</v>
      </c>
      <c r="L89" s="11"/>
      <c r="M89" s="15">
        <v>0</v>
      </c>
      <c r="N89" s="11"/>
      <c r="O89" s="15">
        <v>344595141030</v>
      </c>
      <c r="P89" s="11"/>
      <c r="Q89" s="15">
        <v>13602439778</v>
      </c>
      <c r="R89" s="11"/>
      <c r="S89" s="15">
        <f t="shared" si="1"/>
        <v>330992701252</v>
      </c>
    </row>
    <row r="90" spans="1:19" x14ac:dyDescent="0.55000000000000004">
      <c r="A90" s="3" t="s">
        <v>74</v>
      </c>
      <c r="C90" s="11" t="s">
        <v>225</v>
      </c>
      <c r="D90" s="11"/>
      <c r="E90" s="15">
        <v>13359573</v>
      </c>
      <c r="F90" s="11"/>
      <c r="G90" s="15">
        <v>20</v>
      </c>
      <c r="H90" s="11"/>
      <c r="I90" s="15">
        <v>0</v>
      </c>
      <c r="J90" s="11"/>
      <c r="K90" s="15">
        <v>0</v>
      </c>
      <c r="L90" s="11"/>
      <c r="M90" s="15">
        <v>0</v>
      </c>
      <c r="N90" s="11"/>
      <c r="O90" s="15">
        <v>267191460</v>
      </c>
      <c r="P90" s="11"/>
      <c r="Q90" s="15">
        <v>0</v>
      </c>
      <c r="R90" s="11"/>
      <c r="S90" s="15">
        <f t="shared" si="1"/>
        <v>267191460</v>
      </c>
    </row>
    <row r="91" spans="1:19" x14ac:dyDescent="0.55000000000000004">
      <c r="A91" s="3" t="s">
        <v>36</v>
      </c>
      <c r="C91" s="11" t="s">
        <v>210</v>
      </c>
      <c r="D91" s="11"/>
      <c r="E91" s="15">
        <v>8029443</v>
      </c>
      <c r="F91" s="11"/>
      <c r="G91" s="15">
        <v>8363</v>
      </c>
      <c r="H91" s="11"/>
      <c r="I91" s="15">
        <v>0</v>
      </c>
      <c r="J91" s="11"/>
      <c r="K91" s="15">
        <v>0</v>
      </c>
      <c r="L91" s="11"/>
      <c r="M91" s="15">
        <v>0</v>
      </c>
      <c r="N91" s="11"/>
      <c r="O91" s="15">
        <v>67150231809</v>
      </c>
      <c r="P91" s="11"/>
      <c r="Q91" s="15">
        <v>0</v>
      </c>
      <c r="R91" s="11"/>
      <c r="S91" s="15">
        <f t="shared" si="1"/>
        <v>67150231809</v>
      </c>
    </row>
    <row r="92" spans="1:19" x14ac:dyDescent="0.55000000000000004">
      <c r="A92" s="3" t="s">
        <v>72</v>
      </c>
      <c r="C92" s="11" t="s">
        <v>202</v>
      </c>
      <c r="D92" s="11"/>
      <c r="E92" s="15">
        <v>5400000</v>
      </c>
      <c r="F92" s="11"/>
      <c r="G92" s="15">
        <v>15</v>
      </c>
      <c r="H92" s="11"/>
      <c r="I92" s="15">
        <v>0</v>
      </c>
      <c r="J92" s="11"/>
      <c r="K92" s="15">
        <v>0</v>
      </c>
      <c r="L92" s="11"/>
      <c r="M92" s="15">
        <v>0</v>
      </c>
      <c r="N92" s="11"/>
      <c r="O92" s="15">
        <v>81000000</v>
      </c>
      <c r="P92" s="11"/>
      <c r="Q92" s="15">
        <v>0</v>
      </c>
      <c r="R92" s="11"/>
      <c r="S92" s="15">
        <f t="shared" si="1"/>
        <v>81000000</v>
      </c>
    </row>
    <row r="93" spans="1:19" x14ac:dyDescent="0.55000000000000004">
      <c r="A93" s="3" t="s">
        <v>65</v>
      </c>
      <c r="C93" s="11" t="s">
        <v>196</v>
      </c>
      <c r="D93" s="11"/>
      <c r="E93" s="15">
        <v>66562428</v>
      </c>
      <c r="F93" s="11"/>
      <c r="G93" s="15">
        <v>43</v>
      </c>
      <c r="H93" s="11"/>
      <c r="I93" s="15">
        <v>0</v>
      </c>
      <c r="J93" s="11"/>
      <c r="K93" s="15">
        <v>0</v>
      </c>
      <c r="L93" s="11"/>
      <c r="M93" s="15">
        <v>0</v>
      </c>
      <c r="N93" s="11"/>
      <c r="O93" s="15">
        <v>2862184404</v>
      </c>
      <c r="P93" s="11"/>
      <c r="Q93" s="15">
        <v>0</v>
      </c>
      <c r="R93" s="11"/>
      <c r="S93" s="15">
        <f t="shared" si="1"/>
        <v>2862184404</v>
      </c>
    </row>
    <row r="94" spans="1:19" x14ac:dyDescent="0.55000000000000004">
      <c r="A94" s="3" t="s">
        <v>15</v>
      </c>
      <c r="C94" s="11" t="s">
        <v>245</v>
      </c>
      <c r="D94" s="11"/>
      <c r="E94" s="15">
        <v>8658201</v>
      </c>
      <c r="F94" s="11"/>
      <c r="G94" s="15">
        <v>380</v>
      </c>
      <c r="H94" s="11"/>
      <c r="I94" s="15">
        <v>0</v>
      </c>
      <c r="J94" s="11"/>
      <c r="K94" s="15">
        <v>0</v>
      </c>
      <c r="L94" s="11"/>
      <c r="M94" s="15">
        <v>0</v>
      </c>
      <c r="N94" s="11"/>
      <c r="O94" s="15">
        <v>3290116380</v>
      </c>
      <c r="P94" s="11"/>
      <c r="Q94" s="15">
        <v>0</v>
      </c>
      <c r="R94" s="11"/>
      <c r="S94" s="15">
        <f t="shared" si="1"/>
        <v>3290116380</v>
      </c>
    </row>
    <row r="95" spans="1:19" x14ac:dyDescent="0.55000000000000004">
      <c r="A95" s="3" t="s">
        <v>130</v>
      </c>
      <c r="C95" s="11" t="s">
        <v>208</v>
      </c>
      <c r="D95" s="11"/>
      <c r="E95" s="15">
        <v>2620069</v>
      </c>
      <c r="F95" s="11"/>
      <c r="G95" s="15">
        <v>722</v>
      </c>
      <c r="H95" s="11"/>
      <c r="I95" s="15">
        <v>0</v>
      </c>
      <c r="J95" s="11"/>
      <c r="K95" s="15">
        <v>0</v>
      </c>
      <c r="L95" s="11"/>
      <c r="M95" s="15">
        <v>0</v>
      </c>
      <c r="N95" s="11"/>
      <c r="O95" s="15">
        <v>1891689818</v>
      </c>
      <c r="P95" s="11"/>
      <c r="Q95" s="15">
        <v>0</v>
      </c>
      <c r="R95" s="11"/>
      <c r="S95" s="15">
        <f t="shared" si="1"/>
        <v>1891689818</v>
      </c>
    </row>
    <row r="96" spans="1:19" x14ac:dyDescent="0.55000000000000004">
      <c r="A96" s="3" t="s">
        <v>105</v>
      </c>
      <c r="C96" s="11" t="s">
        <v>228</v>
      </c>
      <c r="D96" s="11"/>
      <c r="E96" s="15">
        <v>61370972</v>
      </c>
      <c r="F96" s="11"/>
      <c r="G96" s="15">
        <v>1</v>
      </c>
      <c r="H96" s="11"/>
      <c r="I96" s="15">
        <v>0</v>
      </c>
      <c r="J96" s="11"/>
      <c r="K96" s="15">
        <v>0</v>
      </c>
      <c r="L96" s="11"/>
      <c r="M96" s="15">
        <v>0</v>
      </c>
      <c r="N96" s="11"/>
      <c r="O96" s="15">
        <v>61370972</v>
      </c>
      <c r="P96" s="11"/>
      <c r="Q96" s="15">
        <v>0</v>
      </c>
      <c r="R96" s="11"/>
      <c r="S96" s="15">
        <f t="shared" si="1"/>
        <v>61370972</v>
      </c>
    </row>
    <row r="97" spans="1:19" x14ac:dyDescent="0.55000000000000004">
      <c r="A97" s="3" t="s">
        <v>103</v>
      </c>
      <c r="C97" s="11" t="s">
        <v>240</v>
      </c>
      <c r="D97" s="11"/>
      <c r="E97" s="15">
        <v>20879939</v>
      </c>
      <c r="F97" s="11"/>
      <c r="G97" s="15">
        <v>560</v>
      </c>
      <c r="H97" s="11"/>
      <c r="I97" s="15">
        <v>0</v>
      </c>
      <c r="J97" s="11"/>
      <c r="K97" s="15">
        <v>0</v>
      </c>
      <c r="L97" s="11"/>
      <c r="M97" s="15">
        <v>0</v>
      </c>
      <c r="N97" s="11"/>
      <c r="O97" s="15">
        <v>11692765840</v>
      </c>
      <c r="P97" s="11"/>
      <c r="Q97" s="15">
        <v>0</v>
      </c>
      <c r="R97" s="11"/>
      <c r="S97" s="15">
        <f t="shared" si="1"/>
        <v>11692765840</v>
      </c>
    </row>
    <row r="98" spans="1:19" x14ac:dyDescent="0.55000000000000004">
      <c r="A98" s="3" t="s">
        <v>34</v>
      </c>
      <c r="C98" s="11" t="s">
        <v>223</v>
      </c>
      <c r="D98" s="11"/>
      <c r="E98" s="15">
        <v>23310373</v>
      </c>
      <c r="F98" s="11"/>
      <c r="G98" s="15">
        <v>2017</v>
      </c>
      <c r="H98" s="11"/>
      <c r="I98" s="15">
        <v>0</v>
      </c>
      <c r="J98" s="11"/>
      <c r="K98" s="15">
        <v>0</v>
      </c>
      <c r="L98" s="11"/>
      <c r="M98" s="15">
        <v>0</v>
      </c>
      <c r="N98" s="11"/>
      <c r="O98" s="15">
        <v>47017022341</v>
      </c>
      <c r="P98" s="11"/>
      <c r="Q98" s="15">
        <v>0</v>
      </c>
      <c r="R98" s="11"/>
      <c r="S98" s="15">
        <f t="shared" si="1"/>
        <v>47017022341</v>
      </c>
    </row>
    <row r="99" spans="1:19" x14ac:dyDescent="0.55000000000000004">
      <c r="A99" s="3" t="s">
        <v>69</v>
      </c>
      <c r="C99" s="11" t="s">
        <v>246</v>
      </c>
      <c r="D99" s="11"/>
      <c r="E99" s="15">
        <v>25715657</v>
      </c>
      <c r="F99" s="11"/>
      <c r="G99" s="15">
        <v>600</v>
      </c>
      <c r="H99" s="11"/>
      <c r="I99" s="15">
        <v>0</v>
      </c>
      <c r="J99" s="11"/>
      <c r="K99" s="15">
        <v>0</v>
      </c>
      <c r="L99" s="11"/>
      <c r="M99" s="15">
        <v>0</v>
      </c>
      <c r="N99" s="11"/>
      <c r="O99" s="15">
        <v>15429394200</v>
      </c>
      <c r="P99" s="11"/>
      <c r="Q99" s="15">
        <v>481208711</v>
      </c>
      <c r="R99" s="11"/>
      <c r="S99" s="15">
        <f t="shared" si="1"/>
        <v>14948185489</v>
      </c>
    </row>
    <row r="100" spans="1:19" x14ac:dyDescent="0.55000000000000004">
      <c r="A100" s="3" t="s">
        <v>124</v>
      </c>
      <c r="C100" s="11" t="s">
        <v>201</v>
      </c>
      <c r="D100" s="11"/>
      <c r="E100" s="15">
        <v>50876425</v>
      </c>
      <c r="F100" s="11"/>
      <c r="G100" s="15">
        <v>20</v>
      </c>
      <c r="H100" s="11"/>
      <c r="I100" s="15">
        <v>0</v>
      </c>
      <c r="J100" s="11"/>
      <c r="K100" s="15">
        <v>0</v>
      </c>
      <c r="L100" s="11"/>
      <c r="M100" s="15">
        <v>0</v>
      </c>
      <c r="N100" s="11"/>
      <c r="O100" s="15">
        <v>1017528500</v>
      </c>
      <c r="P100" s="11"/>
      <c r="Q100" s="15">
        <v>0</v>
      </c>
      <c r="R100" s="11"/>
      <c r="S100" s="15">
        <f t="shared" si="1"/>
        <v>1017528500</v>
      </c>
    </row>
    <row r="101" spans="1:19" x14ac:dyDescent="0.55000000000000004">
      <c r="A101" s="3" t="s">
        <v>21</v>
      </c>
      <c r="C101" s="11" t="s">
        <v>193</v>
      </c>
      <c r="D101" s="11"/>
      <c r="E101" s="15">
        <v>270000000</v>
      </c>
      <c r="F101" s="11"/>
      <c r="G101" s="15">
        <v>100</v>
      </c>
      <c r="H101" s="11"/>
      <c r="I101" s="15">
        <v>0</v>
      </c>
      <c r="J101" s="11"/>
      <c r="K101" s="15">
        <v>0</v>
      </c>
      <c r="L101" s="11"/>
      <c r="M101" s="15">
        <v>0</v>
      </c>
      <c r="N101" s="11"/>
      <c r="O101" s="15">
        <v>27000000000</v>
      </c>
      <c r="P101" s="11"/>
      <c r="Q101" s="15">
        <v>0</v>
      </c>
      <c r="R101" s="11"/>
      <c r="S101" s="15">
        <f t="shared" si="1"/>
        <v>27000000000</v>
      </c>
    </row>
    <row r="102" spans="1:19" x14ac:dyDescent="0.55000000000000004">
      <c r="A102" s="3" t="s">
        <v>122</v>
      </c>
      <c r="C102" s="11" t="s">
        <v>247</v>
      </c>
      <c r="D102" s="11"/>
      <c r="E102" s="15">
        <v>271006968</v>
      </c>
      <c r="F102" s="11"/>
      <c r="G102" s="15">
        <v>450</v>
      </c>
      <c r="H102" s="11"/>
      <c r="I102" s="15">
        <v>0</v>
      </c>
      <c r="J102" s="11"/>
      <c r="K102" s="15">
        <v>0</v>
      </c>
      <c r="L102" s="11"/>
      <c r="M102" s="15">
        <v>0</v>
      </c>
      <c r="N102" s="11"/>
      <c r="O102" s="15">
        <v>121953135600</v>
      </c>
      <c r="P102" s="11"/>
      <c r="Q102" s="15">
        <v>1566673142</v>
      </c>
      <c r="R102" s="11"/>
      <c r="S102" s="15">
        <f t="shared" si="1"/>
        <v>120386462458</v>
      </c>
    </row>
    <row r="103" spans="1:19" ht="24.75" thickBot="1" x14ac:dyDescent="0.6">
      <c r="A103" s="3" t="s">
        <v>147</v>
      </c>
      <c r="C103" s="11" t="s">
        <v>199</v>
      </c>
      <c r="D103" s="11"/>
      <c r="E103" s="15">
        <v>1875000</v>
      </c>
      <c r="F103" s="11"/>
      <c r="G103" s="15">
        <v>300</v>
      </c>
      <c r="H103" s="11"/>
      <c r="I103" s="15">
        <v>0</v>
      </c>
      <c r="J103" s="11"/>
      <c r="K103" s="15">
        <v>0</v>
      </c>
      <c r="L103" s="11"/>
      <c r="M103" s="15">
        <v>0</v>
      </c>
      <c r="N103" s="11"/>
      <c r="O103" s="15">
        <v>562500000</v>
      </c>
      <c r="P103" s="11"/>
      <c r="Q103" s="15">
        <v>0</v>
      </c>
      <c r="R103" s="11"/>
      <c r="S103" s="15">
        <f t="shared" si="1"/>
        <v>562500000</v>
      </c>
    </row>
    <row r="104" spans="1:19" ht="24.75" thickBot="1" x14ac:dyDescent="0.6">
      <c r="A104" s="3" t="s">
        <v>154</v>
      </c>
      <c r="C104" s="3" t="s">
        <v>154</v>
      </c>
      <c r="E104" s="3" t="s">
        <v>154</v>
      </c>
      <c r="G104" s="3" t="s">
        <v>154</v>
      </c>
      <c r="I104" s="6">
        <f>SUM(I8:I103)</f>
        <v>3300000000</v>
      </c>
      <c r="K104" s="6">
        <f>SUM(K8:K103)</f>
        <v>199613900</v>
      </c>
      <c r="M104" s="6">
        <f>SUM(M8:M103)</f>
        <v>3100386100</v>
      </c>
      <c r="O104" s="6">
        <f>SUM(O8:O103)</f>
        <v>4705421964967</v>
      </c>
      <c r="Q104" s="6">
        <f>SUM(Q8:Q103)</f>
        <v>29713579930</v>
      </c>
      <c r="S104" s="6">
        <f>SUM(S8:S103)</f>
        <v>4675708385037</v>
      </c>
    </row>
    <row r="105" spans="1:19" ht="24.75" thickTop="1" x14ac:dyDescent="0.55000000000000004">
      <c r="O105" s="5"/>
      <c r="Q105" s="5"/>
    </row>
    <row r="106" spans="1:19" x14ac:dyDescent="0.55000000000000004">
      <c r="O106" s="5"/>
      <c r="Q106" s="5"/>
    </row>
    <row r="107" spans="1:19" x14ac:dyDescent="0.55000000000000004">
      <c r="Q107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45"/>
  <sheetViews>
    <sheetView rightToLeft="1" topLeftCell="A142" workbookViewId="0">
      <selection activeCell="Q147" sqref="Q147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20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9" ht="24.75" x14ac:dyDescent="0.55000000000000004">
      <c r="A3" s="1" t="s">
        <v>178</v>
      </c>
      <c r="B3" s="1" t="s">
        <v>178</v>
      </c>
      <c r="C3" s="1" t="s">
        <v>178</v>
      </c>
      <c r="D3" s="1" t="s">
        <v>178</v>
      </c>
      <c r="E3" s="1" t="s">
        <v>178</v>
      </c>
      <c r="F3" s="1" t="s">
        <v>178</v>
      </c>
      <c r="G3" s="1" t="s">
        <v>178</v>
      </c>
      <c r="H3" s="1" t="s">
        <v>178</v>
      </c>
      <c r="I3" s="1" t="s">
        <v>178</v>
      </c>
      <c r="J3" s="1" t="s">
        <v>178</v>
      </c>
      <c r="K3" s="1" t="s">
        <v>178</v>
      </c>
      <c r="L3" s="1" t="s">
        <v>178</v>
      </c>
      <c r="M3" s="1" t="s">
        <v>178</v>
      </c>
      <c r="N3" s="1" t="s">
        <v>178</v>
      </c>
      <c r="O3" s="1" t="s">
        <v>178</v>
      </c>
      <c r="P3" s="1" t="s">
        <v>178</v>
      </c>
      <c r="Q3" s="1" t="s">
        <v>178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9" ht="24.75" x14ac:dyDescent="0.55000000000000004">
      <c r="A6" s="2" t="s">
        <v>3</v>
      </c>
      <c r="C6" s="2" t="s">
        <v>180</v>
      </c>
      <c r="D6" s="2" t="s">
        <v>180</v>
      </c>
      <c r="E6" s="2" t="s">
        <v>180</v>
      </c>
      <c r="F6" s="2" t="s">
        <v>180</v>
      </c>
      <c r="G6" s="2" t="s">
        <v>180</v>
      </c>
      <c r="H6" s="2" t="s">
        <v>180</v>
      </c>
      <c r="I6" s="2" t="s">
        <v>180</v>
      </c>
      <c r="K6" s="2" t="s">
        <v>181</v>
      </c>
      <c r="L6" s="2" t="s">
        <v>181</v>
      </c>
      <c r="M6" s="2" t="s">
        <v>181</v>
      </c>
      <c r="N6" s="2" t="s">
        <v>181</v>
      </c>
      <c r="O6" s="2" t="s">
        <v>181</v>
      </c>
      <c r="P6" s="2" t="s">
        <v>181</v>
      </c>
      <c r="Q6" s="2" t="s">
        <v>181</v>
      </c>
    </row>
    <row r="7" spans="1:19" ht="24.75" x14ac:dyDescent="0.55000000000000004">
      <c r="A7" s="2" t="s">
        <v>3</v>
      </c>
      <c r="C7" s="2" t="s">
        <v>7</v>
      </c>
      <c r="E7" s="2" t="s">
        <v>248</v>
      </c>
      <c r="G7" s="2" t="s">
        <v>249</v>
      </c>
      <c r="I7" s="2" t="s">
        <v>250</v>
      </c>
      <c r="K7" s="2" t="s">
        <v>7</v>
      </c>
      <c r="M7" s="2" t="s">
        <v>248</v>
      </c>
      <c r="O7" s="2" t="s">
        <v>249</v>
      </c>
      <c r="Q7" s="2" t="s">
        <v>250</v>
      </c>
    </row>
    <row r="8" spans="1:19" x14ac:dyDescent="0.55000000000000004">
      <c r="A8" s="3" t="s">
        <v>96</v>
      </c>
      <c r="C8" s="8">
        <v>43200000</v>
      </c>
      <c r="D8" s="8"/>
      <c r="E8" s="8">
        <v>627130516320</v>
      </c>
      <c r="F8" s="8"/>
      <c r="G8" s="8">
        <v>571514357081</v>
      </c>
      <c r="H8" s="8"/>
      <c r="I8" s="8">
        <f>E8-G8</f>
        <v>55616159239</v>
      </c>
      <c r="J8" s="8"/>
      <c r="K8" s="8">
        <v>43200000</v>
      </c>
      <c r="L8" s="8"/>
      <c r="M8" s="8">
        <v>627130516320</v>
      </c>
      <c r="N8" s="8"/>
      <c r="O8" s="8">
        <v>709417699234</v>
      </c>
      <c r="P8" s="8"/>
      <c r="Q8" s="8">
        <v>-82287182914</v>
      </c>
      <c r="R8" s="11"/>
      <c r="S8" s="15"/>
    </row>
    <row r="9" spans="1:19" ht="24.75" x14ac:dyDescent="0.6">
      <c r="A9" s="4" t="s">
        <v>82</v>
      </c>
      <c r="C9" s="8">
        <v>185026300</v>
      </c>
      <c r="D9" s="8"/>
      <c r="E9" s="8">
        <v>791482557328</v>
      </c>
      <c r="F9" s="8"/>
      <c r="G9" s="8">
        <v>1069653684571</v>
      </c>
      <c r="H9" s="8"/>
      <c r="I9" s="8">
        <f t="shared" ref="I9:I72" si="0">E9-G9</f>
        <v>-278171127243</v>
      </c>
      <c r="J9" s="8"/>
      <c r="K9" s="8">
        <v>185026300</v>
      </c>
      <c r="L9" s="8"/>
      <c r="M9" s="8">
        <v>791482557328</v>
      </c>
      <c r="N9" s="8"/>
      <c r="O9" s="8">
        <v>886595342654</v>
      </c>
      <c r="P9" s="8"/>
      <c r="Q9" s="8">
        <v>-95112785325</v>
      </c>
    </row>
    <row r="10" spans="1:19" ht="24.75" x14ac:dyDescent="0.6">
      <c r="A10" s="4" t="s">
        <v>122</v>
      </c>
      <c r="C10" s="8">
        <v>297576968</v>
      </c>
      <c r="D10" s="8"/>
      <c r="E10" s="8">
        <v>945180710417</v>
      </c>
      <c r="F10" s="8"/>
      <c r="G10" s="8">
        <v>939185272503</v>
      </c>
      <c r="H10" s="8"/>
      <c r="I10" s="8">
        <f t="shared" si="0"/>
        <v>5995437914</v>
      </c>
      <c r="J10" s="8"/>
      <c r="K10" s="8">
        <v>297576968</v>
      </c>
      <c r="L10" s="8"/>
      <c r="M10" s="8">
        <v>945180710417</v>
      </c>
      <c r="N10" s="8"/>
      <c r="O10" s="8">
        <v>1152583514808</v>
      </c>
      <c r="P10" s="8"/>
      <c r="Q10" s="8">
        <v>-207402804390</v>
      </c>
    </row>
    <row r="11" spans="1:19" ht="24.75" x14ac:dyDescent="0.6">
      <c r="A11" s="4" t="s">
        <v>65</v>
      </c>
      <c r="C11" s="8">
        <v>66562428</v>
      </c>
      <c r="D11" s="8"/>
      <c r="E11" s="8">
        <v>266106990838</v>
      </c>
      <c r="F11" s="8"/>
      <c r="G11" s="8">
        <v>285110938113</v>
      </c>
      <c r="H11" s="8"/>
      <c r="I11" s="8">
        <f t="shared" si="0"/>
        <v>-19003947275</v>
      </c>
      <c r="J11" s="8"/>
      <c r="K11" s="8">
        <v>66562428</v>
      </c>
      <c r="L11" s="8"/>
      <c r="M11" s="8">
        <v>266106990838</v>
      </c>
      <c r="N11" s="8"/>
      <c r="O11" s="8">
        <v>369208409067</v>
      </c>
      <c r="P11" s="8"/>
      <c r="Q11" s="8">
        <v>-103101418228</v>
      </c>
    </row>
    <row r="12" spans="1:19" ht="24.75" x14ac:dyDescent="0.6">
      <c r="A12" s="4" t="s">
        <v>75</v>
      </c>
      <c r="C12" s="8">
        <v>11359792</v>
      </c>
      <c r="D12" s="8"/>
      <c r="E12" s="8">
        <v>34943140504</v>
      </c>
      <c r="F12" s="8"/>
      <c r="G12" s="8">
        <v>41031568704</v>
      </c>
      <c r="H12" s="8"/>
      <c r="I12" s="8">
        <f t="shared" si="0"/>
        <v>-6088428200</v>
      </c>
      <c r="J12" s="8"/>
      <c r="K12" s="8">
        <v>11359792</v>
      </c>
      <c r="L12" s="8"/>
      <c r="M12" s="8">
        <v>34943140504</v>
      </c>
      <c r="N12" s="8"/>
      <c r="O12" s="8">
        <v>41031568704</v>
      </c>
      <c r="P12" s="8"/>
      <c r="Q12" s="8">
        <v>-6088428199</v>
      </c>
    </row>
    <row r="13" spans="1:19" ht="24.75" x14ac:dyDescent="0.6">
      <c r="A13" s="4" t="s">
        <v>142</v>
      </c>
      <c r="C13" s="8">
        <v>17822866</v>
      </c>
      <c r="D13" s="8"/>
      <c r="E13" s="8">
        <v>125210474340</v>
      </c>
      <c r="F13" s="8"/>
      <c r="G13" s="8">
        <v>108418351212</v>
      </c>
      <c r="H13" s="8"/>
      <c r="I13" s="8">
        <f t="shared" si="0"/>
        <v>16792123128</v>
      </c>
      <c r="J13" s="8"/>
      <c r="K13" s="8">
        <v>17822866</v>
      </c>
      <c r="L13" s="8"/>
      <c r="M13" s="8">
        <v>125210474340</v>
      </c>
      <c r="N13" s="8"/>
      <c r="O13" s="8">
        <v>98700876342</v>
      </c>
      <c r="P13" s="8"/>
      <c r="Q13" s="8">
        <v>26509597998</v>
      </c>
    </row>
    <row r="14" spans="1:19" ht="24.75" x14ac:dyDescent="0.6">
      <c r="A14" s="4" t="s">
        <v>15</v>
      </c>
      <c r="C14" s="8">
        <v>8658201</v>
      </c>
      <c r="D14" s="8"/>
      <c r="E14" s="8">
        <v>38059339860</v>
      </c>
      <c r="F14" s="8"/>
      <c r="G14" s="8">
        <v>40098544036</v>
      </c>
      <c r="H14" s="8"/>
      <c r="I14" s="8">
        <f t="shared" si="0"/>
        <v>-2039204176</v>
      </c>
      <c r="J14" s="8"/>
      <c r="K14" s="8">
        <v>8658201</v>
      </c>
      <c r="L14" s="8"/>
      <c r="M14" s="8">
        <v>38059339860</v>
      </c>
      <c r="N14" s="8"/>
      <c r="O14" s="8">
        <v>47078565331</v>
      </c>
      <c r="P14" s="8"/>
      <c r="Q14" s="8">
        <v>-9019225470</v>
      </c>
    </row>
    <row r="15" spans="1:19" ht="24.75" x14ac:dyDescent="0.6">
      <c r="A15" s="4" t="s">
        <v>67</v>
      </c>
      <c r="C15" s="8">
        <v>29589566</v>
      </c>
      <c r="D15" s="8"/>
      <c r="E15" s="8">
        <v>539358606089</v>
      </c>
      <c r="F15" s="8"/>
      <c r="G15" s="8">
        <v>493264530540</v>
      </c>
      <c r="H15" s="8"/>
      <c r="I15" s="8">
        <f t="shared" si="0"/>
        <v>46094075549</v>
      </c>
      <c r="J15" s="8"/>
      <c r="K15" s="8">
        <v>29589566</v>
      </c>
      <c r="L15" s="8"/>
      <c r="M15" s="8">
        <v>539358606089</v>
      </c>
      <c r="N15" s="8"/>
      <c r="O15" s="8">
        <v>345726944168</v>
      </c>
      <c r="P15" s="8"/>
      <c r="Q15" s="8">
        <v>193631661921</v>
      </c>
    </row>
    <row r="16" spans="1:19" ht="24.75" x14ac:dyDescent="0.6">
      <c r="A16" s="4" t="s">
        <v>128</v>
      </c>
      <c r="C16" s="8">
        <v>697815651</v>
      </c>
      <c r="D16" s="8"/>
      <c r="E16" s="8">
        <v>325438121928</v>
      </c>
      <c r="F16" s="8"/>
      <c r="G16" s="8">
        <v>325661912758</v>
      </c>
      <c r="H16" s="8"/>
      <c r="I16" s="8">
        <f t="shared" si="0"/>
        <v>-223790830</v>
      </c>
      <c r="J16" s="8"/>
      <c r="K16" s="8">
        <v>697815651</v>
      </c>
      <c r="L16" s="8"/>
      <c r="M16" s="8">
        <v>325438121928</v>
      </c>
      <c r="N16" s="8"/>
      <c r="O16" s="8">
        <v>357423769740</v>
      </c>
      <c r="P16" s="8"/>
      <c r="Q16" s="8">
        <v>-31985647811</v>
      </c>
    </row>
    <row r="17" spans="1:17" ht="24.75" x14ac:dyDescent="0.6">
      <c r="A17" s="4" t="s">
        <v>71</v>
      </c>
      <c r="C17" s="8">
        <v>13165893</v>
      </c>
      <c r="D17" s="8"/>
      <c r="E17" s="8">
        <v>87660249542</v>
      </c>
      <c r="F17" s="8"/>
      <c r="G17" s="8">
        <v>80374660153</v>
      </c>
      <c r="H17" s="8"/>
      <c r="I17" s="8">
        <f t="shared" si="0"/>
        <v>7285589389</v>
      </c>
      <c r="J17" s="8"/>
      <c r="K17" s="8">
        <v>13165893</v>
      </c>
      <c r="L17" s="8"/>
      <c r="M17" s="8">
        <v>87660249542</v>
      </c>
      <c r="N17" s="8"/>
      <c r="O17" s="8">
        <v>65805384061</v>
      </c>
      <c r="P17" s="8"/>
      <c r="Q17" s="8">
        <v>21854865481</v>
      </c>
    </row>
    <row r="18" spans="1:17" ht="24.75" x14ac:dyDescent="0.6">
      <c r="A18" s="4" t="s">
        <v>66</v>
      </c>
      <c r="C18" s="8">
        <v>18271747</v>
      </c>
      <c r="D18" s="8"/>
      <c r="E18" s="8">
        <v>42370993446</v>
      </c>
      <c r="F18" s="8"/>
      <c r="G18" s="8">
        <v>43173404107</v>
      </c>
      <c r="H18" s="8"/>
      <c r="I18" s="8">
        <f t="shared" si="0"/>
        <v>-802410661</v>
      </c>
      <c r="J18" s="8"/>
      <c r="K18" s="8">
        <v>18271747</v>
      </c>
      <c r="L18" s="8"/>
      <c r="M18" s="8">
        <v>42370993446</v>
      </c>
      <c r="N18" s="8"/>
      <c r="O18" s="8">
        <v>37407143355</v>
      </c>
      <c r="P18" s="8"/>
      <c r="Q18" s="8">
        <v>4963850091</v>
      </c>
    </row>
    <row r="19" spans="1:17" ht="24.75" x14ac:dyDescent="0.6">
      <c r="A19" s="4" t="s">
        <v>84</v>
      </c>
      <c r="C19" s="8">
        <v>47721841</v>
      </c>
      <c r="D19" s="8"/>
      <c r="E19" s="8">
        <v>756226630170</v>
      </c>
      <c r="F19" s="8"/>
      <c r="G19" s="8">
        <v>721658969797</v>
      </c>
      <c r="H19" s="8"/>
      <c r="I19" s="8">
        <f t="shared" si="0"/>
        <v>34567660373</v>
      </c>
      <c r="J19" s="8"/>
      <c r="K19" s="8">
        <v>47721841</v>
      </c>
      <c r="L19" s="8"/>
      <c r="M19" s="8">
        <v>756226630170</v>
      </c>
      <c r="N19" s="8"/>
      <c r="O19" s="8">
        <v>1124482866744</v>
      </c>
      <c r="P19" s="8"/>
      <c r="Q19" s="8">
        <v>-368256236573</v>
      </c>
    </row>
    <row r="20" spans="1:17" ht="24.75" x14ac:dyDescent="0.6">
      <c r="A20" s="4" t="s">
        <v>101</v>
      </c>
      <c r="C20" s="8">
        <v>3785317</v>
      </c>
      <c r="D20" s="8"/>
      <c r="E20" s="8">
        <v>38687381945</v>
      </c>
      <c r="F20" s="8"/>
      <c r="G20" s="8">
        <v>40186643805</v>
      </c>
      <c r="H20" s="8"/>
      <c r="I20" s="8">
        <f t="shared" si="0"/>
        <v>-1499261860</v>
      </c>
      <c r="J20" s="8"/>
      <c r="K20" s="8">
        <v>3785317</v>
      </c>
      <c r="L20" s="8"/>
      <c r="M20" s="8">
        <v>38687381945</v>
      </c>
      <c r="N20" s="8"/>
      <c r="O20" s="8">
        <v>35803600093</v>
      </c>
      <c r="P20" s="8"/>
      <c r="Q20" s="8">
        <v>2883781852</v>
      </c>
    </row>
    <row r="21" spans="1:17" ht="24.75" x14ac:dyDescent="0.6">
      <c r="A21" s="4" t="s">
        <v>34</v>
      </c>
      <c r="C21" s="8">
        <v>23310373</v>
      </c>
      <c r="D21" s="8"/>
      <c r="E21" s="8">
        <v>651114674440</v>
      </c>
      <c r="F21" s="8"/>
      <c r="G21" s="8">
        <v>599219548617</v>
      </c>
      <c r="H21" s="8"/>
      <c r="I21" s="8">
        <f t="shared" si="0"/>
        <v>51895125823</v>
      </c>
      <c r="J21" s="8"/>
      <c r="K21" s="8">
        <v>23310373</v>
      </c>
      <c r="L21" s="8"/>
      <c r="M21" s="8">
        <v>651114674440</v>
      </c>
      <c r="N21" s="8"/>
      <c r="O21" s="8">
        <v>453701421575</v>
      </c>
      <c r="P21" s="8"/>
      <c r="Q21" s="8">
        <v>197413252865</v>
      </c>
    </row>
    <row r="22" spans="1:17" ht="24.75" x14ac:dyDescent="0.6">
      <c r="A22" s="4" t="s">
        <v>121</v>
      </c>
      <c r="C22" s="8">
        <v>54231370</v>
      </c>
      <c r="D22" s="8"/>
      <c r="E22" s="8">
        <v>122153606627</v>
      </c>
      <c r="F22" s="8"/>
      <c r="G22" s="8">
        <v>111483177844</v>
      </c>
      <c r="H22" s="8"/>
      <c r="I22" s="8">
        <f t="shared" si="0"/>
        <v>10670428783</v>
      </c>
      <c r="J22" s="8"/>
      <c r="K22" s="8">
        <v>54231370</v>
      </c>
      <c r="L22" s="8"/>
      <c r="M22" s="8">
        <v>122153606627</v>
      </c>
      <c r="N22" s="8"/>
      <c r="O22" s="8">
        <v>144069133619</v>
      </c>
      <c r="P22" s="8"/>
      <c r="Q22" s="8">
        <v>-21915526991</v>
      </c>
    </row>
    <row r="23" spans="1:17" ht="24.75" x14ac:dyDescent="0.6">
      <c r="A23" s="4" t="s">
        <v>127</v>
      </c>
      <c r="C23" s="8">
        <v>142331179</v>
      </c>
      <c r="D23" s="8"/>
      <c r="E23" s="8">
        <v>1738553105121</v>
      </c>
      <c r="F23" s="8"/>
      <c r="G23" s="8">
        <v>1827940731142</v>
      </c>
      <c r="H23" s="8"/>
      <c r="I23" s="8">
        <f t="shared" si="0"/>
        <v>-89387626021</v>
      </c>
      <c r="J23" s="8"/>
      <c r="K23" s="8">
        <v>142331179</v>
      </c>
      <c r="L23" s="8"/>
      <c r="M23" s="8">
        <v>1738553105121</v>
      </c>
      <c r="N23" s="8"/>
      <c r="O23" s="8">
        <v>1383642850855</v>
      </c>
      <c r="P23" s="8"/>
      <c r="Q23" s="8">
        <v>354910254266</v>
      </c>
    </row>
    <row r="24" spans="1:17" ht="24.75" x14ac:dyDescent="0.6">
      <c r="A24" s="4" t="s">
        <v>116</v>
      </c>
      <c r="C24" s="8">
        <v>329812818</v>
      </c>
      <c r="D24" s="8"/>
      <c r="E24" s="8">
        <v>717688559262</v>
      </c>
      <c r="F24" s="8"/>
      <c r="G24" s="8">
        <v>717101678158</v>
      </c>
      <c r="H24" s="8"/>
      <c r="I24" s="8">
        <f t="shared" si="0"/>
        <v>586881104</v>
      </c>
      <c r="J24" s="8"/>
      <c r="K24" s="8">
        <v>329812818</v>
      </c>
      <c r="L24" s="8"/>
      <c r="M24" s="8">
        <v>717688559262</v>
      </c>
      <c r="N24" s="8"/>
      <c r="O24" s="8">
        <v>810493202147</v>
      </c>
      <c r="P24" s="8"/>
      <c r="Q24" s="8">
        <v>-92804642884</v>
      </c>
    </row>
    <row r="25" spans="1:17" ht="24.75" x14ac:dyDescent="0.6">
      <c r="A25" s="4" t="s">
        <v>95</v>
      </c>
      <c r="C25" s="8">
        <v>110000000</v>
      </c>
      <c r="D25" s="8"/>
      <c r="E25" s="8">
        <v>212623615600</v>
      </c>
      <c r="F25" s="8"/>
      <c r="G25" s="8">
        <v>181669341320</v>
      </c>
      <c r="H25" s="8"/>
      <c r="I25" s="8">
        <f t="shared" si="0"/>
        <v>30954274280</v>
      </c>
      <c r="J25" s="8"/>
      <c r="K25" s="8">
        <v>110000000</v>
      </c>
      <c r="L25" s="8"/>
      <c r="M25" s="8">
        <v>212623615600</v>
      </c>
      <c r="N25" s="8"/>
      <c r="O25" s="8">
        <v>190589206496</v>
      </c>
      <c r="P25" s="8"/>
      <c r="Q25" s="8">
        <v>22034409104</v>
      </c>
    </row>
    <row r="26" spans="1:17" ht="24.75" x14ac:dyDescent="0.6">
      <c r="A26" s="4" t="s">
        <v>103</v>
      </c>
      <c r="C26" s="8">
        <v>20879939</v>
      </c>
      <c r="D26" s="8"/>
      <c r="E26" s="8">
        <v>57680407207</v>
      </c>
      <c r="F26" s="8"/>
      <c r="G26" s="8">
        <v>49917466587</v>
      </c>
      <c r="H26" s="8"/>
      <c r="I26" s="8">
        <f t="shared" si="0"/>
        <v>7762940620</v>
      </c>
      <c r="J26" s="8"/>
      <c r="K26" s="8">
        <v>20879939</v>
      </c>
      <c r="L26" s="8"/>
      <c r="M26" s="8">
        <v>57680407207</v>
      </c>
      <c r="N26" s="8"/>
      <c r="O26" s="8">
        <v>86655061540</v>
      </c>
      <c r="P26" s="8"/>
      <c r="Q26" s="8">
        <v>-28974654332</v>
      </c>
    </row>
    <row r="27" spans="1:17" ht="24.75" x14ac:dyDescent="0.6">
      <c r="A27" s="4" t="s">
        <v>123</v>
      </c>
      <c r="C27" s="8">
        <v>7575045</v>
      </c>
      <c r="D27" s="8"/>
      <c r="E27" s="8">
        <v>102900746760</v>
      </c>
      <c r="F27" s="8"/>
      <c r="G27" s="8">
        <v>101810454264</v>
      </c>
      <c r="H27" s="8"/>
      <c r="I27" s="8">
        <f t="shared" si="0"/>
        <v>1090292496</v>
      </c>
      <c r="J27" s="8"/>
      <c r="K27" s="8">
        <v>7575045</v>
      </c>
      <c r="L27" s="8"/>
      <c r="M27" s="8">
        <v>102900746760</v>
      </c>
      <c r="N27" s="8"/>
      <c r="O27" s="8">
        <v>103721013445</v>
      </c>
      <c r="P27" s="8"/>
      <c r="Q27" s="8">
        <v>-820266684</v>
      </c>
    </row>
    <row r="28" spans="1:17" ht="24.75" x14ac:dyDescent="0.6">
      <c r="A28" s="4" t="s">
        <v>52</v>
      </c>
      <c r="C28" s="8">
        <v>3612000</v>
      </c>
      <c r="D28" s="8"/>
      <c r="E28" s="8">
        <v>4205743097430</v>
      </c>
      <c r="F28" s="8"/>
      <c r="G28" s="8">
        <v>4060693340550</v>
      </c>
      <c r="H28" s="8"/>
      <c r="I28" s="8">
        <f t="shared" si="0"/>
        <v>145049756880</v>
      </c>
      <c r="J28" s="8"/>
      <c r="K28" s="8">
        <v>3612000</v>
      </c>
      <c r="L28" s="8"/>
      <c r="M28" s="8">
        <v>4205743097430</v>
      </c>
      <c r="N28" s="8"/>
      <c r="O28" s="8">
        <v>2724545831280</v>
      </c>
      <c r="P28" s="8"/>
      <c r="Q28" s="8">
        <v>1481197266150</v>
      </c>
    </row>
    <row r="29" spans="1:17" ht="24.75" x14ac:dyDescent="0.6">
      <c r="A29" s="4" t="s">
        <v>35</v>
      </c>
      <c r="C29" s="8">
        <v>1038214</v>
      </c>
      <c r="D29" s="8"/>
      <c r="E29" s="8">
        <v>90625691650</v>
      </c>
      <c r="F29" s="8"/>
      <c r="G29" s="8">
        <v>91640116430</v>
      </c>
      <c r="H29" s="8"/>
      <c r="I29" s="8">
        <f t="shared" si="0"/>
        <v>-1014424780</v>
      </c>
      <c r="J29" s="8"/>
      <c r="K29" s="8">
        <v>1038214</v>
      </c>
      <c r="L29" s="8"/>
      <c r="M29" s="8">
        <v>90625691650</v>
      </c>
      <c r="N29" s="8"/>
      <c r="O29" s="8">
        <v>92429200365</v>
      </c>
      <c r="P29" s="8"/>
      <c r="Q29" s="8">
        <v>-1803508714</v>
      </c>
    </row>
    <row r="30" spans="1:17" ht="24.75" x14ac:dyDescent="0.6">
      <c r="A30" s="4" t="s">
        <v>104</v>
      </c>
      <c r="C30" s="8">
        <v>1800000</v>
      </c>
      <c r="D30" s="8"/>
      <c r="E30" s="8">
        <v>16985677860</v>
      </c>
      <c r="F30" s="8"/>
      <c r="G30" s="8">
        <v>17588720700</v>
      </c>
      <c r="H30" s="8"/>
      <c r="I30" s="8">
        <f t="shared" si="0"/>
        <v>-603042840</v>
      </c>
      <c r="J30" s="8"/>
      <c r="K30" s="8">
        <v>1800000</v>
      </c>
      <c r="L30" s="8"/>
      <c r="M30" s="8">
        <v>16985677860</v>
      </c>
      <c r="N30" s="8"/>
      <c r="O30" s="8">
        <v>13455452407</v>
      </c>
      <c r="P30" s="8"/>
      <c r="Q30" s="8">
        <v>3530225453</v>
      </c>
    </row>
    <row r="31" spans="1:17" ht="24.75" x14ac:dyDescent="0.6">
      <c r="A31" s="4" t="s">
        <v>80</v>
      </c>
      <c r="C31" s="8">
        <v>144115509</v>
      </c>
      <c r="D31" s="8"/>
      <c r="E31" s="8">
        <v>273990866557</v>
      </c>
      <c r="F31" s="8"/>
      <c r="G31" s="8">
        <v>272906531379</v>
      </c>
      <c r="H31" s="8"/>
      <c r="I31" s="8">
        <f t="shared" si="0"/>
        <v>1084335178</v>
      </c>
      <c r="J31" s="8"/>
      <c r="K31" s="8">
        <v>144115509</v>
      </c>
      <c r="L31" s="8"/>
      <c r="M31" s="8">
        <v>273990866557</v>
      </c>
      <c r="N31" s="8"/>
      <c r="O31" s="8">
        <v>322145394031</v>
      </c>
      <c r="P31" s="8"/>
      <c r="Q31" s="8">
        <v>-48154527473</v>
      </c>
    </row>
    <row r="32" spans="1:17" ht="24.75" x14ac:dyDescent="0.6">
      <c r="A32" s="4" t="s">
        <v>62</v>
      </c>
      <c r="C32" s="8">
        <v>1219826</v>
      </c>
      <c r="D32" s="8"/>
      <c r="E32" s="8">
        <v>8315425638</v>
      </c>
      <c r="F32" s="8"/>
      <c r="G32" s="8">
        <v>8742615534</v>
      </c>
      <c r="H32" s="8"/>
      <c r="I32" s="8">
        <f t="shared" si="0"/>
        <v>-427189896</v>
      </c>
      <c r="J32" s="8"/>
      <c r="K32" s="8">
        <v>1219826</v>
      </c>
      <c r="L32" s="8"/>
      <c r="M32" s="8">
        <v>8315425638</v>
      </c>
      <c r="N32" s="8"/>
      <c r="O32" s="8">
        <v>7898373350</v>
      </c>
      <c r="P32" s="8"/>
      <c r="Q32" s="8">
        <v>417052288</v>
      </c>
    </row>
    <row r="33" spans="1:17" ht="24.75" x14ac:dyDescent="0.6">
      <c r="A33" s="4" t="s">
        <v>140</v>
      </c>
      <c r="C33" s="8">
        <v>7504244</v>
      </c>
      <c r="D33" s="8"/>
      <c r="E33" s="8">
        <v>49219621241</v>
      </c>
      <c r="F33" s="8"/>
      <c r="G33" s="8">
        <v>51545792800</v>
      </c>
      <c r="H33" s="8"/>
      <c r="I33" s="8">
        <f t="shared" si="0"/>
        <v>-2326171559</v>
      </c>
      <c r="J33" s="8"/>
      <c r="K33" s="8">
        <v>7504244</v>
      </c>
      <c r="L33" s="8"/>
      <c r="M33" s="8">
        <v>49219621241</v>
      </c>
      <c r="N33" s="8"/>
      <c r="O33" s="8">
        <v>45566886054</v>
      </c>
      <c r="P33" s="8"/>
      <c r="Q33" s="8">
        <v>3652735187</v>
      </c>
    </row>
    <row r="34" spans="1:17" ht="24.75" x14ac:dyDescent="0.6">
      <c r="A34" s="4" t="s">
        <v>77</v>
      </c>
      <c r="C34" s="8">
        <v>14135117</v>
      </c>
      <c r="D34" s="8"/>
      <c r="E34" s="8">
        <v>26971714445</v>
      </c>
      <c r="F34" s="8"/>
      <c r="G34" s="8">
        <v>25558792744</v>
      </c>
      <c r="H34" s="8"/>
      <c r="I34" s="8">
        <f t="shared" si="0"/>
        <v>1412921701</v>
      </c>
      <c r="J34" s="8"/>
      <c r="K34" s="8">
        <v>14135117</v>
      </c>
      <c r="L34" s="8"/>
      <c r="M34" s="8">
        <v>26971714445</v>
      </c>
      <c r="N34" s="8"/>
      <c r="O34" s="8">
        <v>23914824217</v>
      </c>
      <c r="P34" s="8"/>
      <c r="Q34" s="8">
        <v>3056890228</v>
      </c>
    </row>
    <row r="35" spans="1:17" ht="24.75" x14ac:dyDescent="0.6">
      <c r="A35" s="4" t="s">
        <v>83</v>
      </c>
      <c r="C35" s="8">
        <v>172004429</v>
      </c>
      <c r="D35" s="8"/>
      <c r="E35" s="8">
        <v>478401561843</v>
      </c>
      <c r="F35" s="8"/>
      <c r="G35" s="8">
        <v>464213422187</v>
      </c>
      <c r="H35" s="8"/>
      <c r="I35" s="8">
        <f t="shared" si="0"/>
        <v>14188139656</v>
      </c>
      <c r="J35" s="8"/>
      <c r="K35" s="8">
        <v>172004429</v>
      </c>
      <c r="L35" s="8"/>
      <c r="M35" s="8">
        <v>478401561843</v>
      </c>
      <c r="N35" s="8"/>
      <c r="O35" s="8">
        <v>365689993802</v>
      </c>
      <c r="P35" s="8"/>
      <c r="Q35" s="8">
        <v>112711568041</v>
      </c>
    </row>
    <row r="36" spans="1:17" ht="24.75" x14ac:dyDescent="0.6">
      <c r="A36" s="4" t="s">
        <v>129</v>
      </c>
      <c r="C36" s="8">
        <v>5797738</v>
      </c>
      <c r="D36" s="8"/>
      <c r="E36" s="8">
        <v>130188613211</v>
      </c>
      <c r="F36" s="8"/>
      <c r="G36" s="8">
        <v>135897233600</v>
      </c>
      <c r="H36" s="8"/>
      <c r="I36" s="8">
        <f t="shared" si="0"/>
        <v>-5708620389</v>
      </c>
      <c r="J36" s="8"/>
      <c r="K36" s="8">
        <v>5797738</v>
      </c>
      <c r="L36" s="8"/>
      <c r="M36" s="8">
        <v>130188613211</v>
      </c>
      <c r="N36" s="8"/>
      <c r="O36" s="8">
        <v>96839473032</v>
      </c>
      <c r="P36" s="8"/>
      <c r="Q36" s="8">
        <v>33349140179</v>
      </c>
    </row>
    <row r="37" spans="1:17" ht="24.75" x14ac:dyDescent="0.6">
      <c r="A37" s="4" t="s">
        <v>136</v>
      </c>
      <c r="C37" s="8">
        <v>43856481</v>
      </c>
      <c r="D37" s="8"/>
      <c r="E37" s="8">
        <v>1631905140070</v>
      </c>
      <c r="F37" s="8"/>
      <c r="G37" s="8">
        <v>1445191983196</v>
      </c>
      <c r="H37" s="8"/>
      <c r="I37" s="8">
        <f t="shared" si="0"/>
        <v>186713156874</v>
      </c>
      <c r="J37" s="8"/>
      <c r="K37" s="8">
        <v>43856481</v>
      </c>
      <c r="L37" s="8"/>
      <c r="M37" s="8">
        <v>1631905140070</v>
      </c>
      <c r="N37" s="8"/>
      <c r="O37" s="8">
        <v>1303506494647</v>
      </c>
      <c r="P37" s="8"/>
      <c r="Q37" s="8">
        <v>328398645423</v>
      </c>
    </row>
    <row r="38" spans="1:17" ht="24.75" x14ac:dyDescent="0.6">
      <c r="A38" s="4" t="s">
        <v>32</v>
      </c>
      <c r="C38" s="8">
        <v>21854821</v>
      </c>
      <c r="D38" s="8"/>
      <c r="E38" s="8">
        <v>446078618116</v>
      </c>
      <c r="F38" s="8"/>
      <c r="G38" s="8">
        <v>516239424089</v>
      </c>
      <c r="H38" s="8"/>
      <c r="I38" s="8">
        <f t="shared" si="0"/>
        <v>-70160805973</v>
      </c>
      <c r="J38" s="8"/>
      <c r="K38" s="8">
        <v>21854821</v>
      </c>
      <c r="L38" s="8"/>
      <c r="M38" s="8">
        <v>446078618116</v>
      </c>
      <c r="N38" s="8"/>
      <c r="O38" s="8">
        <v>413957073542</v>
      </c>
      <c r="P38" s="8"/>
      <c r="Q38" s="8">
        <v>32121544574</v>
      </c>
    </row>
    <row r="39" spans="1:17" ht="24.75" x14ac:dyDescent="0.6">
      <c r="A39" s="4" t="s">
        <v>60</v>
      </c>
      <c r="C39" s="8">
        <v>26448003</v>
      </c>
      <c r="D39" s="8"/>
      <c r="E39" s="8">
        <v>99279387240</v>
      </c>
      <c r="F39" s="8"/>
      <c r="G39" s="8">
        <v>97455676810</v>
      </c>
      <c r="H39" s="8"/>
      <c r="I39" s="8">
        <f t="shared" si="0"/>
        <v>1823710430</v>
      </c>
      <c r="J39" s="8"/>
      <c r="K39" s="8">
        <v>26448003</v>
      </c>
      <c r="L39" s="8"/>
      <c r="M39" s="8">
        <v>99279387240</v>
      </c>
      <c r="N39" s="8"/>
      <c r="O39" s="8">
        <v>95830292434</v>
      </c>
      <c r="P39" s="8"/>
      <c r="Q39" s="8">
        <v>3449094806</v>
      </c>
    </row>
    <row r="40" spans="1:17" ht="24.75" x14ac:dyDescent="0.6">
      <c r="A40" s="4" t="s">
        <v>76</v>
      </c>
      <c r="C40" s="8">
        <v>39607173</v>
      </c>
      <c r="D40" s="8"/>
      <c r="E40" s="8">
        <v>181059751009</v>
      </c>
      <c r="F40" s="8"/>
      <c r="G40" s="8">
        <v>177685560549</v>
      </c>
      <c r="H40" s="8"/>
      <c r="I40" s="8">
        <f t="shared" si="0"/>
        <v>3374190460</v>
      </c>
      <c r="J40" s="8"/>
      <c r="K40" s="8">
        <v>39607173</v>
      </c>
      <c r="L40" s="8"/>
      <c r="M40" s="8">
        <v>181059751009</v>
      </c>
      <c r="N40" s="8"/>
      <c r="O40" s="8">
        <v>169776068671</v>
      </c>
      <c r="P40" s="8"/>
      <c r="Q40" s="8">
        <v>11283682338</v>
      </c>
    </row>
    <row r="41" spans="1:17" ht="24.75" x14ac:dyDescent="0.6">
      <c r="A41" s="4" t="s">
        <v>151</v>
      </c>
      <c r="C41" s="8">
        <v>41722777</v>
      </c>
      <c r="D41" s="8"/>
      <c r="E41" s="8">
        <v>142458294432</v>
      </c>
      <c r="F41" s="8"/>
      <c r="G41" s="8">
        <v>147393219755</v>
      </c>
      <c r="H41" s="8"/>
      <c r="I41" s="8">
        <f t="shared" si="0"/>
        <v>-4934925323</v>
      </c>
      <c r="J41" s="8"/>
      <c r="K41" s="8">
        <v>41722777</v>
      </c>
      <c r="L41" s="8"/>
      <c r="M41" s="8">
        <v>142458294432</v>
      </c>
      <c r="N41" s="8"/>
      <c r="O41" s="8">
        <v>147393219755</v>
      </c>
      <c r="P41" s="8"/>
      <c r="Q41" s="8">
        <v>-4934925322</v>
      </c>
    </row>
    <row r="42" spans="1:17" ht="24.75" x14ac:dyDescent="0.6">
      <c r="A42" s="4" t="s">
        <v>100</v>
      </c>
      <c r="C42" s="8">
        <v>19116921</v>
      </c>
      <c r="D42" s="8"/>
      <c r="E42" s="8">
        <v>78911652354</v>
      </c>
      <c r="F42" s="8"/>
      <c r="G42" s="8">
        <v>77326752891</v>
      </c>
      <c r="H42" s="8"/>
      <c r="I42" s="8">
        <f t="shared" si="0"/>
        <v>1584899463</v>
      </c>
      <c r="J42" s="8"/>
      <c r="K42" s="8">
        <v>19116921</v>
      </c>
      <c r="L42" s="8"/>
      <c r="M42" s="8">
        <v>78911652354</v>
      </c>
      <c r="N42" s="8"/>
      <c r="O42" s="8">
        <v>68585663450</v>
      </c>
      <c r="P42" s="8"/>
      <c r="Q42" s="8">
        <v>10325988904</v>
      </c>
    </row>
    <row r="43" spans="1:17" ht="24.75" x14ac:dyDescent="0.6">
      <c r="A43" s="4" t="s">
        <v>147</v>
      </c>
      <c r="C43" s="8">
        <v>17020496</v>
      </c>
      <c r="D43" s="8"/>
      <c r="E43" s="8">
        <v>56797463404</v>
      </c>
      <c r="F43" s="8"/>
      <c r="G43" s="8">
        <v>56944161807</v>
      </c>
      <c r="H43" s="8"/>
      <c r="I43" s="8">
        <f t="shared" si="0"/>
        <v>-146698403</v>
      </c>
      <c r="J43" s="8"/>
      <c r="K43" s="8">
        <v>17020496</v>
      </c>
      <c r="L43" s="8"/>
      <c r="M43" s="8">
        <v>56797463404</v>
      </c>
      <c r="N43" s="8"/>
      <c r="O43" s="8">
        <v>56944161807</v>
      </c>
      <c r="P43" s="8"/>
      <c r="Q43" s="8">
        <v>-146698402</v>
      </c>
    </row>
    <row r="44" spans="1:17" ht="24.75" x14ac:dyDescent="0.6">
      <c r="A44" s="4" t="s">
        <v>141</v>
      </c>
      <c r="C44" s="8">
        <v>23600000</v>
      </c>
      <c r="D44" s="8"/>
      <c r="E44" s="8">
        <v>20841639080</v>
      </c>
      <c r="F44" s="8"/>
      <c r="G44" s="8">
        <v>21582813600</v>
      </c>
      <c r="H44" s="8"/>
      <c r="I44" s="8">
        <f t="shared" si="0"/>
        <v>-741174520</v>
      </c>
      <c r="J44" s="8"/>
      <c r="K44" s="8">
        <v>23600000</v>
      </c>
      <c r="L44" s="8"/>
      <c r="M44" s="8">
        <v>20841639080</v>
      </c>
      <c r="N44" s="8"/>
      <c r="O44" s="8">
        <v>21258909643</v>
      </c>
      <c r="P44" s="8"/>
      <c r="Q44" s="8">
        <v>-417270563</v>
      </c>
    </row>
    <row r="45" spans="1:17" ht="24.75" x14ac:dyDescent="0.6">
      <c r="A45" s="4" t="s">
        <v>27</v>
      </c>
      <c r="C45" s="8">
        <v>44646007</v>
      </c>
      <c r="D45" s="8"/>
      <c r="E45" s="8">
        <v>102069258315</v>
      </c>
      <c r="F45" s="8"/>
      <c r="G45" s="8">
        <v>96527290086</v>
      </c>
      <c r="H45" s="8"/>
      <c r="I45" s="8">
        <f t="shared" si="0"/>
        <v>5541968229</v>
      </c>
      <c r="J45" s="8"/>
      <c r="K45" s="8">
        <v>44646007</v>
      </c>
      <c r="L45" s="8"/>
      <c r="M45" s="8">
        <v>102069258315</v>
      </c>
      <c r="N45" s="8"/>
      <c r="O45" s="8">
        <v>96945665745</v>
      </c>
      <c r="P45" s="8"/>
      <c r="Q45" s="8">
        <v>5123592570</v>
      </c>
    </row>
    <row r="46" spans="1:17" ht="24.75" x14ac:dyDescent="0.6">
      <c r="A46" s="4" t="s">
        <v>86</v>
      </c>
      <c r="C46" s="8">
        <v>8599498</v>
      </c>
      <c r="D46" s="8"/>
      <c r="E46" s="8">
        <v>52819417820</v>
      </c>
      <c r="F46" s="8"/>
      <c r="G46" s="8">
        <v>55307701485</v>
      </c>
      <c r="H46" s="8"/>
      <c r="I46" s="8">
        <f t="shared" si="0"/>
        <v>-2488283665</v>
      </c>
      <c r="J46" s="8"/>
      <c r="K46" s="8">
        <v>8599498</v>
      </c>
      <c r="L46" s="8"/>
      <c r="M46" s="8">
        <v>52819417820</v>
      </c>
      <c r="N46" s="8"/>
      <c r="O46" s="8">
        <v>56397624398</v>
      </c>
      <c r="P46" s="8"/>
      <c r="Q46" s="8">
        <v>-3578206577</v>
      </c>
    </row>
    <row r="47" spans="1:17" ht="24.75" x14ac:dyDescent="0.6">
      <c r="A47" s="4" t="s">
        <v>43</v>
      </c>
      <c r="C47" s="8">
        <v>17803216</v>
      </c>
      <c r="D47" s="8"/>
      <c r="E47" s="8">
        <v>170649668375</v>
      </c>
      <c r="F47" s="8"/>
      <c r="G47" s="8">
        <v>131136895668</v>
      </c>
      <c r="H47" s="8"/>
      <c r="I47" s="8">
        <f t="shared" si="0"/>
        <v>39512772707</v>
      </c>
      <c r="J47" s="8"/>
      <c r="K47" s="8">
        <v>17803216</v>
      </c>
      <c r="L47" s="8"/>
      <c r="M47" s="8">
        <v>170649668375</v>
      </c>
      <c r="N47" s="8"/>
      <c r="O47" s="8">
        <v>162774400324</v>
      </c>
      <c r="P47" s="8"/>
      <c r="Q47" s="8">
        <v>7875268051</v>
      </c>
    </row>
    <row r="48" spans="1:17" ht="24.75" x14ac:dyDescent="0.6">
      <c r="A48" s="4" t="s">
        <v>42</v>
      </c>
      <c r="C48" s="8">
        <v>749790</v>
      </c>
      <c r="D48" s="8"/>
      <c r="E48" s="8">
        <v>92069272758</v>
      </c>
      <c r="F48" s="8"/>
      <c r="G48" s="8">
        <v>64693439480</v>
      </c>
      <c r="H48" s="8"/>
      <c r="I48" s="8">
        <f t="shared" si="0"/>
        <v>27375833278</v>
      </c>
      <c r="J48" s="8"/>
      <c r="K48" s="8">
        <v>749790</v>
      </c>
      <c r="L48" s="8"/>
      <c r="M48" s="8">
        <v>92069272758</v>
      </c>
      <c r="N48" s="8"/>
      <c r="O48" s="8">
        <v>80346439160</v>
      </c>
      <c r="P48" s="8"/>
      <c r="Q48" s="8">
        <v>11722833598</v>
      </c>
    </row>
    <row r="49" spans="1:17" ht="24.75" x14ac:dyDescent="0.6">
      <c r="A49" s="4" t="s">
        <v>51</v>
      </c>
      <c r="C49" s="8">
        <v>65136790</v>
      </c>
      <c r="D49" s="8"/>
      <c r="E49" s="8">
        <v>212837399645</v>
      </c>
      <c r="F49" s="8"/>
      <c r="G49" s="8">
        <v>227675581303</v>
      </c>
      <c r="H49" s="8"/>
      <c r="I49" s="8">
        <f t="shared" si="0"/>
        <v>-14838181658</v>
      </c>
      <c r="J49" s="8"/>
      <c r="K49" s="8">
        <v>65136790</v>
      </c>
      <c r="L49" s="8"/>
      <c r="M49" s="8">
        <v>212837399645</v>
      </c>
      <c r="N49" s="8"/>
      <c r="O49" s="8">
        <v>308470738176</v>
      </c>
      <c r="P49" s="8"/>
      <c r="Q49" s="8">
        <v>-95633338530</v>
      </c>
    </row>
    <row r="50" spans="1:17" ht="24.75" x14ac:dyDescent="0.6">
      <c r="A50" s="4" t="s">
        <v>78</v>
      </c>
      <c r="C50" s="8">
        <v>1813658637</v>
      </c>
      <c r="D50" s="8"/>
      <c r="E50" s="8">
        <v>2357527163014</v>
      </c>
      <c r="F50" s="8"/>
      <c r="G50" s="8">
        <v>2248175608032</v>
      </c>
      <c r="H50" s="8"/>
      <c r="I50" s="8">
        <f t="shared" si="0"/>
        <v>109351554982</v>
      </c>
      <c r="J50" s="8"/>
      <c r="K50" s="8">
        <v>1813658637</v>
      </c>
      <c r="L50" s="8"/>
      <c r="M50" s="8">
        <v>2357527163014</v>
      </c>
      <c r="N50" s="8"/>
      <c r="O50" s="8">
        <v>2691460140697</v>
      </c>
      <c r="P50" s="8"/>
      <c r="Q50" s="8">
        <v>-333932977682</v>
      </c>
    </row>
    <row r="51" spans="1:17" ht="24.75" x14ac:dyDescent="0.6">
      <c r="A51" s="4" t="s">
        <v>148</v>
      </c>
      <c r="C51" s="8">
        <v>101376685</v>
      </c>
      <c r="D51" s="8"/>
      <c r="E51" s="8">
        <v>333063566117</v>
      </c>
      <c r="F51" s="8"/>
      <c r="G51" s="8">
        <v>108878559690</v>
      </c>
      <c r="H51" s="8"/>
      <c r="I51" s="8">
        <f t="shared" si="0"/>
        <v>224185006427</v>
      </c>
      <c r="J51" s="8"/>
      <c r="K51" s="8">
        <v>101376685</v>
      </c>
      <c r="L51" s="8"/>
      <c r="M51" s="8">
        <v>333063566117</v>
      </c>
      <c r="N51" s="8"/>
      <c r="O51" s="8">
        <v>108878559690</v>
      </c>
      <c r="P51" s="8"/>
      <c r="Q51" s="8">
        <v>224185006427</v>
      </c>
    </row>
    <row r="52" spans="1:17" ht="24.75" x14ac:dyDescent="0.6">
      <c r="A52" s="4" t="s">
        <v>90</v>
      </c>
      <c r="C52" s="8">
        <v>20650906</v>
      </c>
      <c r="D52" s="8"/>
      <c r="E52" s="8">
        <v>372531370348</v>
      </c>
      <c r="F52" s="8"/>
      <c r="G52" s="8">
        <v>346879803731</v>
      </c>
      <c r="H52" s="8"/>
      <c r="I52" s="8">
        <f t="shared" si="0"/>
        <v>25651566617</v>
      </c>
      <c r="J52" s="8"/>
      <c r="K52" s="8">
        <v>20650906</v>
      </c>
      <c r="L52" s="8"/>
      <c r="M52" s="8">
        <v>372531370348</v>
      </c>
      <c r="N52" s="8"/>
      <c r="O52" s="8">
        <v>359301448293</v>
      </c>
      <c r="P52" s="8"/>
      <c r="Q52" s="8">
        <v>13229922055</v>
      </c>
    </row>
    <row r="53" spans="1:17" ht="24.75" x14ac:dyDescent="0.6">
      <c r="A53" s="4" t="s">
        <v>68</v>
      </c>
      <c r="C53" s="8">
        <v>5015500</v>
      </c>
      <c r="D53" s="8"/>
      <c r="E53" s="8">
        <v>119441524440</v>
      </c>
      <c r="F53" s="8"/>
      <c r="G53" s="8">
        <v>122846607576</v>
      </c>
      <c r="H53" s="8"/>
      <c r="I53" s="8">
        <f t="shared" si="0"/>
        <v>-3405083136</v>
      </c>
      <c r="J53" s="8"/>
      <c r="K53" s="8">
        <v>5015500</v>
      </c>
      <c r="L53" s="8"/>
      <c r="M53" s="8">
        <v>119441524440</v>
      </c>
      <c r="N53" s="8"/>
      <c r="O53" s="8">
        <v>71141877447</v>
      </c>
      <c r="P53" s="8"/>
      <c r="Q53" s="8">
        <v>48299646993</v>
      </c>
    </row>
    <row r="54" spans="1:17" ht="24.75" x14ac:dyDescent="0.6">
      <c r="A54" s="4" t="s">
        <v>278</v>
      </c>
      <c r="C54" s="8">
        <v>2964</v>
      </c>
      <c r="D54" s="8"/>
      <c r="E54" s="8">
        <v>3460332306312</v>
      </c>
      <c r="F54" s="8"/>
      <c r="G54" s="8">
        <v>3372899664775</v>
      </c>
      <c r="H54" s="8"/>
      <c r="I54" s="8">
        <f t="shared" si="0"/>
        <v>87432641537</v>
      </c>
      <c r="J54" s="8"/>
      <c r="K54" s="8">
        <v>2964</v>
      </c>
      <c r="L54" s="8"/>
      <c r="M54" s="8">
        <v>3460332306312</v>
      </c>
      <c r="N54" s="8"/>
      <c r="O54" s="8">
        <v>2226436726835</v>
      </c>
      <c r="P54" s="8"/>
      <c r="Q54" s="8">
        <v>1233895579477</v>
      </c>
    </row>
    <row r="55" spans="1:17" ht="24.75" x14ac:dyDescent="0.6">
      <c r="A55" s="4" t="s">
        <v>37</v>
      </c>
      <c r="C55" s="8">
        <v>69636433</v>
      </c>
      <c r="D55" s="8"/>
      <c r="E55" s="8">
        <v>179171485765</v>
      </c>
      <c r="F55" s="8"/>
      <c r="G55" s="8">
        <v>193690027740</v>
      </c>
      <c r="H55" s="8"/>
      <c r="I55" s="8">
        <f t="shared" si="0"/>
        <v>-14518541975</v>
      </c>
      <c r="J55" s="8"/>
      <c r="K55" s="8">
        <v>69636433</v>
      </c>
      <c r="L55" s="8"/>
      <c r="M55" s="8">
        <v>179171485765</v>
      </c>
      <c r="N55" s="8"/>
      <c r="O55" s="8">
        <v>277026829095</v>
      </c>
      <c r="P55" s="8"/>
      <c r="Q55" s="8">
        <v>-97855343329</v>
      </c>
    </row>
    <row r="56" spans="1:17" ht="24.75" x14ac:dyDescent="0.6">
      <c r="A56" s="4" t="s">
        <v>91</v>
      </c>
      <c r="C56" s="8">
        <v>5830165</v>
      </c>
      <c r="D56" s="8"/>
      <c r="E56" s="8">
        <v>266461605798</v>
      </c>
      <c r="F56" s="8"/>
      <c r="G56" s="8">
        <v>256888594318</v>
      </c>
      <c r="H56" s="8"/>
      <c r="I56" s="8">
        <f t="shared" si="0"/>
        <v>9573011480</v>
      </c>
      <c r="J56" s="8"/>
      <c r="K56" s="8">
        <v>5830165</v>
      </c>
      <c r="L56" s="8"/>
      <c r="M56" s="8">
        <v>266461605798</v>
      </c>
      <c r="N56" s="8"/>
      <c r="O56" s="8">
        <v>246829302275</v>
      </c>
      <c r="P56" s="8"/>
      <c r="Q56" s="8">
        <v>19632303523</v>
      </c>
    </row>
    <row r="57" spans="1:17" ht="24.75" x14ac:dyDescent="0.6">
      <c r="A57" s="4" t="s">
        <v>30</v>
      </c>
      <c r="C57" s="8">
        <v>631072815</v>
      </c>
      <c r="D57" s="8"/>
      <c r="E57" s="8">
        <v>3268735927571</v>
      </c>
      <c r="F57" s="8"/>
      <c r="G57" s="8">
        <v>3057320211155</v>
      </c>
      <c r="H57" s="8"/>
      <c r="I57" s="8">
        <f t="shared" si="0"/>
        <v>211415716416</v>
      </c>
      <c r="J57" s="8"/>
      <c r="K57" s="8">
        <v>631072815</v>
      </c>
      <c r="L57" s="8"/>
      <c r="M57" s="8">
        <v>3268735927571</v>
      </c>
      <c r="N57" s="8"/>
      <c r="O57" s="8">
        <v>2237746707626</v>
      </c>
      <c r="P57" s="8"/>
      <c r="Q57" s="8">
        <v>1030989219945</v>
      </c>
    </row>
    <row r="58" spans="1:17" ht="24.75" x14ac:dyDescent="0.6">
      <c r="A58" s="4" t="s">
        <v>26</v>
      </c>
      <c r="C58" s="8">
        <v>16944983</v>
      </c>
      <c r="D58" s="8"/>
      <c r="E58" s="8">
        <v>38218218093</v>
      </c>
      <c r="F58" s="8"/>
      <c r="G58" s="8">
        <v>38202556083</v>
      </c>
      <c r="H58" s="8"/>
      <c r="I58" s="8">
        <f t="shared" si="0"/>
        <v>15662010</v>
      </c>
      <c r="J58" s="8"/>
      <c r="K58" s="8">
        <v>16944983</v>
      </c>
      <c r="L58" s="8"/>
      <c r="M58" s="8">
        <v>38218218093</v>
      </c>
      <c r="N58" s="8"/>
      <c r="O58" s="8">
        <v>31300013991</v>
      </c>
      <c r="P58" s="8"/>
      <c r="Q58" s="8">
        <v>6918204102</v>
      </c>
    </row>
    <row r="59" spans="1:17" ht="24.75" x14ac:dyDescent="0.6">
      <c r="A59" s="4" t="s">
        <v>36</v>
      </c>
      <c r="C59" s="8">
        <v>6816232</v>
      </c>
      <c r="D59" s="8"/>
      <c r="E59" s="8">
        <v>315316352591</v>
      </c>
      <c r="F59" s="8"/>
      <c r="G59" s="8">
        <v>371035985977</v>
      </c>
      <c r="H59" s="8"/>
      <c r="I59" s="8">
        <f t="shared" si="0"/>
        <v>-55719633386</v>
      </c>
      <c r="J59" s="8"/>
      <c r="K59" s="8">
        <v>6816232</v>
      </c>
      <c r="L59" s="8"/>
      <c r="M59" s="8">
        <v>315316352591</v>
      </c>
      <c r="N59" s="8"/>
      <c r="O59" s="8">
        <v>574848303135</v>
      </c>
      <c r="P59" s="8"/>
      <c r="Q59" s="8">
        <v>-259531950543</v>
      </c>
    </row>
    <row r="60" spans="1:17" ht="24.75" x14ac:dyDescent="0.6">
      <c r="A60" s="4" t="s">
        <v>133</v>
      </c>
      <c r="C60" s="8">
        <v>150000000</v>
      </c>
      <c r="D60" s="8"/>
      <c r="E60" s="8">
        <v>1287470325000</v>
      </c>
      <c r="F60" s="8"/>
      <c r="G60" s="8">
        <v>1183159492216</v>
      </c>
      <c r="H60" s="8"/>
      <c r="I60" s="8">
        <f t="shared" si="0"/>
        <v>104310832784</v>
      </c>
      <c r="J60" s="8"/>
      <c r="K60" s="8">
        <v>150000000</v>
      </c>
      <c r="L60" s="8"/>
      <c r="M60" s="8">
        <v>1287470325000</v>
      </c>
      <c r="N60" s="8"/>
      <c r="O60" s="8">
        <v>1076641352561</v>
      </c>
      <c r="P60" s="8"/>
      <c r="Q60" s="8">
        <v>210828972439</v>
      </c>
    </row>
    <row r="61" spans="1:17" ht="24.75" x14ac:dyDescent="0.6">
      <c r="A61" s="4" t="s">
        <v>33</v>
      </c>
      <c r="C61" s="8">
        <v>87085822</v>
      </c>
      <c r="D61" s="8"/>
      <c r="E61" s="8">
        <v>268743337133</v>
      </c>
      <c r="F61" s="8"/>
      <c r="G61" s="8">
        <v>252171597539</v>
      </c>
      <c r="H61" s="8"/>
      <c r="I61" s="8">
        <f t="shared" si="0"/>
        <v>16571739594</v>
      </c>
      <c r="J61" s="8"/>
      <c r="K61" s="8">
        <v>87085822</v>
      </c>
      <c r="L61" s="8"/>
      <c r="M61" s="8">
        <v>268743337133</v>
      </c>
      <c r="N61" s="8"/>
      <c r="O61" s="8">
        <v>204635119543</v>
      </c>
      <c r="P61" s="8"/>
      <c r="Q61" s="8">
        <v>64108217590</v>
      </c>
    </row>
    <row r="62" spans="1:17" ht="24.75" x14ac:dyDescent="0.6">
      <c r="A62" s="4" t="s">
        <v>99</v>
      </c>
      <c r="C62" s="8">
        <v>8612337</v>
      </c>
      <c r="D62" s="8"/>
      <c r="E62" s="8">
        <v>52129158173</v>
      </c>
      <c r="F62" s="8"/>
      <c r="G62" s="8">
        <v>52543982912</v>
      </c>
      <c r="H62" s="8"/>
      <c r="I62" s="8">
        <f t="shared" si="0"/>
        <v>-414824739</v>
      </c>
      <c r="J62" s="8"/>
      <c r="K62" s="8">
        <v>8612337</v>
      </c>
      <c r="L62" s="8"/>
      <c r="M62" s="8">
        <v>52129158173</v>
      </c>
      <c r="N62" s="8"/>
      <c r="O62" s="8">
        <v>49921669431</v>
      </c>
      <c r="P62" s="8"/>
      <c r="Q62" s="8">
        <v>2207488742</v>
      </c>
    </row>
    <row r="63" spans="1:17" ht="24.75" x14ac:dyDescent="0.6">
      <c r="A63" s="4" t="s">
        <v>85</v>
      </c>
      <c r="C63" s="8">
        <v>347605374</v>
      </c>
      <c r="D63" s="8"/>
      <c r="E63" s="8">
        <v>3873433457474</v>
      </c>
      <c r="F63" s="8"/>
      <c r="G63" s="8">
        <v>3468968119449</v>
      </c>
      <c r="H63" s="8"/>
      <c r="I63" s="8">
        <f t="shared" si="0"/>
        <v>404465338025</v>
      </c>
      <c r="J63" s="8"/>
      <c r="K63" s="8">
        <v>347605374</v>
      </c>
      <c r="L63" s="8"/>
      <c r="M63" s="8">
        <v>3873433457474</v>
      </c>
      <c r="N63" s="8"/>
      <c r="O63" s="8">
        <v>3652063757484</v>
      </c>
      <c r="P63" s="8"/>
      <c r="Q63" s="8">
        <v>221369699990</v>
      </c>
    </row>
    <row r="64" spans="1:17" ht="24.75" x14ac:dyDescent="0.6">
      <c r="A64" s="4" t="s">
        <v>97</v>
      </c>
      <c r="C64" s="8">
        <v>63500684</v>
      </c>
      <c r="D64" s="8"/>
      <c r="E64" s="8">
        <v>286253629126</v>
      </c>
      <c r="F64" s="8"/>
      <c r="G64" s="8">
        <v>293572954011</v>
      </c>
      <c r="H64" s="8"/>
      <c r="I64" s="8">
        <f t="shared" si="0"/>
        <v>-7319324885</v>
      </c>
      <c r="J64" s="8"/>
      <c r="K64" s="8">
        <v>63500684</v>
      </c>
      <c r="L64" s="8"/>
      <c r="M64" s="8">
        <v>286253629126</v>
      </c>
      <c r="N64" s="8"/>
      <c r="O64" s="8">
        <v>292342785355</v>
      </c>
      <c r="P64" s="8"/>
      <c r="Q64" s="8">
        <v>-6089156228</v>
      </c>
    </row>
    <row r="65" spans="1:17" ht="24.75" x14ac:dyDescent="0.6">
      <c r="A65" s="4" t="s">
        <v>105</v>
      </c>
      <c r="C65" s="8">
        <v>61370972</v>
      </c>
      <c r="D65" s="8"/>
      <c r="E65" s="8">
        <v>51092225910</v>
      </c>
      <c r="F65" s="8"/>
      <c r="G65" s="8">
        <v>53319082062</v>
      </c>
      <c r="H65" s="8"/>
      <c r="I65" s="8">
        <f t="shared" si="0"/>
        <v>-2226856152</v>
      </c>
      <c r="J65" s="8"/>
      <c r="K65" s="8">
        <v>61370972</v>
      </c>
      <c r="L65" s="8"/>
      <c r="M65" s="8">
        <v>51092225910</v>
      </c>
      <c r="N65" s="8"/>
      <c r="O65" s="8">
        <v>70888756700</v>
      </c>
      <c r="P65" s="8"/>
      <c r="Q65" s="8">
        <v>-19796530789</v>
      </c>
    </row>
    <row r="66" spans="1:17" ht="24.75" x14ac:dyDescent="0.6">
      <c r="A66" s="4" t="s">
        <v>112</v>
      </c>
      <c r="C66" s="8">
        <v>9642442</v>
      </c>
      <c r="D66" s="8"/>
      <c r="E66" s="8">
        <v>66783983344</v>
      </c>
      <c r="F66" s="8"/>
      <c r="G66" s="8">
        <v>69442334119</v>
      </c>
      <c r="H66" s="8"/>
      <c r="I66" s="8">
        <f t="shared" si="0"/>
        <v>-2658350775</v>
      </c>
      <c r="J66" s="8"/>
      <c r="K66" s="8">
        <v>9642442</v>
      </c>
      <c r="L66" s="8"/>
      <c r="M66" s="8">
        <v>66783983344</v>
      </c>
      <c r="N66" s="8"/>
      <c r="O66" s="8">
        <v>62563554926</v>
      </c>
      <c r="P66" s="8"/>
      <c r="Q66" s="8">
        <v>4220428418</v>
      </c>
    </row>
    <row r="67" spans="1:17" ht="24.75" x14ac:dyDescent="0.6">
      <c r="A67" s="4" t="s">
        <v>28</v>
      </c>
      <c r="C67" s="8">
        <v>26762161</v>
      </c>
      <c r="D67" s="8"/>
      <c r="E67" s="8">
        <v>89836544363</v>
      </c>
      <c r="F67" s="8"/>
      <c r="G67" s="8">
        <v>88933582092</v>
      </c>
      <c r="H67" s="8"/>
      <c r="I67" s="8">
        <f t="shared" si="0"/>
        <v>902962271</v>
      </c>
      <c r="J67" s="8"/>
      <c r="K67" s="8">
        <v>26762161</v>
      </c>
      <c r="L67" s="8"/>
      <c r="M67" s="8">
        <v>89836544363</v>
      </c>
      <c r="N67" s="8"/>
      <c r="O67" s="8">
        <v>103432176840</v>
      </c>
      <c r="P67" s="8"/>
      <c r="Q67" s="8">
        <v>-13595632476</v>
      </c>
    </row>
    <row r="68" spans="1:17" ht="24.75" x14ac:dyDescent="0.6">
      <c r="A68" s="4" t="s">
        <v>93</v>
      </c>
      <c r="C68" s="8">
        <v>10772640</v>
      </c>
      <c r="D68" s="8"/>
      <c r="E68" s="8">
        <v>480807749826</v>
      </c>
      <c r="F68" s="8"/>
      <c r="G68" s="8">
        <v>526539049082</v>
      </c>
      <c r="H68" s="8"/>
      <c r="I68" s="8">
        <f t="shared" si="0"/>
        <v>-45731299256</v>
      </c>
      <c r="J68" s="8"/>
      <c r="K68" s="8">
        <v>10772640</v>
      </c>
      <c r="L68" s="8"/>
      <c r="M68" s="8">
        <v>480807749826</v>
      </c>
      <c r="N68" s="8"/>
      <c r="O68" s="8">
        <v>446010807282</v>
      </c>
      <c r="P68" s="8"/>
      <c r="Q68" s="8">
        <v>34796942544</v>
      </c>
    </row>
    <row r="69" spans="1:17" ht="24.75" x14ac:dyDescent="0.6">
      <c r="A69" s="4" t="s">
        <v>79</v>
      </c>
      <c r="C69" s="8">
        <v>22130732</v>
      </c>
      <c r="D69" s="8"/>
      <c r="E69" s="8">
        <v>639904534409</v>
      </c>
      <c r="F69" s="8"/>
      <c r="G69" s="8">
        <v>574175313174</v>
      </c>
      <c r="H69" s="8"/>
      <c r="I69" s="8">
        <f t="shared" si="0"/>
        <v>65729221235</v>
      </c>
      <c r="J69" s="8"/>
      <c r="K69" s="8">
        <v>22130732</v>
      </c>
      <c r="L69" s="8"/>
      <c r="M69" s="8">
        <v>639904534409</v>
      </c>
      <c r="N69" s="8"/>
      <c r="O69" s="8">
        <v>547216894760</v>
      </c>
      <c r="P69" s="8"/>
      <c r="Q69" s="8">
        <v>92687639649</v>
      </c>
    </row>
    <row r="70" spans="1:17" ht="24.75" x14ac:dyDescent="0.6">
      <c r="A70" s="4" t="s">
        <v>16</v>
      </c>
      <c r="C70" s="8">
        <v>6617323</v>
      </c>
      <c r="D70" s="8"/>
      <c r="E70" s="8">
        <v>72030896892</v>
      </c>
      <c r="F70" s="8"/>
      <c r="G70" s="8">
        <v>67956201407</v>
      </c>
      <c r="H70" s="8"/>
      <c r="I70" s="8">
        <f t="shared" si="0"/>
        <v>4074695485</v>
      </c>
      <c r="J70" s="8"/>
      <c r="K70" s="8">
        <v>6617323</v>
      </c>
      <c r="L70" s="8"/>
      <c r="M70" s="8">
        <v>72030896892</v>
      </c>
      <c r="N70" s="8"/>
      <c r="O70" s="8">
        <v>65098096848</v>
      </c>
      <c r="P70" s="8"/>
      <c r="Q70" s="8">
        <v>6932800044</v>
      </c>
    </row>
    <row r="71" spans="1:17" ht="24.75" x14ac:dyDescent="0.6">
      <c r="A71" s="4" t="s">
        <v>150</v>
      </c>
      <c r="C71" s="8">
        <v>18590882</v>
      </c>
      <c r="D71" s="8"/>
      <c r="E71" s="8">
        <v>19461769078</v>
      </c>
      <c r="F71" s="8"/>
      <c r="G71" s="8">
        <v>14184842966</v>
      </c>
      <c r="H71" s="8"/>
      <c r="I71" s="8">
        <f t="shared" si="0"/>
        <v>5276926112</v>
      </c>
      <c r="J71" s="8"/>
      <c r="K71" s="8">
        <v>18590882</v>
      </c>
      <c r="L71" s="8"/>
      <c r="M71" s="8">
        <v>19461769078</v>
      </c>
      <c r="N71" s="8"/>
      <c r="O71" s="8">
        <v>14184842966</v>
      </c>
      <c r="P71" s="8"/>
      <c r="Q71" s="8">
        <v>5276926112</v>
      </c>
    </row>
    <row r="72" spans="1:17" ht="24.75" x14ac:dyDescent="0.6">
      <c r="A72" s="4" t="s">
        <v>108</v>
      </c>
      <c r="C72" s="8">
        <v>49594795</v>
      </c>
      <c r="D72" s="8"/>
      <c r="E72" s="8">
        <v>194089869013</v>
      </c>
      <c r="F72" s="8"/>
      <c r="G72" s="8">
        <v>205571410349</v>
      </c>
      <c r="H72" s="8"/>
      <c r="I72" s="8">
        <f t="shared" si="0"/>
        <v>-11481541336</v>
      </c>
      <c r="J72" s="8"/>
      <c r="K72" s="8">
        <v>49594795</v>
      </c>
      <c r="L72" s="8"/>
      <c r="M72" s="8">
        <v>194089869013</v>
      </c>
      <c r="N72" s="8"/>
      <c r="O72" s="8">
        <v>188267799706</v>
      </c>
      <c r="P72" s="8"/>
      <c r="Q72" s="8">
        <v>5822069307</v>
      </c>
    </row>
    <row r="73" spans="1:17" ht="24.75" x14ac:dyDescent="0.6">
      <c r="A73" s="4" t="s">
        <v>125</v>
      </c>
      <c r="C73" s="8">
        <v>44880625</v>
      </c>
      <c r="D73" s="8"/>
      <c r="E73" s="8">
        <v>2865298114441</v>
      </c>
      <c r="F73" s="8"/>
      <c r="G73" s="8">
        <v>2998298984717</v>
      </c>
      <c r="H73" s="8"/>
      <c r="I73" s="8">
        <f t="shared" ref="I73:I136" si="1">E73-G73</f>
        <v>-133000870276</v>
      </c>
      <c r="J73" s="8"/>
      <c r="K73" s="8">
        <v>44880625</v>
      </c>
      <c r="L73" s="8"/>
      <c r="M73" s="8">
        <v>2865298114441</v>
      </c>
      <c r="N73" s="8"/>
      <c r="O73" s="8">
        <v>2776418516203</v>
      </c>
      <c r="P73" s="8"/>
      <c r="Q73" s="8">
        <v>88879598238</v>
      </c>
    </row>
    <row r="74" spans="1:17" ht="24.75" x14ac:dyDescent="0.6">
      <c r="A74" s="4" t="s">
        <v>47</v>
      </c>
      <c r="C74" s="8">
        <v>9456018</v>
      </c>
      <c r="D74" s="8"/>
      <c r="E74" s="8">
        <v>65211314716</v>
      </c>
      <c r="F74" s="8"/>
      <c r="G74" s="8">
        <v>54142587031</v>
      </c>
      <c r="H74" s="8"/>
      <c r="I74" s="8">
        <f t="shared" si="1"/>
        <v>11068727685</v>
      </c>
      <c r="J74" s="8"/>
      <c r="K74" s="8">
        <v>9456018</v>
      </c>
      <c r="L74" s="8"/>
      <c r="M74" s="8">
        <v>65211314716</v>
      </c>
      <c r="N74" s="8"/>
      <c r="O74" s="8">
        <v>55646832702</v>
      </c>
      <c r="P74" s="8"/>
      <c r="Q74" s="8">
        <v>9564482014</v>
      </c>
    </row>
    <row r="75" spans="1:17" ht="24.75" x14ac:dyDescent="0.6">
      <c r="A75" s="4" t="s">
        <v>149</v>
      </c>
      <c r="C75" s="8">
        <v>2776088</v>
      </c>
      <c r="D75" s="8"/>
      <c r="E75" s="8">
        <v>98477981021</v>
      </c>
      <c r="F75" s="8"/>
      <c r="G75" s="8">
        <v>102229523068</v>
      </c>
      <c r="H75" s="8"/>
      <c r="I75" s="8">
        <f t="shared" si="1"/>
        <v>-3751542047</v>
      </c>
      <c r="J75" s="8"/>
      <c r="K75" s="8">
        <v>2776088</v>
      </c>
      <c r="L75" s="8"/>
      <c r="M75" s="8">
        <v>98477981021</v>
      </c>
      <c r="N75" s="8"/>
      <c r="O75" s="8">
        <v>102229523068</v>
      </c>
      <c r="P75" s="8"/>
      <c r="Q75" s="8">
        <v>-3751542046</v>
      </c>
    </row>
    <row r="76" spans="1:17" ht="24.75" x14ac:dyDescent="0.6">
      <c r="A76" s="4" t="s">
        <v>31</v>
      </c>
      <c r="C76" s="8">
        <v>192579074</v>
      </c>
      <c r="D76" s="8"/>
      <c r="E76" s="8">
        <v>791878774069</v>
      </c>
      <c r="F76" s="8"/>
      <c r="G76" s="8">
        <v>793299298944</v>
      </c>
      <c r="H76" s="8"/>
      <c r="I76" s="8">
        <f t="shared" si="1"/>
        <v>-1420524875</v>
      </c>
      <c r="J76" s="8"/>
      <c r="K76" s="8">
        <v>192579074</v>
      </c>
      <c r="L76" s="8"/>
      <c r="M76" s="8">
        <v>791878774069</v>
      </c>
      <c r="N76" s="8"/>
      <c r="O76" s="8">
        <v>590896001539</v>
      </c>
      <c r="P76" s="8"/>
      <c r="Q76" s="8">
        <v>200982772530</v>
      </c>
    </row>
    <row r="77" spans="1:17" ht="24.75" x14ac:dyDescent="0.6">
      <c r="A77" s="4" t="s">
        <v>118</v>
      </c>
      <c r="C77" s="8">
        <v>58557505</v>
      </c>
      <c r="D77" s="8"/>
      <c r="E77" s="8">
        <v>222774015934</v>
      </c>
      <c r="F77" s="8"/>
      <c r="G77" s="8">
        <v>200484666056</v>
      </c>
      <c r="H77" s="8"/>
      <c r="I77" s="8">
        <f t="shared" si="1"/>
        <v>22289349878</v>
      </c>
      <c r="J77" s="8"/>
      <c r="K77" s="8">
        <v>58557505</v>
      </c>
      <c r="L77" s="8"/>
      <c r="M77" s="8">
        <v>222774015934</v>
      </c>
      <c r="N77" s="8"/>
      <c r="O77" s="8">
        <v>215791606955</v>
      </c>
      <c r="P77" s="8"/>
      <c r="Q77" s="8">
        <v>6982408979</v>
      </c>
    </row>
    <row r="78" spans="1:17" ht="24.75" x14ac:dyDescent="0.6">
      <c r="A78" s="4" t="s">
        <v>46</v>
      </c>
      <c r="C78" s="8">
        <v>7500000</v>
      </c>
      <c r="D78" s="8"/>
      <c r="E78" s="8">
        <v>306016068000</v>
      </c>
      <c r="F78" s="8"/>
      <c r="G78" s="8">
        <v>326346782516</v>
      </c>
      <c r="H78" s="8"/>
      <c r="I78" s="8">
        <f t="shared" si="1"/>
        <v>-20330714516</v>
      </c>
      <c r="J78" s="8"/>
      <c r="K78" s="8">
        <v>7500000</v>
      </c>
      <c r="L78" s="8"/>
      <c r="M78" s="8">
        <v>306016068000</v>
      </c>
      <c r="N78" s="8"/>
      <c r="O78" s="8">
        <v>411462146894</v>
      </c>
      <c r="P78" s="8"/>
      <c r="Q78" s="8">
        <v>-105446078894</v>
      </c>
    </row>
    <row r="79" spans="1:17" ht="24.75" x14ac:dyDescent="0.6">
      <c r="A79" s="4" t="s">
        <v>72</v>
      </c>
      <c r="C79" s="8">
        <v>23142857</v>
      </c>
      <c r="D79" s="8"/>
      <c r="E79" s="8">
        <v>79547166846</v>
      </c>
      <c r="F79" s="8"/>
      <c r="G79" s="8">
        <v>75341889177</v>
      </c>
      <c r="H79" s="8"/>
      <c r="I79" s="8">
        <f t="shared" si="1"/>
        <v>4205277669</v>
      </c>
      <c r="J79" s="8"/>
      <c r="K79" s="8">
        <v>23142857</v>
      </c>
      <c r="L79" s="8"/>
      <c r="M79" s="8">
        <v>79547166846</v>
      </c>
      <c r="N79" s="8"/>
      <c r="O79" s="8">
        <v>125227018620</v>
      </c>
      <c r="P79" s="8"/>
      <c r="Q79" s="8">
        <v>-45679851773</v>
      </c>
    </row>
    <row r="80" spans="1:17" ht="24.75" x14ac:dyDescent="0.6">
      <c r="A80" s="4" t="s">
        <v>134</v>
      </c>
      <c r="C80" s="8">
        <v>27600000</v>
      </c>
      <c r="D80" s="8"/>
      <c r="E80" s="8">
        <v>50610532896</v>
      </c>
      <c r="F80" s="8"/>
      <c r="G80" s="8">
        <v>50395840545</v>
      </c>
      <c r="H80" s="8"/>
      <c r="I80" s="8">
        <f t="shared" si="1"/>
        <v>214692351</v>
      </c>
      <c r="J80" s="8"/>
      <c r="K80" s="8">
        <v>27600000</v>
      </c>
      <c r="L80" s="8"/>
      <c r="M80" s="8">
        <v>50610532896</v>
      </c>
      <c r="N80" s="8"/>
      <c r="O80" s="8">
        <v>41222552018</v>
      </c>
      <c r="P80" s="8"/>
      <c r="Q80" s="8">
        <v>9387980878</v>
      </c>
    </row>
    <row r="81" spans="1:17" ht="24.75" x14ac:dyDescent="0.6">
      <c r="A81" s="4" t="s">
        <v>64</v>
      </c>
      <c r="C81" s="8">
        <v>134000000</v>
      </c>
      <c r="D81" s="8"/>
      <c r="E81" s="8">
        <v>558715484360</v>
      </c>
      <c r="F81" s="8"/>
      <c r="G81" s="8">
        <v>632797206774</v>
      </c>
      <c r="H81" s="8"/>
      <c r="I81" s="8">
        <f t="shared" si="1"/>
        <v>-74081722414</v>
      </c>
      <c r="J81" s="8"/>
      <c r="K81" s="8">
        <v>134000000</v>
      </c>
      <c r="L81" s="8"/>
      <c r="M81" s="8">
        <v>558715484360</v>
      </c>
      <c r="N81" s="8"/>
      <c r="O81" s="8">
        <v>771952150380</v>
      </c>
      <c r="P81" s="8"/>
      <c r="Q81" s="8">
        <v>-213236666020</v>
      </c>
    </row>
    <row r="82" spans="1:17" ht="24.75" x14ac:dyDescent="0.6">
      <c r="A82" s="4" t="s">
        <v>106</v>
      </c>
      <c r="C82" s="8">
        <v>16047727</v>
      </c>
      <c r="D82" s="8"/>
      <c r="E82" s="8">
        <v>150956468106</v>
      </c>
      <c r="F82" s="8"/>
      <c r="G82" s="8">
        <v>136225498597</v>
      </c>
      <c r="H82" s="8"/>
      <c r="I82" s="8">
        <f t="shared" si="1"/>
        <v>14730969509</v>
      </c>
      <c r="J82" s="8"/>
      <c r="K82" s="8">
        <v>16047727</v>
      </c>
      <c r="L82" s="8"/>
      <c r="M82" s="8">
        <v>150956468106</v>
      </c>
      <c r="N82" s="8"/>
      <c r="O82" s="8">
        <v>120462119207</v>
      </c>
      <c r="P82" s="8"/>
      <c r="Q82" s="8">
        <v>30494348899</v>
      </c>
    </row>
    <row r="83" spans="1:17" ht="24.75" x14ac:dyDescent="0.6">
      <c r="A83" s="4" t="s">
        <v>119</v>
      </c>
      <c r="C83" s="8">
        <v>6379146</v>
      </c>
      <c r="D83" s="8"/>
      <c r="E83" s="8">
        <v>26990417298</v>
      </c>
      <c r="F83" s="8"/>
      <c r="G83" s="8">
        <v>25263301283</v>
      </c>
      <c r="H83" s="8"/>
      <c r="I83" s="8">
        <f t="shared" si="1"/>
        <v>1727116015</v>
      </c>
      <c r="J83" s="8"/>
      <c r="K83" s="8">
        <v>6379146</v>
      </c>
      <c r="L83" s="8"/>
      <c r="M83" s="8">
        <v>26990417298</v>
      </c>
      <c r="N83" s="8"/>
      <c r="O83" s="8">
        <v>26212032711</v>
      </c>
      <c r="P83" s="8"/>
      <c r="Q83" s="8">
        <v>778384587</v>
      </c>
    </row>
    <row r="84" spans="1:17" ht="24.75" x14ac:dyDescent="0.6">
      <c r="A84" s="4" t="s">
        <v>120</v>
      </c>
      <c r="C84" s="8">
        <v>9400000</v>
      </c>
      <c r="D84" s="8"/>
      <c r="E84" s="8">
        <v>9961596984</v>
      </c>
      <c r="F84" s="8"/>
      <c r="G84" s="8">
        <v>8290541769</v>
      </c>
      <c r="H84" s="8"/>
      <c r="I84" s="8">
        <f t="shared" si="1"/>
        <v>1671055215</v>
      </c>
      <c r="J84" s="8"/>
      <c r="K84" s="8">
        <v>9400000</v>
      </c>
      <c r="L84" s="8"/>
      <c r="M84" s="8">
        <v>9961596984</v>
      </c>
      <c r="N84" s="8"/>
      <c r="O84" s="8">
        <v>13541506239</v>
      </c>
      <c r="P84" s="8"/>
      <c r="Q84" s="8">
        <v>-3579909255</v>
      </c>
    </row>
    <row r="85" spans="1:17" ht="24.75" x14ac:dyDescent="0.6">
      <c r="A85" s="4" t="s">
        <v>124</v>
      </c>
      <c r="C85" s="8">
        <v>50876425</v>
      </c>
      <c r="D85" s="8"/>
      <c r="E85" s="8">
        <v>51492813239</v>
      </c>
      <c r="F85" s="8"/>
      <c r="G85" s="8">
        <v>44100275356</v>
      </c>
      <c r="H85" s="8"/>
      <c r="I85" s="8">
        <f t="shared" si="1"/>
        <v>7392537883</v>
      </c>
      <c r="J85" s="8"/>
      <c r="K85" s="8">
        <v>50876425</v>
      </c>
      <c r="L85" s="8"/>
      <c r="M85" s="8">
        <v>51492813239</v>
      </c>
      <c r="N85" s="8"/>
      <c r="O85" s="8">
        <v>61447057962</v>
      </c>
      <c r="P85" s="8"/>
      <c r="Q85" s="8">
        <v>-9954244722</v>
      </c>
    </row>
    <row r="86" spans="1:17" ht="24.75" x14ac:dyDescent="0.6">
      <c r="A86" s="4" t="s">
        <v>48</v>
      </c>
      <c r="C86" s="8">
        <v>214483274</v>
      </c>
      <c r="D86" s="8"/>
      <c r="E86" s="8">
        <v>532063295729</v>
      </c>
      <c r="F86" s="8"/>
      <c r="G86" s="8">
        <v>406585936877</v>
      </c>
      <c r="H86" s="8"/>
      <c r="I86" s="8">
        <f t="shared" si="1"/>
        <v>125477358852</v>
      </c>
      <c r="J86" s="8"/>
      <c r="K86" s="8">
        <v>214483274</v>
      </c>
      <c r="L86" s="8"/>
      <c r="M86" s="8">
        <v>532063295729</v>
      </c>
      <c r="N86" s="8"/>
      <c r="O86" s="8">
        <v>521736354962</v>
      </c>
      <c r="P86" s="8"/>
      <c r="Q86" s="8">
        <v>10326940767</v>
      </c>
    </row>
    <row r="87" spans="1:17" ht="24.75" x14ac:dyDescent="0.6">
      <c r="A87" s="4" t="s">
        <v>92</v>
      </c>
      <c r="C87" s="8">
        <v>2690000</v>
      </c>
      <c r="D87" s="8"/>
      <c r="E87" s="8">
        <v>337227523942</v>
      </c>
      <c r="F87" s="8"/>
      <c r="G87" s="8">
        <v>366663990748</v>
      </c>
      <c r="H87" s="8"/>
      <c r="I87" s="8">
        <f t="shared" si="1"/>
        <v>-29436466806</v>
      </c>
      <c r="J87" s="8"/>
      <c r="K87" s="8">
        <v>2690000</v>
      </c>
      <c r="L87" s="8"/>
      <c r="M87" s="8">
        <v>337227523942</v>
      </c>
      <c r="N87" s="8"/>
      <c r="O87" s="8">
        <v>297161008798</v>
      </c>
      <c r="P87" s="8"/>
      <c r="Q87" s="8">
        <v>40066515144</v>
      </c>
    </row>
    <row r="88" spans="1:17" ht="24.75" x14ac:dyDescent="0.6">
      <c r="A88" s="4" t="s">
        <v>114</v>
      </c>
      <c r="C88" s="8">
        <v>405815402</v>
      </c>
      <c r="D88" s="8"/>
      <c r="E88" s="8">
        <v>614084634637</v>
      </c>
      <c r="F88" s="8"/>
      <c r="G88" s="8">
        <v>561533914098</v>
      </c>
      <c r="H88" s="8"/>
      <c r="I88" s="8">
        <f t="shared" si="1"/>
        <v>52550720539</v>
      </c>
      <c r="J88" s="8"/>
      <c r="K88" s="8">
        <v>405815402</v>
      </c>
      <c r="L88" s="8"/>
      <c r="M88" s="8">
        <v>614084634637</v>
      </c>
      <c r="N88" s="8"/>
      <c r="O88" s="8">
        <v>706822468217</v>
      </c>
      <c r="P88" s="8"/>
      <c r="Q88" s="8">
        <v>-92737833579</v>
      </c>
    </row>
    <row r="89" spans="1:17" ht="24.75" x14ac:dyDescent="0.6">
      <c r="A89" s="4" t="s">
        <v>41</v>
      </c>
      <c r="C89" s="8">
        <v>1688904</v>
      </c>
      <c r="D89" s="8"/>
      <c r="E89" s="8">
        <v>308523758939</v>
      </c>
      <c r="F89" s="8"/>
      <c r="G89" s="8">
        <v>291247769077</v>
      </c>
      <c r="H89" s="8"/>
      <c r="I89" s="8">
        <f t="shared" si="1"/>
        <v>17275989862</v>
      </c>
      <c r="J89" s="8"/>
      <c r="K89" s="8">
        <v>1688904</v>
      </c>
      <c r="L89" s="8"/>
      <c r="M89" s="8">
        <v>308523758939</v>
      </c>
      <c r="N89" s="8"/>
      <c r="O89" s="8">
        <v>287571076581</v>
      </c>
      <c r="P89" s="8"/>
      <c r="Q89" s="8">
        <v>20952682358</v>
      </c>
    </row>
    <row r="90" spans="1:17" ht="24.75" x14ac:dyDescent="0.6">
      <c r="A90" s="4" t="s">
        <v>146</v>
      </c>
      <c r="C90" s="8">
        <v>4495058</v>
      </c>
      <c r="D90" s="8"/>
      <c r="E90" s="8">
        <v>28322976130</v>
      </c>
      <c r="F90" s="8"/>
      <c r="G90" s="8">
        <v>29312129376</v>
      </c>
      <c r="H90" s="8"/>
      <c r="I90" s="8">
        <f t="shared" si="1"/>
        <v>-989153246</v>
      </c>
      <c r="J90" s="8"/>
      <c r="K90" s="8">
        <v>4495058</v>
      </c>
      <c r="L90" s="8"/>
      <c r="M90" s="8">
        <v>28322976130</v>
      </c>
      <c r="N90" s="8"/>
      <c r="O90" s="8">
        <v>25029693520</v>
      </c>
      <c r="P90" s="8"/>
      <c r="Q90" s="8">
        <v>3293282610</v>
      </c>
    </row>
    <row r="91" spans="1:17" ht="24.75" x14ac:dyDescent="0.6">
      <c r="A91" s="4" t="s">
        <v>25</v>
      </c>
      <c r="C91" s="8">
        <v>39505625</v>
      </c>
      <c r="D91" s="8"/>
      <c r="E91" s="8">
        <v>80556506596</v>
      </c>
      <c r="F91" s="8"/>
      <c r="G91" s="8">
        <v>89328906628</v>
      </c>
      <c r="H91" s="8"/>
      <c r="I91" s="8">
        <f t="shared" si="1"/>
        <v>-8772400032</v>
      </c>
      <c r="J91" s="8"/>
      <c r="K91" s="8">
        <v>39505625</v>
      </c>
      <c r="L91" s="8"/>
      <c r="M91" s="8">
        <v>80556506596</v>
      </c>
      <c r="N91" s="8"/>
      <c r="O91" s="8">
        <v>93337541555</v>
      </c>
      <c r="P91" s="8"/>
      <c r="Q91" s="8">
        <v>-12781034958</v>
      </c>
    </row>
    <row r="92" spans="1:17" ht="24.75" x14ac:dyDescent="0.6">
      <c r="A92" s="4" t="s">
        <v>18</v>
      </c>
      <c r="C92" s="8">
        <v>193950694</v>
      </c>
      <c r="D92" s="8"/>
      <c r="E92" s="8">
        <v>845246790954</v>
      </c>
      <c r="F92" s="8"/>
      <c r="G92" s="8">
        <v>816093536480</v>
      </c>
      <c r="H92" s="8"/>
      <c r="I92" s="8">
        <f t="shared" si="1"/>
        <v>29153254474</v>
      </c>
      <c r="J92" s="8"/>
      <c r="K92" s="8">
        <v>193950694</v>
      </c>
      <c r="L92" s="8"/>
      <c r="M92" s="8">
        <v>845246790954</v>
      </c>
      <c r="N92" s="8"/>
      <c r="O92" s="8">
        <v>599155404538</v>
      </c>
      <c r="P92" s="8"/>
      <c r="Q92" s="8">
        <v>246091386416</v>
      </c>
    </row>
    <row r="93" spans="1:17" ht="24.75" x14ac:dyDescent="0.6">
      <c r="A93" s="4" t="s">
        <v>87</v>
      </c>
      <c r="C93" s="8">
        <v>2241386</v>
      </c>
      <c r="D93" s="8"/>
      <c r="E93" s="8">
        <v>116852116929</v>
      </c>
      <c r="F93" s="8"/>
      <c r="G93" s="8">
        <v>123034445609</v>
      </c>
      <c r="H93" s="8"/>
      <c r="I93" s="8">
        <f t="shared" si="1"/>
        <v>-6182328680</v>
      </c>
      <c r="J93" s="8"/>
      <c r="K93" s="8">
        <v>2241386</v>
      </c>
      <c r="L93" s="8"/>
      <c r="M93" s="8">
        <v>116852116929</v>
      </c>
      <c r="N93" s="8"/>
      <c r="O93" s="8">
        <v>120690135738</v>
      </c>
      <c r="P93" s="8"/>
      <c r="Q93" s="8">
        <v>-3838018808</v>
      </c>
    </row>
    <row r="94" spans="1:17" ht="24.75" x14ac:dyDescent="0.6">
      <c r="A94" s="4" t="s">
        <v>111</v>
      </c>
      <c r="C94" s="8">
        <v>41307730</v>
      </c>
      <c r="D94" s="8"/>
      <c r="E94" s="8">
        <v>125547534279</v>
      </c>
      <c r="F94" s="8"/>
      <c r="G94" s="8">
        <v>132671157240</v>
      </c>
      <c r="H94" s="8"/>
      <c r="I94" s="8">
        <f t="shared" si="1"/>
        <v>-7123622961</v>
      </c>
      <c r="J94" s="8"/>
      <c r="K94" s="8">
        <v>41307730</v>
      </c>
      <c r="L94" s="8"/>
      <c r="M94" s="8">
        <v>125547534279</v>
      </c>
      <c r="N94" s="8"/>
      <c r="O94" s="8">
        <v>122876566384</v>
      </c>
      <c r="P94" s="8"/>
      <c r="Q94" s="8">
        <v>2670967895</v>
      </c>
    </row>
    <row r="95" spans="1:17" ht="24.75" x14ac:dyDescent="0.6">
      <c r="A95" s="4" t="s">
        <v>74</v>
      </c>
      <c r="C95" s="8">
        <v>28359573</v>
      </c>
      <c r="D95" s="8"/>
      <c r="E95" s="8">
        <v>230469495170</v>
      </c>
      <c r="F95" s="8"/>
      <c r="G95" s="8">
        <v>191525192848</v>
      </c>
      <c r="H95" s="8"/>
      <c r="I95" s="8">
        <f t="shared" si="1"/>
        <v>38944302322</v>
      </c>
      <c r="J95" s="8"/>
      <c r="K95" s="8">
        <v>28359573</v>
      </c>
      <c r="L95" s="8"/>
      <c r="M95" s="8">
        <v>230469495170</v>
      </c>
      <c r="N95" s="8"/>
      <c r="O95" s="8">
        <v>207221000360</v>
      </c>
      <c r="P95" s="8"/>
      <c r="Q95" s="8">
        <v>23248494810</v>
      </c>
    </row>
    <row r="96" spans="1:17" ht="24.75" x14ac:dyDescent="0.6">
      <c r="A96" s="4" t="s">
        <v>145</v>
      </c>
      <c r="C96" s="8">
        <v>24931536</v>
      </c>
      <c r="D96" s="8"/>
      <c r="E96" s="8">
        <v>142248187553</v>
      </c>
      <c r="F96" s="8"/>
      <c r="G96" s="8">
        <v>146137775586</v>
      </c>
      <c r="H96" s="8"/>
      <c r="I96" s="8">
        <f t="shared" si="1"/>
        <v>-3889588033</v>
      </c>
      <c r="J96" s="8"/>
      <c r="K96" s="8">
        <v>24931536</v>
      </c>
      <c r="L96" s="8"/>
      <c r="M96" s="8">
        <v>142248187553</v>
      </c>
      <c r="N96" s="8"/>
      <c r="O96" s="8">
        <v>146487486710</v>
      </c>
      <c r="P96" s="8"/>
      <c r="Q96" s="8">
        <v>-4239299156</v>
      </c>
    </row>
    <row r="97" spans="1:17" ht="24.75" x14ac:dyDescent="0.6">
      <c r="A97" s="4" t="s">
        <v>23</v>
      </c>
      <c r="C97" s="8">
        <v>509976816</v>
      </c>
      <c r="D97" s="8"/>
      <c r="E97" s="8">
        <v>280849255842</v>
      </c>
      <c r="F97" s="8"/>
      <c r="G97" s="8">
        <v>288223365407</v>
      </c>
      <c r="H97" s="8"/>
      <c r="I97" s="8">
        <f t="shared" si="1"/>
        <v>-7374109565</v>
      </c>
      <c r="J97" s="8"/>
      <c r="K97" s="8">
        <v>509976816</v>
      </c>
      <c r="L97" s="8"/>
      <c r="M97" s="8">
        <v>280849255842</v>
      </c>
      <c r="N97" s="8"/>
      <c r="O97" s="8">
        <v>310899282864</v>
      </c>
      <c r="P97" s="8"/>
      <c r="Q97" s="8">
        <v>-30050027021</v>
      </c>
    </row>
    <row r="98" spans="1:17" ht="24.75" x14ac:dyDescent="0.6">
      <c r="A98" s="4" t="s">
        <v>113</v>
      </c>
      <c r="C98" s="8">
        <v>2835315</v>
      </c>
      <c r="D98" s="8"/>
      <c r="E98" s="8">
        <v>23238667604</v>
      </c>
      <c r="F98" s="8"/>
      <c r="G98" s="8">
        <v>22265714518</v>
      </c>
      <c r="H98" s="8"/>
      <c r="I98" s="8">
        <f t="shared" si="1"/>
        <v>972953086</v>
      </c>
      <c r="J98" s="8"/>
      <c r="K98" s="8">
        <v>2835315</v>
      </c>
      <c r="L98" s="8"/>
      <c r="M98" s="8">
        <v>23238667604</v>
      </c>
      <c r="N98" s="8"/>
      <c r="O98" s="8">
        <v>23194947430</v>
      </c>
      <c r="P98" s="8"/>
      <c r="Q98" s="8">
        <v>43720174</v>
      </c>
    </row>
    <row r="99" spans="1:17" ht="24.75" x14ac:dyDescent="0.6">
      <c r="A99" s="4" t="s">
        <v>107</v>
      </c>
      <c r="C99" s="8">
        <v>8352687</v>
      </c>
      <c r="D99" s="8"/>
      <c r="E99" s="8">
        <v>28908965104</v>
      </c>
      <c r="F99" s="8"/>
      <c r="G99" s="8">
        <v>28022586229</v>
      </c>
      <c r="H99" s="8"/>
      <c r="I99" s="8">
        <f t="shared" si="1"/>
        <v>886378875</v>
      </c>
      <c r="J99" s="8"/>
      <c r="K99" s="8">
        <v>8352687</v>
      </c>
      <c r="L99" s="8"/>
      <c r="M99" s="8">
        <v>28908965104</v>
      </c>
      <c r="N99" s="8"/>
      <c r="O99" s="8">
        <v>33682561976</v>
      </c>
      <c r="P99" s="8"/>
      <c r="Q99" s="8">
        <v>-4773596871</v>
      </c>
    </row>
    <row r="100" spans="1:17" ht="24.75" x14ac:dyDescent="0.6">
      <c r="A100" s="4" t="s">
        <v>117</v>
      </c>
      <c r="C100" s="8">
        <v>783200000</v>
      </c>
      <c r="D100" s="8"/>
      <c r="E100" s="8">
        <v>2378843489704</v>
      </c>
      <c r="F100" s="8"/>
      <c r="G100" s="8">
        <v>2109672712722</v>
      </c>
      <c r="H100" s="8"/>
      <c r="I100" s="8">
        <f t="shared" si="1"/>
        <v>269170776982</v>
      </c>
      <c r="J100" s="8"/>
      <c r="K100" s="8">
        <v>783200000</v>
      </c>
      <c r="L100" s="8"/>
      <c r="M100" s="8">
        <v>2378843489704</v>
      </c>
      <c r="N100" s="8"/>
      <c r="O100" s="8">
        <v>3289331332312</v>
      </c>
      <c r="P100" s="8"/>
      <c r="Q100" s="8">
        <v>-910487842608</v>
      </c>
    </row>
    <row r="101" spans="1:17" ht="24.75" x14ac:dyDescent="0.6">
      <c r="A101" s="4" t="s">
        <v>58</v>
      </c>
      <c r="C101" s="8">
        <v>8021508</v>
      </c>
      <c r="D101" s="8"/>
      <c r="E101" s="8">
        <v>12281511189</v>
      </c>
      <c r="F101" s="8"/>
      <c r="G101" s="8">
        <v>11952696261</v>
      </c>
      <c r="H101" s="8"/>
      <c r="I101" s="8">
        <f t="shared" si="1"/>
        <v>328814928</v>
      </c>
      <c r="J101" s="8"/>
      <c r="K101" s="8">
        <v>8021508</v>
      </c>
      <c r="L101" s="8"/>
      <c r="M101" s="8">
        <v>12281511189</v>
      </c>
      <c r="N101" s="8"/>
      <c r="O101" s="8">
        <v>10612900768</v>
      </c>
      <c r="P101" s="8"/>
      <c r="Q101" s="8">
        <v>1668610421</v>
      </c>
    </row>
    <row r="102" spans="1:17" ht="24.75" x14ac:dyDescent="0.6">
      <c r="A102" s="4" t="s">
        <v>54</v>
      </c>
      <c r="C102" s="8">
        <v>251000</v>
      </c>
      <c r="D102" s="8"/>
      <c r="E102" s="8">
        <v>293256535543</v>
      </c>
      <c r="F102" s="8"/>
      <c r="G102" s="8">
        <v>282597606880</v>
      </c>
      <c r="H102" s="8"/>
      <c r="I102" s="8">
        <f t="shared" si="1"/>
        <v>10658928663</v>
      </c>
      <c r="J102" s="8"/>
      <c r="K102" s="8">
        <v>251000</v>
      </c>
      <c r="L102" s="8"/>
      <c r="M102" s="8">
        <v>293256535543</v>
      </c>
      <c r="N102" s="8"/>
      <c r="O102" s="8">
        <v>189595514992</v>
      </c>
      <c r="P102" s="8"/>
      <c r="Q102" s="8">
        <v>103661020551</v>
      </c>
    </row>
    <row r="103" spans="1:17" ht="24.75" x14ac:dyDescent="0.6">
      <c r="A103" s="4" t="s">
        <v>22</v>
      </c>
      <c r="C103" s="8">
        <v>270855168</v>
      </c>
      <c r="D103" s="8"/>
      <c r="E103" s="8">
        <v>872130929754</v>
      </c>
      <c r="F103" s="8"/>
      <c r="G103" s="8">
        <v>817423508122</v>
      </c>
      <c r="H103" s="8"/>
      <c r="I103" s="8">
        <f t="shared" si="1"/>
        <v>54707421632</v>
      </c>
      <c r="J103" s="8"/>
      <c r="K103" s="8">
        <v>270855168</v>
      </c>
      <c r="L103" s="8"/>
      <c r="M103" s="8">
        <v>872130929754</v>
      </c>
      <c r="N103" s="8"/>
      <c r="O103" s="8">
        <v>701239351397</v>
      </c>
      <c r="P103" s="8"/>
      <c r="Q103" s="8">
        <v>170891578357</v>
      </c>
    </row>
    <row r="104" spans="1:17" ht="24.75" x14ac:dyDescent="0.6">
      <c r="A104" s="4" t="s">
        <v>69</v>
      </c>
      <c r="C104" s="8">
        <v>36687003</v>
      </c>
      <c r="D104" s="8"/>
      <c r="E104" s="8">
        <v>250819511896</v>
      </c>
      <c r="F104" s="8"/>
      <c r="G104" s="8">
        <v>271317912972</v>
      </c>
      <c r="H104" s="8"/>
      <c r="I104" s="8">
        <f t="shared" si="1"/>
        <v>-20498401076</v>
      </c>
      <c r="J104" s="8"/>
      <c r="K104" s="8">
        <v>36687003</v>
      </c>
      <c r="L104" s="8"/>
      <c r="M104" s="8">
        <v>250819511896</v>
      </c>
      <c r="N104" s="8"/>
      <c r="O104" s="8">
        <v>200811683978</v>
      </c>
      <c r="P104" s="8"/>
      <c r="Q104" s="8">
        <v>50007827918</v>
      </c>
    </row>
    <row r="105" spans="1:17" ht="24.75" x14ac:dyDescent="0.6">
      <c r="A105" s="4" t="s">
        <v>63</v>
      </c>
      <c r="C105" s="8">
        <v>12388271</v>
      </c>
      <c r="D105" s="8"/>
      <c r="E105" s="8">
        <v>14419113837</v>
      </c>
      <c r="F105" s="8"/>
      <c r="G105" s="8">
        <v>13151950921</v>
      </c>
      <c r="H105" s="8"/>
      <c r="I105" s="8">
        <f t="shared" si="1"/>
        <v>1267162916</v>
      </c>
      <c r="J105" s="8"/>
      <c r="K105" s="8">
        <v>12388271</v>
      </c>
      <c r="L105" s="8"/>
      <c r="M105" s="8">
        <v>14419113837</v>
      </c>
      <c r="N105" s="8"/>
      <c r="O105" s="8">
        <v>22447547052</v>
      </c>
      <c r="P105" s="8"/>
      <c r="Q105" s="8">
        <v>-8028433214</v>
      </c>
    </row>
    <row r="106" spans="1:17" ht="24.75" x14ac:dyDescent="0.6">
      <c r="A106" s="4" t="s">
        <v>70</v>
      </c>
      <c r="C106" s="8">
        <v>102500000</v>
      </c>
      <c r="D106" s="8"/>
      <c r="E106" s="8">
        <v>1119801501750</v>
      </c>
      <c r="F106" s="8"/>
      <c r="G106" s="8">
        <v>1071504400671</v>
      </c>
      <c r="H106" s="8"/>
      <c r="I106" s="8">
        <f t="shared" si="1"/>
        <v>48297101079</v>
      </c>
      <c r="J106" s="8"/>
      <c r="K106" s="8">
        <v>102500000</v>
      </c>
      <c r="L106" s="8"/>
      <c r="M106" s="8">
        <v>1119801501750</v>
      </c>
      <c r="N106" s="8"/>
      <c r="O106" s="8">
        <v>760962700955</v>
      </c>
      <c r="P106" s="8"/>
      <c r="Q106" s="8">
        <v>358838800795</v>
      </c>
    </row>
    <row r="107" spans="1:17" ht="24.75" x14ac:dyDescent="0.6">
      <c r="A107" s="4" t="s">
        <v>88</v>
      </c>
      <c r="C107" s="8">
        <v>4868030</v>
      </c>
      <c r="D107" s="8"/>
      <c r="E107" s="8">
        <v>425171819275</v>
      </c>
      <c r="F107" s="8"/>
      <c r="G107" s="8">
        <v>372172506185</v>
      </c>
      <c r="H107" s="8"/>
      <c r="I107" s="8">
        <f t="shared" si="1"/>
        <v>52999313090</v>
      </c>
      <c r="J107" s="8"/>
      <c r="K107" s="8">
        <v>4868030</v>
      </c>
      <c r="L107" s="8"/>
      <c r="M107" s="8">
        <v>425171819275</v>
      </c>
      <c r="N107" s="8"/>
      <c r="O107" s="8">
        <v>332547009750</v>
      </c>
      <c r="P107" s="8"/>
      <c r="Q107" s="8">
        <v>92624809525</v>
      </c>
    </row>
    <row r="108" spans="1:17" ht="24.75" x14ac:dyDescent="0.6">
      <c r="A108" s="4" t="s">
        <v>137</v>
      </c>
      <c r="C108" s="8">
        <v>77752744</v>
      </c>
      <c r="D108" s="8"/>
      <c r="E108" s="8">
        <v>590210621959</v>
      </c>
      <c r="F108" s="8"/>
      <c r="G108" s="8">
        <v>533363176339</v>
      </c>
      <c r="H108" s="8"/>
      <c r="I108" s="8">
        <f t="shared" si="1"/>
        <v>56847445620</v>
      </c>
      <c r="J108" s="8"/>
      <c r="K108" s="8">
        <v>77752744</v>
      </c>
      <c r="L108" s="8"/>
      <c r="M108" s="8">
        <v>590210621959</v>
      </c>
      <c r="N108" s="8"/>
      <c r="O108" s="8">
        <v>522630968244</v>
      </c>
      <c r="P108" s="8"/>
      <c r="Q108" s="8">
        <v>67579653715</v>
      </c>
    </row>
    <row r="109" spans="1:17" ht="24.75" x14ac:dyDescent="0.6">
      <c r="A109" s="4" t="s">
        <v>130</v>
      </c>
      <c r="C109" s="8">
        <v>9970223</v>
      </c>
      <c r="D109" s="8"/>
      <c r="E109" s="8">
        <v>165314589574</v>
      </c>
      <c r="F109" s="8"/>
      <c r="G109" s="8">
        <v>157583312753</v>
      </c>
      <c r="H109" s="8"/>
      <c r="I109" s="8">
        <f t="shared" si="1"/>
        <v>7731276821</v>
      </c>
      <c r="J109" s="8"/>
      <c r="K109" s="8">
        <v>9970223</v>
      </c>
      <c r="L109" s="8"/>
      <c r="M109" s="8">
        <v>165314589574</v>
      </c>
      <c r="N109" s="8"/>
      <c r="O109" s="8">
        <v>152818194670</v>
      </c>
      <c r="P109" s="8"/>
      <c r="Q109" s="8">
        <v>12496394904</v>
      </c>
    </row>
    <row r="110" spans="1:17" ht="24.75" x14ac:dyDescent="0.6">
      <c r="A110" s="4" t="s">
        <v>132</v>
      </c>
      <c r="C110" s="8">
        <v>167628537</v>
      </c>
      <c r="D110" s="8"/>
      <c r="E110" s="8">
        <v>413503262264</v>
      </c>
      <c r="F110" s="8"/>
      <c r="G110" s="8">
        <v>432469808326</v>
      </c>
      <c r="H110" s="8"/>
      <c r="I110" s="8">
        <f t="shared" si="1"/>
        <v>-18966546062</v>
      </c>
      <c r="J110" s="8"/>
      <c r="K110" s="8">
        <v>167628537</v>
      </c>
      <c r="L110" s="8"/>
      <c r="M110" s="8">
        <v>413503262264</v>
      </c>
      <c r="N110" s="8"/>
      <c r="O110" s="8">
        <v>431109099075</v>
      </c>
      <c r="P110" s="8"/>
      <c r="Q110" s="8">
        <v>-17605836810</v>
      </c>
    </row>
    <row r="111" spans="1:17" ht="24.75" x14ac:dyDescent="0.6">
      <c r="A111" s="4" t="s">
        <v>50</v>
      </c>
      <c r="C111" s="8">
        <v>113624225</v>
      </c>
      <c r="D111" s="8"/>
      <c r="E111" s="8">
        <v>819662763815</v>
      </c>
      <c r="F111" s="8"/>
      <c r="G111" s="8">
        <v>762400085813</v>
      </c>
      <c r="H111" s="8"/>
      <c r="I111" s="8">
        <f t="shared" si="1"/>
        <v>57262678002</v>
      </c>
      <c r="J111" s="8"/>
      <c r="K111" s="8">
        <v>113624225</v>
      </c>
      <c r="L111" s="8"/>
      <c r="M111" s="8">
        <v>819662763815</v>
      </c>
      <c r="N111" s="8"/>
      <c r="O111" s="8">
        <v>888235944071</v>
      </c>
      <c r="P111" s="8"/>
      <c r="Q111" s="8">
        <v>-68573180255</v>
      </c>
    </row>
    <row r="112" spans="1:17" ht="24.75" x14ac:dyDescent="0.6">
      <c r="A112" s="4" t="s">
        <v>102</v>
      </c>
      <c r="C112" s="8">
        <v>137187004</v>
      </c>
      <c r="D112" s="8"/>
      <c r="E112" s="8">
        <v>225833943893</v>
      </c>
      <c r="F112" s="8"/>
      <c r="G112" s="8">
        <v>204010629023</v>
      </c>
      <c r="H112" s="8"/>
      <c r="I112" s="8">
        <f t="shared" si="1"/>
        <v>21823314870</v>
      </c>
      <c r="J112" s="8"/>
      <c r="K112" s="8">
        <v>137187004</v>
      </c>
      <c r="L112" s="8"/>
      <c r="M112" s="8">
        <v>225833943893</v>
      </c>
      <c r="N112" s="8"/>
      <c r="O112" s="8">
        <v>231118820348</v>
      </c>
      <c r="P112" s="8"/>
      <c r="Q112" s="8">
        <v>-5284876454</v>
      </c>
    </row>
    <row r="113" spans="1:17" ht="24.75" x14ac:dyDescent="0.6">
      <c r="A113" s="4" t="s">
        <v>56</v>
      </c>
      <c r="C113" s="8">
        <v>41140667</v>
      </c>
      <c r="D113" s="8"/>
      <c r="E113" s="8">
        <v>79032649710</v>
      </c>
      <c r="F113" s="8"/>
      <c r="G113" s="8">
        <v>85570779025</v>
      </c>
      <c r="H113" s="8"/>
      <c r="I113" s="8">
        <f t="shared" si="1"/>
        <v>-6538129315</v>
      </c>
      <c r="J113" s="8"/>
      <c r="K113" s="8">
        <v>41140667</v>
      </c>
      <c r="L113" s="8"/>
      <c r="M113" s="8">
        <v>79032649710</v>
      </c>
      <c r="N113" s="8"/>
      <c r="O113" s="8">
        <v>67477196625</v>
      </c>
      <c r="P113" s="8"/>
      <c r="Q113" s="8">
        <v>11555453085</v>
      </c>
    </row>
    <row r="114" spans="1:17" ht="24.75" x14ac:dyDescent="0.6">
      <c r="A114" s="4" t="s">
        <v>110</v>
      </c>
      <c r="C114" s="8">
        <v>2516157</v>
      </c>
      <c r="D114" s="8"/>
      <c r="E114" s="8">
        <v>54403247848</v>
      </c>
      <c r="F114" s="8"/>
      <c r="G114" s="8">
        <v>40369139874</v>
      </c>
      <c r="H114" s="8"/>
      <c r="I114" s="8">
        <f t="shared" si="1"/>
        <v>14034107974</v>
      </c>
      <c r="J114" s="8"/>
      <c r="K114" s="8">
        <v>2516157</v>
      </c>
      <c r="L114" s="8"/>
      <c r="M114" s="8">
        <v>54403247848</v>
      </c>
      <c r="N114" s="8"/>
      <c r="O114" s="8">
        <v>39559062236</v>
      </c>
      <c r="P114" s="8"/>
      <c r="Q114" s="8">
        <v>14844185612</v>
      </c>
    </row>
    <row r="115" spans="1:17" ht="24.75" x14ac:dyDescent="0.6">
      <c r="A115" s="4" t="s">
        <v>24</v>
      </c>
      <c r="C115" s="8">
        <v>49168306</v>
      </c>
      <c r="D115" s="8"/>
      <c r="E115" s="8">
        <v>94502811184</v>
      </c>
      <c r="F115" s="8"/>
      <c r="G115" s="8">
        <v>98770558236</v>
      </c>
      <c r="H115" s="8"/>
      <c r="I115" s="8">
        <f t="shared" si="1"/>
        <v>-4267747052</v>
      </c>
      <c r="J115" s="8"/>
      <c r="K115" s="8">
        <v>49168306</v>
      </c>
      <c r="L115" s="8"/>
      <c r="M115" s="8">
        <v>94502811184</v>
      </c>
      <c r="N115" s="8"/>
      <c r="O115" s="8">
        <v>116696209947</v>
      </c>
      <c r="P115" s="8"/>
      <c r="Q115" s="8">
        <v>-22193398762</v>
      </c>
    </row>
    <row r="116" spans="1:17" ht="24.75" x14ac:dyDescent="0.6">
      <c r="A116" s="4" t="s">
        <v>55</v>
      </c>
      <c r="C116" s="8">
        <v>389141981</v>
      </c>
      <c r="D116" s="8"/>
      <c r="E116" s="8">
        <v>831732449650</v>
      </c>
      <c r="F116" s="8"/>
      <c r="G116" s="8">
        <v>785644796598</v>
      </c>
      <c r="H116" s="8"/>
      <c r="I116" s="8">
        <f t="shared" si="1"/>
        <v>46087653052</v>
      </c>
      <c r="J116" s="8"/>
      <c r="K116" s="8">
        <v>389141981</v>
      </c>
      <c r="L116" s="8"/>
      <c r="M116" s="8">
        <v>831732449650</v>
      </c>
      <c r="N116" s="8"/>
      <c r="O116" s="8">
        <v>829394452964</v>
      </c>
      <c r="P116" s="8"/>
      <c r="Q116" s="8">
        <v>2337996686</v>
      </c>
    </row>
    <row r="117" spans="1:17" ht="24.75" x14ac:dyDescent="0.6">
      <c r="A117" s="4" t="s">
        <v>109</v>
      </c>
      <c r="C117" s="8">
        <v>29353658</v>
      </c>
      <c r="D117" s="8"/>
      <c r="E117" s="8">
        <v>416512585398</v>
      </c>
      <c r="F117" s="8"/>
      <c r="G117" s="8">
        <v>461783726448</v>
      </c>
      <c r="H117" s="8"/>
      <c r="I117" s="8">
        <f t="shared" si="1"/>
        <v>-45271141050</v>
      </c>
      <c r="J117" s="8"/>
      <c r="K117" s="8">
        <v>29353658</v>
      </c>
      <c r="L117" s="8"/>
      <c r="M117" s="8">
        <v>416512585398</v>
      </c>
      <c r="N117" s="8"/>
      <c r="O117" s="8">
        <v>371997642420</v>
      </c>
      <c r="P117" s="8"/>
      <c r="Q117" s="8">
        <v>44514942978</v>
      </c>
    </row>
    <row r="118" spans="1:17" ht="24.75" x14ac:dyDescent="0.6">
      <c r="A118" s="4" t="s">
        <v>61</v>
      </c>
      <c r="C118" s="8">
        <v>18169651</v>
      </c>
      <c r="D118" s="8"/>
      <c r="E118" s="8">
        <v>40818107889</v>
      </c>
      <c r="F118" s="8"/>
      <c r="G118" s="8">
        <v>39488526740</v>
      </c>
      <c r="H118" s="8"/>
      <c r="I118" s="8">
        <f t="shared" si="1"/>
        <v>1329581149</v>
      </c>
      <c r="J118" s="8"/>
      <c r="K118" s="8">
        <v>18169651</v>
      </c>
      <c r="L118" s="8"/>
      <c r="M118" s="8">
        <v>40818107889</v>
      </c>
      <c r="N118" s="8"/>
      <c r="O118" s="8">
        <v>38145440564</v>
      </c>
      <c r="P118" s="8"/>
      <c r="Q118" s="8">
        <v>2672667325</v>
      </c>
    </row>
    <row r="119" spans="1:17" ht="24.75" x14ac:dyDescent="0.6">
      <c r="A119" s="4" t="s">
        <v>73</v>
      </c>
      <c r="C119" s="8">
        <v>173535165</v>
      </c>
      <c r="D119" s="8"/>
      <c r="E119" s="8">
        <v>453213918875</v>
      </c>
      <c r="F119" s="8"/>
      <c r="G119" s="8">
        <v>447351700748</v>
      </c>
      <c r="H119" s="8"/>
      <c r="I119" s="8">
        <f t="shared" si="1"/>
        <v>5862218127</v>
      </c>
      <c r="J119" s="8"/>
      <c r="K119" s="8">
        <v>173535165</v>
      </c>
      <c r="L119" s="8"/>
      <c r="M119" s="8">
        <v>453213918875</v>
      </c>
      <c r="N119" s="8"/>
      <c r="O119" s="8">
        <v>341631706603</v>
      </c>
      <c r="P119" s="8"/>
      <c r="Q119" s="8">
        <v>111582212272</v>
      </c>
    </row>
    <row r="120" spans="1:17" ht="24.75" x14ac:dyDescent="0.6">
      <c r="A120" s="4" t="s">
        <v>17</v>
      </c>
      <c r="C120" s="8">
        <v>5800000</v>
      </c>
      <c r="D120" s="8"/>
      <c r="E120" s="8">
        <v>23722794252</v>
      </c>
      <c r="F120" s="8"/>
      <c r="G120" s="8">
        <v>24613521863</v>
      </c>
      <c r="H120" s="8"/>
      <c r="I120" s="8">
        <f t="shared" si="1"/>
        <v>-890727611</v>
      </c>
      <c r="J120" s="8"/>
      <c r="K120" s="8">
        <v>5800000</v>
      </c>
      <c r="L120" s="8"/>
      <c r="M120" s="8">
        <v>23722794252</v>
      </c>
      <c r="N120" s="8"/>
      <c r="O120" s="8">
        <v>20192827745</v>
      </c>
      <c r="P120" s="8"/>
      <c r="Q120" s="8">
        <v>3529966507</v>
      </c>
    </row>
    <row r="121" spans="1:17" ht="24.75" x14ac:dyDescent="0.6">
      <c r="A121" s="4" t="s">
        <v>38</v>
      </c>
      <c r="C121" s="8">
        <v>13995507</v>
      </c>
      <c r="D121" s="8"/>
      <c r="E121" s="8">
        <v>4150503845711</v>
      </c>
      <c r="F121" s="8"/>
      <c r="G121" s="8">
        <v>3928814806298</v>
      </c>
      <c r="H121" s="8"/>
      <c r="I121" s="8">
        <f t="shared" si="1"/>
        <v>221689039413</v>
      </c>
      <c r="J121" s="8"/>
      <c r="K121" s="8">
        <v>13995507</v>
      </c>
      <c r="L121" s="8"/>
      <c r="M121" s="8">
        <v>4150503845711</v>
      </c>
      <c r="N121" s="8"/>
      <c r="O121" s="8">
        <v>4047764404859</v>
      </c>
      <c r="P121" s="8"/>
      <c r="Q121" s="8">
        <v>102739440852</v>
      </c>
    </row>
    <row r="122" spans="1:17" ht="24.75" x14ac:dyDescent="0.6">
      <c r="A122" s="4" t="s">
        <v>81</v>
      </c>
      <c r="C122" s="8">
        <v>182751352</v>
      </c>
      <c r="D122" s="8"/>
      <c r="E122" s="8">
        <v>944049189159</v>
      </c>
      <c r="F122" s="8"/>
      <c r="G122" s="8">
        <v>991857824649</v>
      </c>
      <c r="H122" s="8"/>
      <c r="I122" s="8">
        <f t="shared" si="1"/>
        <v>-47808635490</v>
      </c>
      <c r="J122" s="8"/>
      <c r="K122" s="8">
        <v>182751352</v>
      </c>
      <c r="L122" s="8"/>
      <c r="M122" s="8">
        <v>944049189159</v>
      </c>
      <c r="N122" s="8"/>
      <c r="O122" s="8">
        <v>857380592624</v>
      </c>
      <c r="P122" s="8"/>
      <c r="Q122" s="8">
        <v>86668596535</v>
      </c>
    </row>
    <row r="123" spans="1:17" ht="24.75" x14ac:dyDescent="0.6">
      <c r="A123" s="4" t="s">
        <v>40</v>
      </c>
      <c r="C123" s="8">
        <v>6910748</v>
      </c>
      <c r="D123" s="8"/>
      <c r="E123" s="8">
        <v>305562532024</v>
      </c>
      <c r="F123" s="8"/>
      <c r="G123" s="8">
        <v>299401126692</v>
      </c>
      <c r="H123" s="8"/>
      <c r="I123" s="8">
        <f t="shared" si="1"/>
        <v>6161405332</v>
      </c>
      <c r="J123" s="8"/>
      <c r="K123" s="8">
        <v>6910748</v>
      </c>
      <c r="L123" s="8"/>
      <c r="M123" s="8">
        <v>305562532024</v>
      </c>
      <c r="N123" s="8"/>
      <c r="O123" s="8">
        <v>258181058245</v>
      </c>
      <c r="P123" s="8"/>
      <c r="Q123" s="8">
        <v>47381473779</v>
      </c>
    </row>
    <row r="124" spans="1:17" ht="24.75" x14ac:dyDescent="0.6">
      <c r="A124" s="4" t="s">
        <v>135</v>
      </c>
      <c r="C124" s="8">
        <v>17582036</v>
      </c>
      <c r="D124" s="8"/>
      <c r="E124" s="8">
        <v>306877371497</v>
      </c>
      <c r="F124" s="8"/>
      <c r="G124" s="8">
        <v>285971065588</v>
      </c>
      <c r="H124" s="8"/>
      <c r="I124" s="8">
        <f t="shared" si="1"/>
        <v>20906305909</v>
      </c>
      <c r="J124" s="8"/>
      <c r="K124" s="8">
        <v>17582036</v>
      </c>
      <c r="L124" s="8"/>
      <c r="M124" s="8">
        <v>306877371497</v>
      </c>
      <c r="N124" s="8"/>
      <c r="O124" s="8">
        <v>277691202725</v>
      </c>
      <c r="P124" s="8"/>
      <c r="Q124" s="8">
        <v>29186168772</v>
      </c>
    </row>
    <row r="125" spans="1:17" ht="24.75" x14ac:dyDescent="0.6">
      <c r="A125" s="4" t="s">
        <v>19</v>
      </c>
      <c r="C125" s="8">
        <v>812695452</v>
      </c>
      <c r="D125" s="8"/>
      <c r="E125" s="8">
        <v>378207845277</v>
      </c>
      <c r="F125" s="8"/>
      <c r="G125" s="8">
        <v>378312084035</v>
      </c>
      <c r="H125" s="8"/>
      <c r="I125" s="8">
        <f t="shared" si="1"/>
        <v>-104238758</v>
      </c>
      <c r="J125" s="8"/>
      <c r="K125" s="8">
        <v>812695452</v>
      </c>
      <c r="L125" s="8"/>
      <c r="M125" s="8">
        <v>378207845277</v>
      </c>
      <c r="N125" s="8"/>
      <c r="O125" s="8">
        <v>469384875021</v>
      </c>
      <c r="P125" s="8"/>
      <c r="Q125" s="8">
        <v>-91177029743</v>
      </c>
    </row>
    <row r="126" spans="1:17" ht="24.75" x14ac:dyDescent="0.6">
      <c r="A126" s="4" t="s">
        <v>144</v>
      </c>
      <c r="C126" s="8">
        <v>12230694</v>
      </c>
      <c r="D126" s="8"/>
      <c r="E126" s="8">
        <v>86409393235</v>
      </c>
      <c r="F126" s="8"/>
      <c r="G126" s="8">
        <v>90211776570</v>
      </c>
      <c r="H126" s="8"/>
      <c r="I126" s="8">
        <f t="shared" si="1"/>
        <v>-3802383335</v>
      </c>
      <c r="J126" s="8"/>
      <c r="K126" s="8">
        <v>12230694</v>
      </c>
      <c r="L126" s="8"/>
      <c r="M126" s="8">
        <v>86409393235</v>
      </c>
      <c r="N126" s="8"/>
      <c r="O126" s="8">
        <v>72198973188</v>
      </c>
      <c r="P126" s="8"/>
      <c r="Q126" s="8">
        <v>14210420047</v>
      </c>
    </row>
    <row r="127" spans="1:17" ht="24.75" x14ac:dyDescent="0.6">
      <c r="A127" s="4" t="s">
        <v>139</v>
      </c>
      <c r="C127" s="8">
        <v>29757257</v>
      </c>
      <c r="D127" s="8"/>
      <c r="E127" s="8">
        <v>104083497746</v>
      </c>
      <c r="F127" s="8"/>
      <c r="G127" s="8">
        <v>100276882477</v>
      </c>
      <c r="H127" s="8"/>
      <c r="I127" s="8">
        <f t="shared" si="1"/>
        <v>3806615269</v>
      </c>
      <c r="J127" s="8"/>
      <c r="K127" s="8">
        <v>29757257</v>
      </c>
      <c r="L127" s="8"/>
      <c r="M127" s="8">
        <v>104083497746</v>
      </c>
      <c r="N127" s="8"/>
      <c r="O127" s="8">
        <v>91643184386</v>
      </c>
      <c r="P127" s="8"/>
      <c r="Q127" s="8">
        <v>12440313360</v>
      </c>
    </row>
    <row r="128" spans="1:17" ht="24.75" x14ac:dyDescent="0.6">
      <c r="A128" s="4" t="s">
        <v>44</v>
      </c>
      <c r="C128" s="8">
        <v>28078847</v>
      </c>
      <c r="D128" s="8"/>
      <c r="E128" s="8">
        <v>995502025128</v>
      </c>
      <c r="F128" s="8"/>
      <c r="G128" s="8">
        <v>1006506171950</v>
      </c>
      <c r="H128" s="8"/>
      <c r="I128" s="8">
        <f t="shared" si="1"/>
        <v>-11004146822</v>
      </c>
      <c r="J128" s="8"/>
      <c r="K128" s="8">
        <v>28078847</v>
      </c>
      <c r="L128" s="8"/>
      <c r="M128" s="8">
        <v>995502025128</v>
      </c>
      <c r="N128" s="8"/>
      <c r="O128" s="8">
        <v>1122980004748</v>
      </c>
      <c r="P128" s="8"/>
      <c r="Q128" s="8">
        <v>-127477979619</v>
      </c>
    </row>
    <row r="129" spans="1:17" ht="24.75" x14ac:dyDescent="0.6">
      <c r="A129" s="4" t="s">
        <v>21</v>
      </c>
      <c r="C129" s="8">
        <v>323792493</v>
      </c>
      <c r="D129" s="8"/>
      <c r="E129" s="8">
        <v>889008259639</v>
      </c>
      <c r="F129" s="8"/>
      <c r="G129" s="8">
        <v>665767641824</v>
      </c>
      <c r="H129" s="8"/>
      <c r="I129" s="8">
        <f t="shared" si="1"/>
        <v>223240617815</v>
      </c>
      <c r="J129" s="8"/>
      <c r="K129" s="8">
        <v>323792493</v>
      </c>
      <c r="L129" s="8"/>
      <c r="M129" s="8">
        <v>889008259639</v>
      </c>
      <c r="N129" s="8"/>
      <c r="O129" s="8">
        <v>474609645178</v>
      </c>
      <c r="P129" s="8"/>
      <c r="Q129" s="8">
        <v>414398614461</v>
      </c>
    </row>
    <row r="130" spans="1:17" ht="24.75" x14ac:dyDescent="0.6">
      <c r="A130" s="4" t="s">
        <v>45</v>
      </c>
      <c r="C130" s="8">
        <v>7400000</v>
      </c>
      <c r="D130" s="8"/>
      <c r="E130" s="8">
        <v>38402833540</v>
      </c>
      <c r="F130" s="8"/>
      <c r="G130" s="8">
        <v>35668503977</v>
      </c>
      <c r="H130" s="8"/>
      <c r="I130" s="8">
        <f t="shared" si="1"/>
        <v>2734329563</v>
      </c>
      <c r="J130" s="8"/>
      <c r="K130" s="8">
        <v>7400000</v>
      </c>
      <c r="L130" s="8"/>
      <c r="M130" s="8">
        <v>38402833540</v>
      </c>
      <c r="N130" s="8"/>
      <c r="O130" s="8">
        <v>36052804830</v>
      </c>
      <c r="P130" s="8"/>
      <c r="Q130" s="8">
        <v>2350028710</v>
      </c>
    </row>
    <row r="131" spans="1:17" ht="24.75" x14ac:dyDescent="0.6">
      <c r="A131" s="4" t="s">
        <v>57</v>
      </c>
      <c r="C131" s="8">
        <v>285749</v>
      </c>
      <c r="D131" s="8"/>
      <c r="E131" s="8">
        <v>16218497165</v>
      </c>
      <c r="F131" s="8"/>
      <c r="G131" s="8">
        <v>14174034793</v>
      </c>
      <c r="H131" s="8"/>
      <c r="I131" s="8">
        <f t="shared" si="1"/>
        <v>2044462372</v>
      </c>
      <c r="J131" s="8"/>
      <c r="K131" s="8">
        <v>285749</v>
      </c>
      <c r="L131" s="8"/>
      <c r="M131" s="8">
        <v>16218497165</v>
      </c>
      <c r="N131" s="8"/>
      <c r="O131" s="8">
        <v>14813144573</v>
      </c>
      <c r="P131" s="8"/>
      <c r="Q131" s="8">
        <v>1405352592</v>
      </c>
    </row>
    <row r="132" spans="1:17" ht="24.75" x14ac:dyDescent="0.6">
      <c r="A132" s="4" t="s">
        <v>49</v>
      </c>
      <c r="C132" s="8">
        <v>167390540</v>
      </c>
      <c r="D132" s="8"/>
      <c r="E132" s="8">
        <v>248148337021</v>
      </c>
      <c r="F132" s="8"/>
      <c r="G132" s="8">
        <v>260406521228</v>
      </c>
      <c r="H132" s="8"/>
      <c r="I132" s="8">
        <f t="shared" si="1"/>
        <v>-12258184207</v>
      </c>
      <c r="J132" s="8"/>
      <c r="K132" s="8">
        <v>167390540</v>
      </c>
      <c r="L132" s="8"/>
      <c r="M132" s="8">
        <v>248148337021</v>
      </c>
      <c r="N132" s="8"/>
      <c r="O132" s="8">
        <v>233577987627</v>
      </c>
      <c r="P132" s="8"/>
      <c r="Q132" s="8">
        <v>14570349394</v>
      </c>
    </row>
    <row r="133" spans="1:17" ht="24.75" x14ac:dyDescent="0.6">
      <c r="A133" s="4" t="s">
        <v>115</v>
      </c>
      <c r="C133" s="8">
        <v>6822863</v>
      </c>
      <c r="D133" s="8"/>
      <c r="E133" s="8">
        <v>73794332732</v>
      </c>
      <c r="F133" s="8"/>
      <c r="G133" s="8">
        <v>71015954901</v>
      </c>
      <c r="H133" s="8"/>
      <c r="I133" s="8">
        <f t="shared" si="1"/>
        <v>2778377831</v>
      </c>
      <c r="J133" s="8"/>
      <c r="K133" s="8">
        <v>6822863</v>
      </c>
      <c r="L133" s="8"/>
      <c r="M133" s="8">
        <v>73794332732</v>
      </c>
      <c r="N133" s="8"/>
      <c r="O133" s="8">
        <v>87600712623</v>
      </c>
      <c r="P133" s="8"/>
      <c r="Q133" s="8">
        <v>-13806379890</v>
      </c>
    </row>
    <row r="134" spans="1:17" ht="24.75" x14ac:dyDescent="0.6">
      <c r="A134" s="4" t="s">
        <v>94</v>
      </c>
      <c r="C134" s="8">
        <v>9598616</v>
      </c>
      <c r="D134" s="8"/>
      <c r="E134" s="8">
        <v>1209791663060</v>
      </c>
      <c r="F134" s="8"/>
      <c r="G134" s="8">
        <v>1245452547768</v>
      </c>
      <c r="H134" s="8"/>
      <c r="I134" s="8">
        <f t="shared" si="1"/>
        <v>-35660884708</v>
      </c>
      <c r="J134" s="8"/>
      <c r="K134" s="8">
        <v>9598616</v>
      </c>
      <c r="L134" s="8"/>
      <c r="M134" s="8">
        <v>1209791663060</v>
      </c>
      <c r="N134" s="8"/>
      <c r="O134" s="8">
        <v>1063043277736</v>
      </c>
      <c r="P134" s="8"/>
      <c r="Q134" s="8">
        <v>146748385324</v>
      </c>
    </row>
    <row r="135" spans="1:17" ht="24.75" x14ac:dyDescent="0.6">
      <c r="A135" s="4" t="s">
        <v>89</v>
      </c>
      <c r="C135" s="8">
        <v>102607072</v>
      </c>
      <c r="D135" s="8"/>
      <c r="E135" s="8">
        <v>833855999340</v>
      </c>
      <c r="F135" s="8"/>
      <c r="G135" s="8">
        <v>888390036917</v>
      </c>
      <c r="H135" s="8"/>
      <c r="I135" s="8">
        <f t="shared" si="1"/>
        <v>-54534037577</v>
      </c>
      <c r="J135" s="8"/>
      <c r="K135" s="8">
        <v>102607072</v>
      </c>
      <c r="L135" s="8"/>
      <c r="M135" s="8">
        <v>833855999340</v>
      </c>
      <c r="N135" s="8"/>
      <c r="O135" s="8">
        <v>1048524636232</v>
      </c>
      <c r="P135" s="8"/>
      <c r="Q135" s="8">
        <v>-214668636891</v>
      </c>
    </row>
    <row r="136" spans="1:17" ht="24.75" x14ac:dyDescent="0.6">
      <c r="A136" s="4" t="s">
        <v>126</v>
      </c>
      <c r="C136" s="8">
        <v>38100000</v>
      </c>
      <c r="D136" s="8"/>
      <c r="E136" s="8">
        <v>272955616140</v>
      </c>
      <c r="F136" s="8"/>
      <c r="G136" s="8">
        <v>317080080904</v>
      </c>
      <c r="H136" s="8"/>
      <c r="I136" s="8">
        <f t="shared" si="1"/>
        <v>-44124464764</v>
      </c>
      <c r="J136" s="8"/>
      <c r="K136" s="8">
        <v>38100000</v>
      </c>
      <c r="L136" s="8"/>
      <c r="M136" s="8">
        <v>272955616140</v>
      </c>
      <c r="N136" s="8"/>
      <c r="O136" s="8">
        <v>374188253406</v>
      </c>
      <c r="P136" s="8"/>
      <c r="Q136" s="8">
        <v>-101232637266</v>
      </c>
    </row>
    <row r="137" spans="1:17" ht="24.75" x14ac:dyDescent="0.6">
      <c r="A137" s="4" t="s">
        <v>20</v>
      </c>
      <c r="C137" s="8">
        <v>264650207</v>
      </c>
      <c r="D137" s="8"/>
      <c r="E137" s="8">
        <v>678044718043</v>
      </c>
      <c r="F137" s="8"/>
      <c r="G137" s="8">
        <v>665631942472</v>
      </c>
      <c r="H137" s="8"/>
      <c r="I137" s="8">
        <f t="shared" ref="I137:I144" si="2">E137-G137</f>
        <v>12412775571</v>
      </c>
      <c r="J137" s="8"/>
      <c r="K137" s="8">
        <v>264650207</v>
      </c>
      <c r="L137" s="8"/>
      <c r="M137" s="8">
        <v>678044718043</v>
      </c>
      <c r="N137" s="8"/>
      <c r="O137" s="8">
        <v>646084792423</v>
      </c>
      <c r="P137" s="8"/>
      <c r="Q137" s="8">
        <v>31959925620</v>
      </c>
    </row>
    <row r="138" spans="1:17" ht="24.75" x14ac:dyDescent="0.6">
      <c r="A138" s="4" t="s">
        <v>59</v>
      </c>
      <c r="C138" s="8">
        <v>6771428</v>
      </c>
      <c r="D138" s="8"/>
      <c r="E138" s="8">
        <v>26916653955</v>
      </c>
      <c r="F138" s="8"/>
      <c r="G138" s="8">
        <v>26453372353</v>
      </c>
      <c r="H138" s="8"/>
      <c r="I138" s="8">
        <f t="shared" si="2"/>
        <v>463281602</v>
      </c>
      <c r="J138" s="8"/>
      <c r="K138" s="8">
        <v>6771428</v>
      </c>
      <c r="L138" s="8"/>
      <c r="M138" s="8">
        <v>26916653955</v>
      </c>
      <c r="N138" s="8"/>
      <c r="O138" s="8">
        <v>23349316771</v>
      </c>
      <c r="P138" s="8"/>
      <c r="Q138" s="8">
        <v>3567337184</v>
      </c>
    </row>
    <row r="139" spans="1:17" ht="24.75" x14ac:dyDescent="0.6">
      <c r="A139" s="4" t="s">
        <v>98</v>
      </c>
      <c r="C139" s="8">
        <v>34273572</v>
      </c>
      <c r="D139" s="8"/>
      <c r="E139" s="8">
        <v>90735044285</v>
      </c>
      <c r="F139" s="8"/>
      <c r="G139" s="8">
        <v>84528700196</v>
      </c>
      <c r="H139" s="8"/>
      <c r="I139" s="8">
        <f t="shared" si="2"/>
        <v>6206344089</v>
      </c>
      <c r="J139" s="8"/>
      <c r="K139" s="8">
        <v>34273572</v>
      </c>
      <c r="L139" s="8"/>
      <c r="M139" s="8">
        <v>90735044285</v>
      </c>
      <c r="N139" s="8"/>
      <c r="O139" s="8">
        <v>77994585418</v>
      </c>
      <c r="P139" s="8"/>
      <c r="Q139" s="8">
        <v>12740458867</v>
      </c>
    </row>
    <row r="140" spans="1:17" ht="24.75" x14ac:dyDescent="0.6">
      <c r="A140" s="4" t="s">
        <v>138</v>
      </c>
      <c r="C140" s="8">
        <v>6529954</v>
      </c>
      <c r="D140" s="8"/>
      <c r="E140" s="8">
        <v>39654402028</v>
      </c>
      <c r="F140" s="8"/>
      <c r="G140" s="8">
        <v>43814930222</v>
      </c>
      <c r="H140" s="8"/>
      <c r="I140" s="8">
        <f t="shared" si="2"/>
        <v>-4160528194</v>
      </c>
      <c r="J140" s="8"/>
      <c r="K140" s="8">
        <v>6529954</v>
      </c>
      <c r="L140" s="8"/>
      <c r="M140" s="8">
        <v>39654402028</v>
      </c>
      <c r="N140" s="8"/>
      <c r="O140" s="8">
        <v>52642827274</v>
      </c>
      <c r="P140" s="8"/>
      <c r="Q140" s="8">
        <v>-12988425245</v>
      </c>
    </row>
    <row r="141" spans="1:17" ht="24.75" x14ac:dyDescent="0.6">
      <c r="A141" s="4" t="s">
        <v>53</v>
      </c>
      <c r="C141" s="8">
        <v>43000</v>
      </c>
      <c r="D141" s="8"/>
      <c r="E141" s="8">
        <v>50140992316</v>
      </c>
      <c r="F141" s="8"/>
      <c r="G141" s="8">
        <v>48126040158</v>
      </c>
      <c r="H141" s="8"/>
      <c r="I141" s="8">
        <f t="shared" si="2"/>
        <v>2014952158</v>
      </c>
      <c r="J141" s="8"/>
      <c r="K141" s="8">
        <v>43000</v>
      </c>
      <c r="L141" s="8"/>
      <c r="M141" s="8">
        <v>50140992316</v>
      </c>
      <c r="N141" s="8"/>
      <c r="O141" s="8">
        <v>32368674517</v>
      </c>
      <c r="P141" s="8"/>
      <c r="Q141" s="8">
        <v>17772317799</v>
      </c>
    </row>
    <row r="142" spans="1:17" ht="24.75" x14ac:dyDescent="0.6">
      <c r="A142" s="4" t="s">
        <v>39</v>
      </c>
      <c r="C142" s="8">
        <v>19600000</v>
      </c>
      <c r="D142" s="8"/>
      <c r="E142" s="8">
        <v>212960987400</v>
      </c>
      <c r="F142" s="8"/>
      <c r="G142" s="8">
        <v>163660392000</v>
      </c>
      <c r="H142" s="8"/>
      <c r="I142" s="8">
        <f t="shared" si="2"/>
        <v>49300595400</v>
      </c>
      <c r="J142" s="8"/>
      <c r="K142" s="8">
        <v>19600000</v>
      </c>
      <c r="L142" s="8"/>
      <c r="M142" s="8">
        <v>212960987400</v>
      </c>
      <c r="N142" s="8"/>
      <c r="O142" s="8">
        <v>170632284337</v>
      </c>
      <c r="P142" s="8"/>
      <c r="Q142" s="8">
        <v>42328703063</v>
      </c>
    </row>
    <row r="143" spans="1:17" ht="24.75" x14ac:dyDescent="0.6">
      <c r="A143" s="4" t="s">
        <v>153</v>
      </c>
      <c r="C143" s="8">
        <v>1854752</v>
      </c>
      <c r="D143" s="8"/>
      <c r="E143" s="8">
        <v>10840042977</v>
      </c>
      <c r="F143" s="8"/>
      <c r="G143" s="8">
        <v>5844323552</v>
      </c>
      <c r="H143" s="8"/>
      <c r="I143" s="8">
        <f t="shared" si="2"/>
        <v>4995719425</v>
      </c>
      <c r="J143" s="8"/>
      <c r="K143" s="8">
        <v>1854752</v>
      </c>
      <c r="L143" s="8"/>
      <c r="M143" s="8">
        <v>10840042977</v>
      </c>
      <c r="N143" s="8"/>
      <c r="O143" s="8">
        <v>5844323552</v>
      </c>
      <c r="P143" s="8"/>
      <c r="Q143" s="8">
        <v>4995719425</v>
      </c>
    </row>
    <row r="144" spans="1:17" ht="24.75" x14ac:dyDescent="0.6">
      <c r="A144" s="4" t="s">
        <v>152</v>
      </c>
      <c r="C144" s="8">
        <v>53887864</v>
      </c>
      <c r="D144" s="8"/>
      <c r="E144" s="8">
        <v>76303560527</v>
      </c>
      <c r="F144" s="8"/>
      <c r="G144" s="8">
        <v>82307308119</v>
      </c>
      <c r="H144" s="8"/>
      <c r="I144" s="8">
        <f t="shared" si="2"/>
        <v>-6003747592</v>
      </c>
      <c r="J144" s="8"/>
      <c r="K144" s="8">
        <v>53887864</v>
      </c>
      <c r="L144" s="8"/>
      <c r="M144" s="8">
        <v>76303560527</v>
      </c>
      <c r="N144" s="8"/>
      <c r="O144" s="8">
        <v>82307308119</v>
      </c>
      <c r="P144" s="8"/>
      <c r="Q144" s="8">
        <v>-6003747591</v>
      </c>
    </row>
    <row r="145" spans="1:17" ht="24.75" x14ac:dyDescent="0.6">
      <c r="A145" s="4" t="s">
        <v>154</v>
      </c>
      <c r="C145" s="3" t="s">
        <v>154</v>
      </c>
      <c r="E145" s="10">
        <f>SUM(E8:E144)</f>
        <v>65467852916549</v>
      </c>
      <c r="F145" s="11"/>
      <c r="G145" s="10">
        <f>SUM(G8:G144)</f>
        <v>63222527825127</v>
      </c>
      <c r="H145" s="11"/>
      <c r="I145" s="10">
        <f>SUM(I8:I144)</f>
        <v>2245325091422</v>
      </c>
      <c r="K145" s="3" t="s">
        <v>154</v>
      </c>
      <c r="M145" s="10">
        <f>SUM(M8:M144)</f>
        <v>65467852916549</v>
      </c>
      <c r="N145" s="11"/>
      <c r="O145" s="10">
        <f>SUM(O8:O144)</f>
        <v>60704836349013</v>
      </c>
      <c r="P145" s="11"/>
      <c r="Q145" s="10">
        <f>SUM(Q8:Q144)</f>
        <v>4763016567579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6"/>
  <sheetViews>
    <sheetView rightToLeft="1" topLeftCell="A91" workbookViewId="0">
      <selection activeCell="I113" sqref="I113"/>
    </sheetView>
  </sheetViews>
  <sheetFormatPr defaultRowHeight="24" x14ac:dyDescent="0.55000000000000004"/>
  <cols>
    <col min="1" max="1" width="40.140625" style="3" bestFit="1" customWidth="1"/>
    <col min="2" max="2" width="1" style="3" customWidth="1"/>
    <col min="3" max="3" width="18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178</v>
      </c>
      <c r="B3" s="1" t="s">
        <v>178</v>
      </c>
      <c r="C3" s="1" t="s">
        <v>178</v>
      </c>
      <c r="D3" s="1" t="s">
        <v>178</v>
      </c>
      <c r="E3" s="1" t="s">
        <v>178</v>
      </c>
      <c r="F3" s="1" t="s">
        <v>178</v>
      </c>
      <c r="G3" s="1" t="s">
        <v>178</v>
      </c>
      <c r="H3" s="1" t="s">
        <v>178</v>
      </c>
      <c r="I3" s="1" t="s">
        <v>178</v>
      </c>
      <c r="J3" s="1" t="s">
        <v>178</v>
      </c>
      <c r="K3" s="1" t="s">
        <v>178</v>
      </c>
      <c r="L3" s="1" t="s">
        <v>178</v>
      </c>
      <c r="M3" s="1" t="s">
        <v>178</v>
      </c>
      <c r="N3" s="1" t="s">
        <v>178</v>
      </c>
      <c r="O3" s="1" t="s">
        <v>178</v>
      </c>
      <c r="P3" s="1" t="s">
        <v>178</v>
      </c>
      <c r="Q3" s="1" t="s">
        <v>178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180</v>
      </c>
      <c r="D6" s="2" t="s">
        <v>180</v>
      </c>
      <c r="E6" s="2" t="s">
        <v>180</v>
      </c>
      <c r="F6" s="2" t="s">
        <v>180</v>
      </c>
      <c r="G6" s="2" t="s">
        <v>180</v>
      </c>
      <c r="H6" s="2" t="s">
        <v>180</v>
      </c>
      <c r="I6" s="2" t="s">
        <v>180</v>
      </c>
      <c r="K6" s="2" t="s">
        <v>181</v>
      </c>
      <c r="L6" s="2" t="s">
        <v>181</v>
      </c>
      <c r="M6" s="2" t="s">
        <v>181</v>
      </c>
      <c r="N6" s="2" t="s">
        <v>181</v>
      </c>
      <c r="O6" s="2" t="s">
        <v>181</v>
      </c>
      <c r="P6" s="2" t="s">
        <v>181</v>
      </c>
      <c r="Q6" s="2" t="s">
        <v>181</v>
      </c>
    </row>
    <row r="7" spans="1:17" ht="24.75" x14ac:dyDescent="0.55000000000000004">
      <c r="A7" s="2" t="s">
        <v>3</v>
      </c>
      <c r="C7" s="2" t="s">
        <v>7</v>
      </c>
      <c r="E7" s="2" t="s">
        <v>248</v>
      </c>
      <c r="G7" s="2" t="s">
        <v>249</v>
      </c>
      <c r="I7" s="2" t="s">
        <v>251</v>
      </c>
      <c r="K7" s="2" t="s">
        <v>7</v>
      </c>
      <c r="M7" s="2" t="s">
        <v>248</v>
      </c>
      <c r="O7" s="2" t="s">
        <v>249</v>
      </c>
      <c r="Q7" s="2" t="s">
        <v>251</v>
      </c>
    </row>
    <row r="8" spans="1:17" x14ac:dyDescent="0.55000000000000004">
      <c r="A8" s="3" t="s">
        <v>26</v>
      </c>
      <c r="C8" s="8">
        <v>1</v>
      </c>
      <c r="D8" s="8"/>
      <c r="E8" s="8">
        <v>1</v>
      </c>
      <c r="F8" s="8"/>
      <c r="G8" s="8">
        <v>1847</v>
      </c>
      <c r="H8" s="8"/>
      <c r="I8" s="8">
        <f>E8-G8</f>
        <v>-1846</v>
      </c>
      <c r="J8" s="8"/>
      <c r="K8" s="8">
        <v>1</v>
      </c>
      <c r="L8" s="8"/>
      <c r="M8" s="8">
        <v>1</v>
      </c>
      <c r="N8" s="8"/>
      <c r="O8" s="8">
        <v>1847</v>
      </c>
      <c r="P8" s="8"/>
      <c r="Q8" s="8">
        <f>M8-O8</f>
        <v>-1846</v>
      </c>
    </row>
    <row r="9" spans="1:17" x14ac:dyDescent="0.55000000000000004">
      <c r="A9" s="3" t="s">
        <v>133</v>
      </c>
      <c r="C9" s="8">
        <v>15000000</v>
      </c>
      <c r="D9" s="8"/>
      <c r="E9" s="8">
        <v>121657519985</v>
      </c>
      <c r="F9" s="8"/>
      <c r="G9" s="8">
        <v>107664135284</v>
      </c>
      <c r="H9" s="8"/>
      <c r="I9" s="8">
        <f t="shared" ref="I9:I72" si="0">E9-G9</f>
        <v>13993384701</v>
      </c>
      <c r="J9" s="8"/>
      <c r="K9" s="8">
        <v>47615385</v>
      </c>
      <c r="L9" s="8"/>
      <c r="M9" s="8">
        <v>310840189213</v>
      </c>
      <c r="N9" s="8"/>
      <c r="O9" s="8">
        <v>341764616239</v>
      </c>
      <c r="P9" s="8"/>
      <c r="Q9" s="8">
        <f t="shared" ref="Q9:Q71" si="1">M9-O9</f>
        <v>-30924427026</v>
      </c>
    </row>
    <row r="10" spans="1:17" x14ac:dyDescent="0.55000000000000004">
      <c r="A10" s="3" t="s">
        <v>85</v>
      </c>
      <c r="C10" s="8">
        <v>17228294</v>
      </c>
      <c r="D10" s="8"/>
      <c r="E10" s="8">
        <v>194924066010</v>
      </c>
      <c r="F10" s="8"/>
      <c r="G10" s="8">
        <v>180977706024</v>
      </c>
      <c r="H10" s="8"/>
      <c r="I10" s="8">
        <f t="shared" si="0"/>
        <v>13946359986</v>
      </c>
      <c r="J10" s="8"/>
      <c r="K10" s="8">
        <v>17974660</v>
      </c>
      <c r="L10" s="8"/>
      <c r="M10" s="8">
        <v>202710665916</v>
      </c>
      <c r="N10" s="8"/>
      <c r="O10" s="8">
        <v>188837280778</v>
      </c>
      <c r="P10" s="8"/>
      <c r="Q10" s="8">
        <f>M10-O10</f>
        <v>13873385138</v>
      </c>
    </row>
    <row r="11" spans="1:17" x14ac:dyDescent="0.55000000000000004">
      <c r="A11" s="3" t="s">
        <v>120</v>
      </c>
      <c r="C11" s="8">
        <v>4000000</v>
      </c>
      <c r="D11" s="8"/>
      <c r="E11" s="8">
        <v>4198072005</v>
      </c>
      <c r="F11" s="8"/>
      <c r="G11" s="8">
        <v>5762343081</v>
      </c>
      <c r="H11" s="8"/>
      <c r="I11" s="8">
        <f t="shared" si="0"/>
        <v>-1564271076</v>
      </c>
      <c r="J11" s="8"/>
      <c r="K11" s="8">
        <v>22434491</v>
      </c>
      <c r="L11" s="8"/>
      <c r="M11" s="8">
        <v>23645181687</v>
      </c>
      <c r="N11" s="8"/>
      <c r="O11" s="8">
        <v>32318808495</v>
      </c>
      <c r="P11" s="8"/>
      <c r="Q11" s="8">
        <f t="shared" si="1"/>
        <v>-8673626808</v>
      </c>
    </row>
    <row r="12" spans="1:17" x14ac:dyDescent="0.55000000000000004">
      <c r="A12" s="3" t="s">
        <v>92</v>
      </c>
      <c r="C12" s="8">
        <v>210000</v>
      </c>
      <c r="D12" s="8"/>
      <c r="E12" s="8">
        <v>25791186467</v>
      </c>
      <c r="F12" s="8"/>
      <c r="G12" s="8">
        <v>23198443052</v>
      </c>
      <c r="H12" s="8"/>
      <c r="I12" s="8">
        <f t="shared" si="0"/>
        <v>2592743415</v>
      </c>
      <c r="J12" s="8"/>
      <c r="K12" s="8">
        <v>393596</v>
      </c>
      <c r="L12" s="8"/>
      <c r="M12" s="8">
        <v>49426604134</v>
      </c>
      <c r="N12" s="8"/>
      <c r="O12" s="8">
        <v>43480068542</v>
      </c>
      <c r="P12" s="8"/>
      <c r="Q12" s="8">
        <f t="shared" si="1"/>
        <v>5946535592</v>
      </c>
    </row>
    <row r="13" spans="1:17" x14ac:dyDescent="0.55000000000000004">
      <c r="A13" s="3" t="s">
        <v>29</v>
      </c>
      <c r="C13" s="8">
        <v>231532</v>
      </c>
      <c r="D13" s="8"/>
      <c r="E13" s="8">
        <v>10688369752</v>
      </c>
      <c r="F13" s="8"/>
      <c r="G13" s="8">
        <v>7182500284</v>
      </c>
      <c r="H13" s="8"/>
      <c r="I13" s="8">
        <f t="shared" si="0"/>
        <v>3505869468</v>
      </c>
      <c r="J13" s="8"/>
      <c r="K13" s="8">
        <v>231532</v>
      </c>
      <c r="L13" s="8"/>
      <c r="M13" s="8">
        <v>10688369752</v>
      </c>
      <c r="N13" s="8"/>
      <c r="O13" s="8">
        <v>7182500284</v>
      </c>
      <c r="P13" s="8"/>
      <c r="Q13" s="8">
        <f t="shared" si="1"/>
        <v>3505869468</v>
      </c>
    </row>
    <row r="14" spans="1:17" x14ac:dyDescent="0.55000000000000004">
      <c r="A14" s="3" t="s">
        <v>87</v>
      </c>
      <c r="C14" s="8">
        <v>246040</v>
      </c>
      <c r="D14" s="8"/>
      <c r="E14" s="8">
        <v>12979253553</v>
      </c>
      <c r="F14" s="8"/>
      <c r="G14" s="8">
        <v>13292708958</v>
      </c>
      <c r="H14" s="8"/>
      <c r="I14" s="8">
        <f t="shared" si="0"/>
        <v>-313455405</v>
      </c>
      <c r="J14" s="8"/>
      <c r="K14" s="8">
        <v>1072902</v>
      </c>
      <c r="L14" s="8"/>
      <c r="M14" s="8">
        <v>68066647351</v>
      </c>
      <c r="N14" s="8"/>
      <c r="O14" s="8">
        <v>57965265963</v>
      </c>
      <c r="P14" s="8"/>
      <c r="Q14" s="8">
        <f t="shared" si="1"/>
        <v>10101381388</v>
      </c>
    </row>
    <row r="15" spans="1:17" x14ac:dyDescent="0.55000000000000004">
      <c r="A15" s="3" t="s">
        <v>32</v>
      </c>
      <c r="C15" s="8">
        <v>200000</v>
      </c>
      <c r="D15" s="8"/>
      <c r="E15" s="8">
        <v>3937637185</v>
      </c>
      <c r="F15" s="8"/>
      <c r="G15" s="8">
        <v>3788244923</v>
      </c>
      <c r="H15" s="8"/>
      <c r="I15" s="8">
        <f t="shared" si="0"/>
        <v>149392262</v>
      </c>
      <c r="J15" s="8"/>
      <c r="K15" s="8">
        <v>1241692</v>
      </c>
      <c r="L15" s="8"/>
      <c r="M15" s="8">
        <v>23995154712</v>
      </c>
      <c r="N15" s="8"/>
      <c r="O15" s="8">
        <v>23519167051</v>
      </c>
      <c r="P15" s="8"/>
      <c r="Q15" s="8">
        <f t="shared" si="1"/>
        <v>475987661</v>
      </c>
    </row>
    <row r="16" spans="1:17" x14ac:dyDescent="0.55000000000000004">
      <c r="A16" s="3" t="s">
        <v>117</v>
      </c>
      <c r="C16" s="8">
        <v>15400000</v>
      </c>
      <c r="D16" s="8"/>
      <c r="E16" s="8">
        <v>46657128706</v>
      </c>
      <c r="F16" s="8"/>
      <c r="G16" s="8">
        <v>64677863148</v>
      </c>
      <c r="H16" s="8"/>
      <c r="I16" s="8">
        <f t="shared" si="0"/>
        <v>-18020734442</v>
      </c>
      <c r="J16" s="8"/>
      <c r="K16" s="8">
        <v>138917817</v>
      </c>
      <c r="L16" s="8"/>
      <c r="M16" s="8">
        <v>418493416197</v>
      </c>
      <c r="N16" s="8"/>
      <c r="O16" s="8">
        <v>583435555240</v>
      </c>
      <c r="P16" s="8"/>
      <c r="Q16" s="8">
        <f t="shared" si="1"/>
        <v>-164942139043</v>
      </c>
    </row>
    <row r="17" spans="1:17" x14ac:dyDescent="0.55000000000000004">
      <c r="A17" s="3" t="s">
        <v>70</v>
      </c>
      <c r="C17" s="8">
        <v>3339924</v>
      </c>
      <c r="D17" s="8"/>
      <c r="E17" s="8">
        <v>36127890418</v>
      </c>
      <c r="F17" s="8"/>
      <c r="G17" s="8">
        <v>24795683786</v>
      </c>
      <c r="H17" s="8"/>
      <c r="I17" s="8">
        <f t="shared" si="0"/>
        <v>11332206632</v>
      </c>
      <c r="J17" s="8"/>
      <c r="K17" s="8">
        <v>5043391</v>
      </c>
      <c r="L17" s="8"/>
      <c r="M17" s="8">
        <v>89932721646</v>
      </c>
      <c r="N17" s="8"/>
      <c r="O17" s="8">
        <v>67975541892</v>
      </c>
      <c r="P17" s="8"/>
      <c r="Q17" s="8">
        <f t="shared" si="1"/>
        <v>21957179754</v>
      </c>
    </row>
    <row r="18" spans="1:17" x14ac:dyDescent="0.55000000000000004">
      <c r="A18" s="3" t="s">
        <v>127</v>
      </c>
      <c r="C18" s="8">
        <v>7844508</v>
      </c>
      <c r="D18" s="8"/>
      <c r="E18" s="8">
        <v>102175133486</v>
      </c>
      <c r="F18" s="8"/>
      <c r="G18" s="8">
        <v>75793226505</v>
      </c>
      <c r="H18" s="8"/>
      <c r="I18" s="8">
        <f t="shared" si="0"/>
        <v>26381906981</v>
      </c>
      <c r="J18" s="8"/>
      <c r="K18" s="8">
        <v>23020304</v>
      </c>
      <c r="L18" s="8"/>
      <c r="M18" s="8">
        <v>268235433044</v>
      </c>
      <c r="N18" s="8"/>
      <c r="O18" s="8">
        <v>222180180640</v>
      </c>
      <c r="P18" s="8"/>
      <c r="Q18" s="8">
        <f t="shared" si="1"/>
        <v>46055252404</v>
      </c>
    </row>
    <row r="19" spans="1:17" x14ac:dyDescent="0.55000000000000004">
      <c r="A19" s="3" t="s">
        <v>116</v>
      </c>
      <c r="C19" s="8">
        <v>2000000</v>
      </c>
      <c r="D19" s="8"/>
      <c r="E19" s="8">
        <v>4656130226</v>
      </c>
      <c r="F19" s="8"/>
      <c r="G19" s="8">
        <v>4914867805</v>
      </c>
      <c r="H19" s="8"/>
      <c r="I19" s="8">
        <f t="shared" si="0"/>
        <v>-258737579</v>
      </c>
      <c r="J19" s="8"/>
      <c r="K19" s="8">
        <v>2000001</v>
      </c>
      <c r="L19" s="8"/>
      <c r="M19" s="8">
        <v>4656130227</v>
      </c>
      <c r="N19" s="8"/>
      <c r="O19" s="8">
        <v>4914870262</v>
      </c>
      <c r="P19" s="8"/>
      <c r="Q19" s="8">
        <f t="shared" si="1"/>
        <v>-258740035</v>
      </c>
    </row>
    <row r="20" spans="1:17" x14ac:dyDescent="0.55000000000000004">
      <c r="A20" s="3" t="s">
        <v>95</v>
      </c>
      <c r="C20" s="8">
        <v>9643414</v>
      </c>
      <c r="D20" s="8"/>
      <c r="E20" s="8">
        <v>17977123718</v>
      </c>
      <c r="F20" s="8"/>
      <c r="G20" s="8">
        <v>16708460205</v>
      </c>
      <c r="H20" s="8"/>
      <c r="I20" s="8">
        <f t="shared" si="0"/>
        <v>1268663513</v>
      </c>
      <c r="J20" s="8"/>
      <c r="K20" s="8">
        <v>9643414</v>
      </c>
      <c r="L20" s="8"/>
      <c r="M20" s="8">
        <v>17977123718</v>
      </c>
      <c r="N20" s="8"/>
      <c r="O20" s="8">
        <v>16708460205</v>
      </c>
      <c r="P20" s="8"/>
      <c r="Q20" s="8">
        <f t="shared" si="1"/>
        <v>1268663513</v>
      </c>
    </row>
    <row r="21" spans="1:17" x14ac:dyDescent="0.55000000000000004">
      <c r="A21" s="3" t="s">
        <v>123</v>
      </c>
      <c r="C21" s="8">
        <v>288465</v>
      </c>
      <c r="D21" s="8"/>
      <c r="E21" s="8">
        <v>3941713370</v>
      </c>
      <c r="F21" s="8"/>
      <c r="G21" s="8">
        <v>3949795958</v>
      </c>
      <c r="H21" s="8"/>
      <c r="I21" s="8">
        <f t="shared" si="0"/>
        <v>-8082588</v>
      </c>
      <c r="J21" s="8"/>
      <c r="K21" s="8">
        <v>324955</v>
      </c>
      <c r="L21" s="8"/>
      <c r="M21" s="8">
        <v>4436475517</v>
      </c>
      <c r="N21" s="8"/>
      <c r="O21" s="8">
        <v>4449433885</v>
      </c>
      <c r="P21" s="8"/>
      <c r="Q21" s="8">
        <f t="shared" si="1"/>
        <v>-12958368</v>
      </c>
    </row>
    <row r="22" spans="1:17" x14ac:dyDescent="0.55000000000000004">
      <c r="A22" s="3" t="s">
        <v>35</v>
      </c>
      <c r="C22" s="8">
        <v>549400</v>
      </c>
      <c r="D22" s="8"/>
      <c r="E22" s="8">
        <v>48302325959</v>
      </c>
      <c r="F22" s="8"/>
      <c r="G22" s="8">
        <v>48911498638</v>
      </c>
      <c r="H22" s="8"/>
      <c r="I22" s="8">
        <f t="shared" si="0"/>
        <v>-609172679</v>
      </c>
      <c r="J22" s="8"/>
      <c r="K22" s="8">
        <v>2311222</v>
      </c>
      <c r="L22" s="8"/>
      <c r="M22" s="8">
        <v>200150432303</v>
      </c>
      <c r="N22" s="8"/>
      <c r="O22" s="8">
        <v>205761433640</v>
      </c>
      <c r="P22" s="8"/>
      <c r="Q22" s="8">
        <f t="shared" si="1"/>
        <v>-5611001337</v>
      </c>
    </row>
    <row r="23" spans="1:17" x14ac:dyDescent="0.55000000000000004">
      <c r="A23" s="3" t="s">
        <v>96</v>
      </c>
      <c r="C23" s="8">
        <v>425402</v>
      </c>
      <c r="D23" s="8"/>
      <c r="E23" s="8">
        <v>6059739434</v>
      </c>
      <c r="F23" s="8"/>
      <c r="G23" s="8">
        <v>6985826566</v>
      </c>
      <c r="H23" s="8"/>
      <c r="I23" s="8">
        <f t="shared" si="0"/>
        <v>-926087132</v>
      </c>
      <c r="J23" s="8"/>
      <c r="K23" s="8">
        <v>884970</v>
      </c>
      <c r="L23" s="8"/>
      <c r="M23" s="8">
        <v>12080805956</v>
      </c>
      <c r="N23" s="8"/>
      <c r="O23" s="8">
        <v>14532717124</v>
      </c>
      <c r="P23" s="8"/>
      <c r="Q23" s="8">
        <f t="shared" si="1"/>
        <v>-2451911168</v>
      </c>
    </row>
    <row r="24" spans="1:17" x14ac:dyDescent="0.55000000000000004">
      <c r="A24" s="3" t="s">
        <v>142</v>
      </c>
      <c r="C24" s="8">
        <v>3476062</v>
      </c>
      <c r="D24" s="8"/>
      <c r="E24" s="8">
        <v>22960773196</v>
      </c>
      <c r="F24" s="8"/>
      <c r="G24" s="8">
        <v>19250011039</v>
      </c>
      <c r="H24" s="8"/>
      <c r="I24" s="8">
        <f t="shared" si="0"/>
        <v>3710762157</v>
      </c>
      <c r="J24" s="8"/>
      <c r="K24" s="8">
        <v>3876063</v>
      </c>
      <c r="L24" s="8"/>
      <c r="M24" s="8">
        <v>24819249099</v>
      </c>
      <c r="N24" s="8"/>
      <c r="O24" s="8">
        <v>21465168200</v>
      </c>
      <c r="P24" s="8"/>
      <c r="Q24" s="8">
        <f t="shared" si="1"/>
        <v>3354080899</v>
      </c>
    </row>
    <row r="25" spans="1:17" x14ac:dyDescent="0.55000000000000004">
      <c r="A25" s="3" t="s">
        <v>128</v>
      </c>
      <c r="C25" s="8">
        <v>8000000</v>
      </c>
      <c r="D25" s="8"/>
      <c r="E25" s="8">
        <v>4103438563</v>
      </c>
      <c r="F25" s="8"/>
      <c r="G25" s="8">
        <v>4097629743</v>
      </c>
      <c r="H25" s="8"/>
      <c r="I25" s="8">
        <f t="shared" si="0"/>
        <v>5808820</v>
      </c>
      <c r="J25" s="8"/>
      <c r="K25" s="8">
        <v>8400000</v>
      </c>
      <c r="L25" s="8"/>
      <c r="M25" s="8">
        <v>4363482048</v>
      </c>
      <c r="N25" s="8"/>
      <c r="O25" s="8">
        <v>4309147165</v>
      </c>
      <c r="P25" s="8"/>
      <c r="Q25" s="8">
        <f t="shared" si="1"/>
        <v>54334883</v>
      </c>
    </row>
    <row r="26" spans="1:17" x14ac:dyDescent="0.55000000000000004">
      <c r="A26" s="3" t="s">
        <v>109</v>
      </c>
      <c r="C26" s="8">
        <v>11313816</v>
      </c>
      <c r="D26" s="8"/>
      <c r="E26" s="8">
        <v>168130859197</v>
      </c>
      <c r="F26" s="8"/>
      <c r="G26" s="8">
        <v>143241110569</v>
      </c>
      <c r="H26" s="8"/>
      <c r="I26" s="8">
        <f t="shared" si="0"/>
        <v>24889748628</v>
      </c>
      <c r="J26" s="8"/>
      <c r="K26" s="8">
        <v>11313816</v>
      </c>
      <c r="L26" s="8"/>
      <c r="M26" s="8">
        <v>168130859197</v>
      </c>
      <c r="N26" s="8"/>
      <c r="O26" s="8">
        <v>143241110569</v>
      </c>
      <c r="P26" s="8"/>
      <c r="Q26" s="8">
        <f t="shared" si="1"/>
        <v>24889748628</v>
      </c>
    </row>
    <row r="27" spans="1:17" x14ac:dyDescent="0.55000000000000004">
      <c r="A27" s="3" t="s">
        <v>45</v>
      </c>
      <c r="C27" s="8">
        <v>8600000</v>
      </c>
      <c r="D27" s="8"/>
      <c r="E27" s="8">
        <v>44581015889</v>
      </c>
      <c r="F27" s="8"/>
      <c r="G27" s="8">
        <v>41899205623</v>
      </c>
      <c r="H27" s="8"/>
      <c r="I27" s="8">
        <f t="shared" si="0"/>
        <v>2681810266</v>
      </c>
      <c r="J27" s="8"/>
      <c r="K27" s="8">
        <v>9000000</v>
      </c>
      <c r="L27" s="8"/>
      <c r="M27" s="8">
        <v>46582237370</v>
      </c>
      <c r="N27" s="8"/>
      <c r="O27" s="8">
        <v>43848005883</v>
      </c>
      <c r="P27" s="8"/>
      <c r="Q27" s="8">
        <f t="shared" si="1"/>
        <v>2734231487</v>
      </c>
    </row>
    <row r="28" spans="1:17" x14ac:dyDescent="0.55000000000000004">
      <c r="A28" s="3" t="s">
        <v>126</v>
      </c>
      <c r="C28" s="8">
        <v>200000</v>
      </c>
      <c r="D28" s="8"/>
      <c r="E28" s="8">
        <v>1666027806</v>
      </c>
      <c r="F28" s="8"/>
      <c r="G28" s="8">
        <v>1964242796</v>
      </c>
      <c r="H28" s="8"/>
      <c r="I28" s="8">
        <f t="shared" si="0"/>
        <v>-298214990</v>
      </c>
      <c r="J28" s="8"/>
      <c r="K28" s="8">
        <v>900000</v>
      </c>
      <c r="L28" s="8"/>
      <c r="M28" s="8">
        <v>11043895559</v>
      </c>
      <c r="N28" s="8"/>
      <c r="O28" s="8">
        <v>8839092594</v>
      </c>
      <c r="P28" s="8"/>
      <c r="Q28" s="8">
        <f t="shared" si="1"/>
        <v>2204802965</v>
      </c>
    </row>
    <row r="29" spans="1:17" x14ac:dyDescent="0.55000000000000004">
      <c r="A29" s="3" t="s">
        <v>42</v>
      </c>
      <c r="C29" s="8">
        <v>250000</v>
      </c>
      <c r="D29" s="8"/>
      <c r="E29" s="8">
        <v>29684818190</v>
      </c>
      <c r="F29" s="8"/>
      <c r="G29" s="8">
        <v>26789647536</v>
      </c>
      <c r="H29" s="8"/>
      <c r="I29" s="8">
        <f t="shared" si="0"/>
        <v>2895170654</v>
      </c>
      <c r="J29" s="8"/>
      <c r="K29" s="8">
        <v>250000</v>
      </c>
      <c r="L29" s="8"/>
      <c r="M29" s="8">
        <v>29684818190</v>
      </c>
      <c r="N29" s="8"/>
      <c r="O29" s="8">
        <v>26789647536</v>
      </c>
      <c r="P29" s="8"/>
      <c r="Q29" s="8">
        <f t="shared" si="1"/>
        <v>2895170654</v>
      </c>
    </row>
    <row r="30" spans="1:17" x14ac:dyDescent="0.55000000000000004">
      <c r="A30" s="3" t="s">
        <v>143</v>
      </c>
      <c r="C30" s="8">
        <v>11000000</v>
      </c>
      <c r="D30" s="8"/>
      <c r="E30" s="8">
        <v>33627717907</v>
      </c>
      <c r="F30" s="8"/>
      <c r="G30" s="8">
        <v>42710352300</v>
      </c>
      <c r="H30" s="8"/>
      <c r="I30" s="8">
        <f t="shared" si="0"/>
        <v>-9082634393</v>
      </c>
      <c r="J30" s="8"/>
      <c r="K30" s="8">
        <v>11000000</v>
      </c>
      <c r="L30" s="8"/>
      <c r="M30" s="8">
        <v>33627717907</v>
      </c>
      <c r="N30" s="8"/>
      <c r="O30" s="8">
        <v>42710352300</v>
      </c>
      <c r="P30" s="8"/>
      <c r="Q30" s="8">
        <f t="shared" si="1"/>
        <v>-9082634393</v>
      </c>
    </row>
    <row r="31" spans="1:17" x14ac:dyDescent="0.55000000000000004">
      <c r="A31" s="3" t="s">
        <v>278</v>
      </c>
      <c r="C31" s="8">
        <v>182</v>
      </c>
      <c r="D31" s="8"/>
      <c r="E31" s="8">
        <v>200937505763</v>
      </c>
      <c r="F31" s="8"/>
      <c r="G31" s="8">
        <v>136711027076</v>
      </c>
      <c r="H31" s="8"/>
      <c r="I31" s="8">
        <f t="shared" si="0"/>
        <v>64226478687</v>
      </c>
      <c r="J31" s="8"/>
      <c r="K31" s="8">
        <v>182</v>
      </c>
      <c r="L31" s="8"/>
      <c r="M31" s="8">
        <v>200937505763</v>
      </c>
      <c r="N31" s="8"/>
      <c r="O31" s="8">
        <v>136711027076</v>
      </c>
      <c r="P31" s="8"/>
      <c r="Q31" s="8">
        <f t="shared" si="1"/>
        <v>64226478687</v>
      </c>
    </row>
    <row r="32" spans="1:17" x14ac:dyDescent="0.55000000000000004">
      <c r="A32" s="3" t="s">
        <v>37</v>
      </c>
      <c r="C32" s="8">
        <v>460242</v>
      </c>
      <c r="D32" s="8"/>
      <c r="E32" s="8">
        <v>1251980020</v>
      </c>
      <c r="F32" s="8"/>
      <c r="G32" s="8">
        <v>1830929253</v>
      </c>
      <c r="H32" s="8"/>
      <c r="I32" s="8">
        <f t="shared" si="0"/>
        <v>-578949233</v>
      </c>
      <c r="J32" s="8"/>
      <c r="K32" s="8">
        <v>10363567</v>
      </c>
      <c r="L32" s="8"/>
      <c r="M32" s="8">
        <v>33849378095</v>
      </c>
      <c r="N32" s="8"/>
      <c r="O32" s="8">
        <v>41228218905</v>
      </c>
      <c r="P32" s="8"/>
      <c r="Q32" s="8">
        <f t="shared" si="1"/>
        <v>-7378840810</v>
      </c>
    </row>
    <row r="33" spans="1:17" x14ac:dyDescent="0.55000000000000004">
      <c r="A33" s="3" t="s">
        <v>91</v>
      </c>
      <c r="C33" s="8">
        <v>53267</v>
      </c>
      <c r="D33" s="8"/>
      <c r="E33" s="8">
        <v>2446756928</v>
      </c>
      <c r="F33" s="8"/>
      <c r="G33" s="8">
        <v>2255143114</v>
      </c>
      <c r="H33" s="8"/>
      <c r="I33" s="8">
        <f t="shared" si="0"/>
        <v>191613814</v>
      </c>
      <c r="J33" s="8"/>
      <c r="K33" s="8">
        <v>297715</v>
      </c>
      <c r="L33" s="8"/>
      <c r="M33" s="8">
        <v>13293972497</v>
      </c>
      <c r="N33" s="8"/>
      <c r="O33" s="8">
        <v>12604237790</v>
      </c>
      <c r="P33" s="8"/>
      <c r="Q33" s="8">
        <f t="shared" si="1"/>
        <v>689734707</v>
      </c>
    </row>
    <row r="34" spans="1:17" x14ac:dyDescent="0.55000000000000004">
      <c r="A34" s="3" t="s">
        <v>30</v>
      </c>
      <c r="C34" s="8">
        <v>4200000</v>
      </c>
      <c r="D34" s="8"/>
      <c r="E34" s="8">
        <v>21016595065</v>
      </c>
      <c r="F34" s="8"/>
      <c r="G34" s="8">
        <v>14892950462</v>
      </c>
      <c r="H34" s="8"/>
      <c r="I34" s="8">
        <f t="shared" si="0"/>
        <v>6123644603</v>
      </c>
      <c r="J34" s="8"/>
      <c r="K34" s="8">
        <v>8110654</v>
      </c>
      <c r="L34" s="8"/>
      <c r="M34" s="8">
        <v>34511657556</v>
      </c>
      <c r="N34" s="8"/>
      <c r="O34" s="8">
        <v>28827751866</v>
      </c>
      <c r="P34" s="8"/>
      <c r="Q34" s="8">
        <f t="shared" si="1"/>
        <v>5683905690</v>
      </c>
    </row>
    <row r="35" spans="1:17" x14ac:dyDescent="0.55000000000000004">
      <c r="A35" s="3" t="s">
        <v>108</v>
      </c>
      <c r="C35" s="8">
        <v>4783578</v>
      </c>
      <c r="D35" s="8"/>
      <c r="E35" s="8">
        <v>21616617925</v>
      </c>
      <c r="F35" s="8"/>
      <c r="G35" s="8">
        <v>17946961715</v>
      </c>
      <c r="H35" s="8"/>
      <c r="I35" s="8">
        <f t="shared" si="0"/>
        <v>3669656210</v>
      </c>
      <c r="J35" s="8"/>
      <c r="K35" s="8">
        <v>13619631</v>
      </c>
      <c r="L35" s="8"/>
      <c r="M35" s="8">
        <v>55747756237</v>
      </c>
      <c r="N35" s="8"/>
      <c r="O35" s="8">
        <v>50372300933</v>
      </c>
      <c r="P35" s="8"/>
      <c r="Q35" s="8">
        <f t="shared" si="1"/>
        <v>5375455304</v>
      </c>
    </row>
    <row r="36" spans="1:17" x14ac:dyDescent="0.55000000000000004">
      <c r="A36" s="3" t="s">
        <v>125</v>
      </c>
      <c r="C36" s="8">
        <v>45115</v>
      </c>
      <c r="D36" s="8"/>
      <c r="E36" s="8">
        <v>3247538510</v>
      </c>
      <c r="F36" s="8"/>
      <c r="G36" s="8">
        <v>2790801792</v>
      </c>
      <c r="H36" s="8"/>
      <c r="I36" s="8">
        <f t="shared" si="0"/>
        <v>456736718</v>
      </c>
      <c r="J36" s="8"/>
      <c r="K36" s="8">
        <v>1484429</v>
      </c>
      <c r="L36" s="8"/>
      <c r="M36" s="8">
        <v>79256647256</v>
      </c>
      <c r="N36" s="8"/>
      <c r="O36" s="8">
        <v>91826379190</v>
      </c>
      <c r="P36" s="8"/>
      <c r="Q36" s="8">
        <f t="shared" si="1"/>
        <v>-12569731934</v>
      </c>
    </row>
    <row r="37" spans="1:17" x14ac:dyDescent="0.55000000000000004">
      <c r="A37" s="3" t="s">
        <v>137</v>
      </c>
      <c r="C37" s="8">
        <v>447256</v>
      </c>
      <c r="D37" s="8"/>
      <c r="E37" s="8">
        <v>3263326056</v>
      </c>
      <c r="F37" s="8"/>
      <c r="G37" s="8">
        <v>3006322661</v>
      </c>
      <c r="H37" s="8"/>
      <c r="I37" s="8">
        <f t="shared" si="0"/>
        <v>257003395</v>
      </c>
      <c r="J37" s="8"/>
      <c r="K37" s="8">
        <v>16003392</v>
      </c>
      <c r="L37" s="8"/>
      <c r="M37" s="8">
        <v>94219256764</v>
      </c>
      <c r="N37" s="8"/>
      <c r="O37" s="8">
        <v>107570071408</v>
      </c>
      <c r="P37" s="8"/>
      <c r="Q37" s="8">
        <f t="shared" si="1"/>
        <v>-13350814644</v>
      </c>
    </row>
    <row r="38" spans="1:17" x14ac:dyDescent="0.55000000000000004">
      <c r="A38" s="3" t="s">
        <v>132</v>
      </c>
      <c r="C38" s="8">
        <v>8000000</v>
      </c>
      <c r="D38" s="8"/>
      <c r="E38" s="8">
        <v>19827975234</v>
      </c>
      <c r="F38" s="8"/>
      <c r="G38" s="8">
        <v>20574496670</v>
      </c>
      <c r="H38" s="8"/>
      <c r="I38" s="8">
        <f t="shared" si="0"/>
        <v>-746521436</v>
      </c>
      <c r="J38" s="8"/>
      <c r="K38" s="8">
        <v>8400000</v>
      </c>
      <c r="L38" s="8"/>
      <c r="M38" s="8">
        <v>20874511080</v>
      </c>
      <c r="N38" s="8"/>
      <c r="O38" s="8">
        <v>21612618385</v>
      </c>
      <c r="P38" s="8"/>
      <c r="Q38" s="8">
        <f t="shared" si="1"/>
        <v>-738107305</v>
      </c>
    </row>
    <row r="39" spans="1:17" x14ac:dyDescent="0.55000000000000004">
      <c r="A39" s="3" t="s">
        <v>118</v>
      </c>
      <c r="C39" s="8">
        <v>400000</v>
      </c>
      <c r="D39" s="8"/>
      <c r="E39" s="8">
        <v>1497039322</v>
      </c>
      <c r="F39" s="8"/>
      <c r="G39" s="8">
        <v>1474049178</v>
      </c>
      <c r="H39" s="8"/>
      <c r="I39" s="8">
        <f t="shared" si="0"/>
        <v>22990144</v>
      </c>
      <c r="J39" s="8"/>
      <c r="K39" s="8">
        <v>400000</v>
      </c>
      <c r="L39" s="8"/>
      <c r="M39" s="8">
        <v>1497039322</v>
      </c>
      <c r="N39" s="8"/>
      <c r="O39" s="8">
        <v>1474049178</v>
      </c>
      <c r="P39" s="8"/>
      <c r="Q39" s="8">
        <f t="shared" si="1"/>
        <v>22990144</v>
      </c>
    </row>
    <row r="40" spans="1:17" x14ac:dyDescent="0.55000000000000004">
      <c r="A40" s="3" t="s">
        <v>46</v>
      </c>
      <c r="C40" s="8">
        <v>487391</v>
      </c>
      <c r="D40" s="8"/>
      <c r="E40" s="8">
        <v>22157085612</v>
      </c>
      <c r="F40" s="8"/>
      <c r="G40" s="8">
        <v>26739059551</v>
      </c>
      <c r="H40" s="8"/>
      <c r="I40" s="8">
        <f t="shared" si="0"/>
        <v>-4581973939</v>
      </c>
      <c r="J40" s="8"/>
      <c r="K40" s="8">
        <v>7087953</v>
      </c>
      <c r="L40" s="8"/>
      <c r="M40" s="8">
        <v>337227601060</v>
      </c>
      <c r="N40" s="8"/>
      <c r="O40" s="8">
        <v>388856579875</v>
      </c>
      <c r="P40" s="8"/>
      <c r="Q40" s="8">
        <f t="shared" si="1"/>
        <v>-51628978815</v>
      </c>
    </row>
    <row r="41" spans="1:17" x14ac:dyDescent="0.55000000000000004">
      <c r="A41" s="3" t="s">
        <v>134</v>
      </c>
      <c r="C41" s="8">
        <v>2806987</v>
      </c>
      <c r="D41" s="8"/>
      <c r="E41" s="8">
        <v>5298752064</v>
      </c>
      <c r="F41" s="8"/>
      <c r="G41" s="8">
        <v>4192433616</v>
      </c>
      <c r="H41" s="8"/>
      <c r="I41" s="8">
        <f t="shared" si="0"/>
        <v>1106318448</v>
      </c>
      <c r="J41" s="8"/>
      <c r="K41" s="8">
        <v>2806987</v>
      </c>
      <c r="L41" s="8"/>
      <c r="M41" s="8">
        <v>5298752064</v>
      </c>
      <c r="N41" s="8"/>
      <c r="O41" s="8">
        <v>4192433616</v>
      </c>
      <c r="P41" s="8"/>
      <c r="Q41" s="8">
        <f t="shared" si="1"/>
        <v>1106318448</v>
      </c>
    </row>
    <row r="42" spans="1:17" x14ac:dyDescent="0.55000000000000004">
      <c r="A42" s="3" t="s">
        <v>64</v>
      </c>
      <c r="C42" s="8">
        <v>2398000</v>
      </c>
      <c r="D42" s="8"/>
      <c r="E42" s="8">
        <v>9996511199</v>
      </c>
      <c r="F42" s="8"/>
      <c r="G42" s="8">
        <v>13814486957</v>
      </c>
      <c r="H42" s="8"/>
      <c r="I42" s="8">
        <f t="shared" si="0"/>
        <v>-3817975758</v>
      </c>
      <c r="J42" s="8"/>
      <c r="K42" s="8">
        <v>15784664</v>
      </c>
      <c r="L42" s="8"/>
      <c r="M42" s="8">
        <v>94483050234</v>
      </c>
      <c r="N42" s="8"/>
      <c r="O42" s="8">
        <v>91405995174</v>
      </c>
      <c r="P42" s="8"/>
      <c r="Q42" s="8">
        <f t="shared" si="1"/>
        <v>3077055060</v>
      </c>
    </row>
    <row r="43" spans="1:17" x14ac:dyDescent="0.55000000000000004">
      <c r="A43" s="3" t="s">
        <v>106</v>
      </c>
      <c r="C43" s="8">
        <v>157147</v>
      </c>
      <c r="D43" s="8"/>
      <c r="E43" s="8">
        <v>1532439485</v>
      </c>
      <c r="F43" s="8"/>
      <c r="G43" s="8">
        <v>1179622550</v>
      </c>
      <c r="H43" s="8"/>
      <c r="I43" s="8">
        <f t="shared" si="0"/>
        <v>352816935</v>
      </c>
      <c r="J43" s="8"/>
      <c r="K43" s="8">
        <v>157147</v>
      </c>
      <c r="L43" s="8"/>
      <c r="M43" s="8">
        <v>1532439485</v>
      </c>
      <c r="N43" s="8"/>
      <c r="O43" s="8">
        <v>1179622550</v>
      </c>
      <c r="P43" s="8"/>
      <c r="Q43" s="8">
        <f t="shared" si="1"/>
        <v>352816935</v>
      </c>
    </row>
    <row r="44" spans="1:17" x14ac:dyDescent="0.55000000000000004">
      <c r="A44" s="3" t="s">
        <v>17</v>
      </c>
      <c r="C44" s="8">
        <v>1678748</v>
      </c>
      <c r="D44" s="8"/>
      <c r="E44" s="8">
        <v>7007120958</v>
      </c>
      <c r="F44" s="8"/>
      <c r="G44" s="8">
        <v>5844598131</v>
      </c>
      <c r="H44" s="8"/>
      <c r="I44" s="8">
        <f t="shared" si="0"/>
        <v>1162522827</v>
      </c>
      <c r="J44" s="8"/>
      <c r="K44" s="8">
        <v>1678748</v>
      </c>
      <c r="L44" s="8"/>
      <c r="M44" s="8">
        <v>7007120958</v>
      </c>
      <c r="N44" s="8"/>
      <c r="O44" s="8">
        <v>5844598131</v>
      </c>
      <c r="P44" s="8"/>
      <c r="Q44" s="8">
        <f t="shared" si="1"/>
        <v>1162522827</v>
      </c>
    </row>
    <row r="45" spans="1:17" x14ac:dyDescent="0.55000000000000004">
      <c r="A45" s="3" t="s">
        <v>75</v>
      </c>
      <c r="C45" s="8">
        <v>11359792</v>
      </c>
      <c r="D45" s="8"/>
      <c r="E45" s="8">
        <v>41031568704</v>
      </c>
      <c r="F45" s="8"/>
      <c r="G45" s="8">
        <v>43644357783</v>
      </c>
      <c r="H45" s="8"/>
      <c r="I45" s="8">
        <f t="shared" si="0"/>
        <v>-2612789079</v>
      </c>
      <c r="J45" s="8"/>
      <c r="K45" s="8">
        <v>11359792</v>
      </c>
      <c r="L45" s="8"/>
      <c r="M45" s="8">
        <v>41031568704</v>
      </c>
      <c r="N45" s="8"/>
      <c r="O45" s="8">
        <v>43644357783</v>
      </c>
      <c r="P45" s="8"/>
      <c r="Q45" s="8">
        <f t="shared" si="1"/>
        <v>-2612789079</v>
      </c>
    </row>
    <row r="46" spans="1:17" x14ac:dyDescent="0.55000000000000004">
      <c r="A46" s="3" t="s">
        <v>40</v>
      </c>
      <c r="C46" s="8">
        <v>858890</v>
      </c>
      <c r="D46" s="8"/>
      <c r="E46" s="8">
        <v>36677520493</v>
      </c>
      <c r="F46" s="8"/>
      <c r="G46" s="8">
        <v>32087572733</v>
      </c>
      <c r="H46" s="8"/>
      <c r="I46" s="8">
        <f t="shared" si="0"/>
        <v>4589947760</v>
      </c>
      <c r="J46" s="8"/>
      <c r="K46" s="8">
        <v>989252</v>
      </c>
      <c r="L46" s="8"/>
      <c r="M46" s="8">
        <v>42204392826</v>
      </c>
      <c r="N46" s="8"/>
      <c r="O46" s="8">
        <v>36957812411</v>
      </c>
      <c r="P46" s="8"/>
      <c r="Q46" s="8">
        <f t="shared" si="1"/>
        <v>5246580415</v>
      </c>
    </row>
    <row r="47" spans="1:17" x14ac:dyDescent="0.55000000000000004">
      <c r="A47" s="3" t="s">
        <v>131</v>
      </c>
      <c r="C47" s="8">
        <v>20476635</v>
      </c>
      <c r="D47" s="8"/>
      <c r="E47" s="8">
        <v>40586171233</v>
      </c>
      <c r="F47" s="8"/>
      <c r="G47" s="8">
        <v>46388186664</v>
      </c>
      <c r="H47" s="8"/>
      <c r="I47" s="8">
        <f t="shared" si="0"/>
        <v>-5802015431</v>
      </c>
      <c r="J47" s="8"/>
      <c r="K47" s="8">
        <v>28476635</v>
      </c>
      <c r="L47" s="8"/>
      <c r="M47" s="8">
        <v>56609064548</v>
      </c>
      <c r="N47" s="8"/>
      <c r="O47" s="8">
        <v>64511549849</v>
      </c>
      <c r="P47" s="8"/>
      <c r="Q47" s="8">
        <f t="shared" si="1"/>
        <v>-7902485301</v>
      </c>
    </row>
    <row r="48" spans="1:17" x14ac:dyDescent="0.55000000000000004">
      <c r="A48" s="3" t="s">
        <v>21</v>
      </c>
      <c r="C48" s="8">
        <v>3562132</v>
      </c>
      <c r="D48" s="8"/>
      <c r="E48" s="8">
        <v>9596057118</v>
      </c>
      <c r="F48" s="8"/>
      <c r="G48" s="8">
        <v>5221313767</v>
      </c>
      <c r="H48" s="8"/>
      <c r="I48" s="8">
        <f t="shared" si="0"/>
        <v>4374743351</v>
      </c>
      <c r="J48" s="8"/>
      <c r="K48" s="8">
        <v>60910525</v>
      </c>
      <c r="L48" s="8"/>
      <c r="M48" s="8">
        <v>153774135833</v>
      </c>
      <c r="N48" s="8"/>
      <c r="O48" s="8">
        <v>125962499954</v>
      </c>
      <c r="P48" s="8"/>
      <c r="Q48" s="8">
        <f t="shared" si="1"/>
        <v>27811635879</v>
      </c>
    </row>
    <row r="49" spans="1:17" x14ac:dyDescent="0.55000000000000004">
      <c r="A49" s="3" t="s">
        <v>36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1713211</v>
      </c>
      <c r="L49" s="8"/>
      <c r="M49" s="8">
        <v>101333215039</v>
      </c>
      <c r="N49" s="8"/>
      <c r="O49" s="8">
        <v>144483995217</v>
      </c>
      <c r="P49" s="8"/>
      <c r="Q49" s="8">
        <f t="shared" si="1"/>
        <v>-43150780178</v>
      </c>
    </row>
    <row r="50" spans="1:17" x14ac:dyDescent="0.55000000000000004">
      <c r="A50" s="3" t="s">
        <v>33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9546235</v>
      </c>
      <c r="L50" s="8"/>
      <c r="M50" s="8">
        <v>21892126441</v>
      </c>
      <c r="N50" s="8"/>
      <c r="O50" s="8">
        <v>22805618319</v>
      </c>
      <c r="P50" s="8"/>
      <c r="Q50" s="8">
        <f t="shared" si="1"/>
        <v>-913491878</v>
      </c>
    </row>
    <row r="51" spans="1:17" x14ac:dyDescent="0.55000000000000004">
      <c r="A51" s="3" t="s">
        <v>252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4925688</v>
      </c>
      <c r="L51" s="8"/>
      <c r="M51" s="8">
        <v>9767639304</v>
      </c>
      <c r="N51" s="8"/>
      <c r="O51" s="8">
        <v>4538944404</v>
      </c>
      <c r="P51" s="8"/>
      <c r="Q51" s="8">
        <f t="shared" si="1"/>
        <v>5228694900</v>
      </c>
    </row>
    <row r="52" spans="1:17" x14ac:dyDescent="0.55000000000000004">
      <c r="A52" s="3" t="s">
        <v>97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5049484</v>
      </c>
      <c r="L52" s="8"/>
      <c r="M52" s="8">
        <v>22562380980</v>
      </c>
      <c r="N52" s="8"/>
      <c r="O52" s="8">
        <v>23146541204</v>
      </c>
      <c r="P52" s="8"/>
      <c r="Q52" s="8">
        <f t="shared" si="1"/>
        <v>-584160224</v>
      </c>
    </row>
    <row r="53" spans="1:17" x14ac:dyDescent="0.55000000000000004">
      <c r="A53" s="3" t="s">
        <v>147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3750000</v>
      </c>
      <c r="L53" s="8"/>
      <c r="M53" s="8">
        <v>12699063747</v>
      </c>
      <c r="N53" s="8"/>
      <c r="O53" s="8">
        <v>12217333275</v>
      </c>
      <c r="P53" s="8"/>
      <c r="Q53" s="8">
        <f t="shared" si="1"/>
        <v>481730472</v>
      </c>
    </row>
    <row r="54" spans="1:17" x14ac:dyDescent="0.55000000000000004">
      <c r="A54" s="3" t="s">
        <v>227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3488599</v>
      </c>
      <c r="L54" s="8"/>
      <c r="M54" s="8">
        <v>79875182727</v>
      </c>
      <c r="N54" s="8"/>
      <c r="O54" s="8">
        <v>84788732888</v>
      </c>
      <c r="P54" s="8"/>
      <c r="Q54" s="8">
        <f t="shared" si="1"/>
        <v>-4913550161</v>
      </c>
    </row>
    <row r="55" spans="1:17" x14ac:dyDescent="0.55000000000000004">
      <c r="A55" s="3" t="s">
        <v>124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2040395</v>
      </c>
      <c r="L55" s="8"/>
      <c r="M55" s="8">
        <v>2610002386</v>
      </c>
      <c r="N55" s="8"/>
      <c r="O55" s="8">
        <v>2464329417</v>
      </c>
      <c r="P55" s="8"/>
      <c r="Q55" s="8">
        <f t="shared" si="1"/>
        <v>145672969</v>
      </c>
    </row>
    <row r="56" spans="1:17" x14ac:dyDescent="0.55000000000000004">
      <c r="A56" s="3" t="s">
        <v>48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1</v>
      </c>
      <c r="L56" s="8"/>
      <c r="M56" s="8">
        <v>1</v>
      </c>
      <c r="N56" s="8"/>
      <c r="O56" s="8">
        <v>2446</v>
      </c>
      <c r="P56" s="8"/>
      <c r="Q56" s="8">
        <f t="shared" si="1"/>
        <v>-2445</v>
      </c>
    </row>
    <row r="57" spans="1:17" x14ac:dyDescent="0.55000000000000004">
      <c r="A57" s="3" t="s">
        <v>114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3844397</v>
      </c>
      <c r="L57" s="8"/>
      <c r="M57" s="8">
        <v>7169240780</v>
      </c>
      <c r="N57" s="8"/>
      <c r="O57" s="8">
        <v>6729701720</v>
      </c>
      <c r="P57" s="8"/>
      <c r="Q57" s="8">
        <f t="shared" si="1"/>
        <v>439539060</v>
      </c>
    </row>
    <row r="58" spans="1:17" x14ac:dyDescent="0.55000000000000004">
      <c r="A58" s="3" t="s">
        <v>41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67258</v>
      </c>
      <c r="L58" s="8"/>
      <c r="M58" s="8">
        <v>11967348756</v>
      </c>
      <c r="N58" s="8"/>
      <c r="O58" s="8">
        <v>11452075114</v>
      </c>
      <c r="P58" s="8"/>
      <c r="Q58" s="8">
        <f t="shared" si="1"/>
        <v>515273642</v>
      </c>
    </row>
    <row r="59" spans="1:17" x14ac:dyDescent="0.55000000000000004">
      <c r="A59" s="3" t="s">
        <v>25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400000</v>
      </c>
      <c r="L59" s="8"/>
      <c r="M59" s="8">
        <v>1139976564</v>
      </c>
      <c r="N59" s="8"/>
      <c r="O59" s="8">
        <v>1200610626</v>
      </c>
      <c r="P59" s="8"/>
      <c r="Q59" s="8">
        <f t="shared" si="1"/>
        <v>-60634062</v>
      </c>
    </row>
    <row r="60" spans="1:17" x14ac:dyDescent="0.55000000000000004">
      <c r="A60" s="3" t="s">
        <v>18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21424364</v>
      </c>
      <c r="L60" s="8"/>
      <c r="M60" s="8">
        <v>90328812190</v>
      </c>
      <c r="N60" s="8"/>
      <c r="O60" s="8">
        <v>65133367863</v>
      </c>
      <c r="P60" s="8"/>
      <c r="Q60" s="8">
        <f t="shared" si="1"/>
        <v>25195444327</v>
      </c>
    </row>
    <row r="61" spans="1:17" x14ac:dyDescent="0.55000000000000004">
      <c r="A61" s="3" t="s">
        <v>77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3331549</v>
      </c>
      <c r="L61" s="8"/>
      <c r="M61" s="8">
        <v>4637488717</v>
      </c>
      <c r="N61" s="8"/>
      <c r="O61" s="8">
        <v>5636558135</v>
      </c>
      <c r="P61" s="8"/>
      <c r="Q61" s="8">
        <f t="shared" si="1"/>
        <v>-999069418</v>
      </c>
    </row>
    <row r="62" spans="1:17" x14ac:dyDescent="0.55000000000000004">
      <c r="A62" s="3" t="s">
        <v>253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21523459</v>
      </c>
      <c r="L62" s="8"/>
      <c r="M62" s="8">
        <v>61880901594</v>
      </c>
      <c r="N62" s="8"/>
      <c r="O62" s="8">
        <v>44395443419</v>
      </c>
      <c r="P62" s="8"/>
      <c r="Q62" s="8">
        <f t="shared" si="1"/>
        <v>17485458175</v>
      </c>
    </row>
    <row r="63" spans="1:17" x14ac:dyDescent="0.55000000000000004">
      <c r="A63" s="3" t="s">
        <v>129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1159919</v>
      </c>
      <c r="L63" s="8"/>
      <c r="M63" s="8">
        <v>26827652333</v>
      </c>
      <c r="N63" s="8"/>
      <c r="O63" s="8">
        <v>19374098100</v>
      </c>
      <c r="P63" s="8"/>
      <c r="Q63" s="8">
        <f t="shared" si="1"/>
        <v>7453554233</v>
      </c>
    </row>
    <row r="64" spans="1:17" x14ac:dyDescent="0.55000000000000004">
      <c r="A64" s="3" t="s">
        <v>197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1364047</v>
      </c>
      <c r="L64" s="8"/>
      <c r="M64" s="8">
        <v>2103048878</v>
      </c>
      <c r="N64" s="8"/>
      <c r="O64" s="8">
        <v>2076180522</v>
      </c>
      <c r="P64" s="8"/>
      <c r="Q64" s="8">
        <f t="shared" si="1"/>
        <v>26868356</v>
      </c>
    </row>
    <row r="65" spans="1:17" x14ac:dyDescent="0.55000000000000004">
      <c r="A65" s="3" t="s">
        <v>22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67344832</v>
      </c>
      <c r="L65" s="8"/>
      <c r="M65" s="8">
        <v>189461916831</v>
      </c>
      <c r="N65" s="8"/>
      <c r="O65" s="8">
        <v>177521968689</v>
      </c>
      <c r="P65" s="8"/>
      <c r="Q65" s="8">
        <f t="shared" si="1"/>
        <v>11939948142</v>
      </c>
    </row>
    <row r="66" spans="1:17" x14ac:dyDescent="0.55000000000000004">
      <c r="A66" s="3" t="s">
        <v>69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2828654</v>
      </c>
      <c r="L66" s="8"/>
      <c r="M66" s="8">
        <v>20212576522</v>
      </c>
      <c r="N66" s="8"/>
      <c r="O66" s="8">
        <v>15605620464</v>
      </c>
      <c r="P66" s="8"/>
      <c r="Q66" s="8">
        <f t="shared" si="1"/>
        <v>4606956058</v>
      </c>
    </row>
    <row r="67" spans="1:17" x14ac:dyDescent="0.55000000000000004">
      <c r="A67" s="3" t="s">
        <v>254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21316865</v>
      </c>
      <c r="L67" s="8"/>
      <c r="M67" s="8">
        <v>19014643580</v>
      </c>
      <c r="N67" s="8"/>
      <c r="O67" s="8">
        <v>36319710825</v>
      </c>
      <c r="P67" s="8"/>
      <c r="Q67" s="8">
        <f t="shared" si="1"/>
        <v>-17305067245</v>
      </c>
    </row>
    <row r="68" spans="1:17" x14ac:dyDescent="0.55000000000000004">
      <c r="A68" s="3" t="s">
        <v>121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2000000</v>
      </c>
      <c r="L68" s="8"/>
      <c r="M68" s="8">
        <v>10835145111</v>
      </c>
      <c r="N68" s="8"/>
      <c r="O68" s="8">
        <v>10407292609</v>
      </c>
      <c r="P68" s="8"/>
      <c r="Q68" s="8">
        <f t="shared" si="1"/>
        <v>427852502</v>
      </c>
    </row>
    <row r="69" spans="1:17" x14ac:dyDescent="0.55000000000000004">
      <c r="A69" s="3" t="s">
        <v>255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17742857</v>
      </c>
      <c r="L69" s="8"/>
      <c r="M69" s="8">
        <v>84455999320</v>
      </c>
      <c r="N69" s="8"/>
      <c r="O69" s="8">
        <v>48855284992</v>
      </c>
      <c r="P69" s="8"/>
      <c r="Q69" s="8">
        <f t="shared" si="1"/>
        <v>35600714328</v>
      </c>
    </row>
    <row r="70" spans="1:17" x14ac:dyDescent="0.55000000000000004">
      <c r="A70" s="3" t="s">
        <v>256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8541545</v>
      </c>
      <c r="L70" s="8"/>
      <c r="M70" s="8">
        <v>35215087853</v>
      </c>
      <c r="N70" s="8"/>
      <c r="O70" s="8">
        <v>29984822985</v>
      </c>
      <c r="P70" s="8"/>
      <c r="Q70" s="8">
        <f t="shared" si="1"/>
        <v>5230264868</v>
      </c>
    </row>
    <row r="71" spans="1:17" x14ac:dyDescent="0.55000000000000004">
      <c r="A71" s="3" t="s">
        <v>52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1000</v>
      </c>
      <c r="L71" s="8"/>
      <c r="M71" s="8">
        <v>736580125</v>
      </c>
      <c r="N71" s="8"/>
      <c r="O71" s="8">
        <v>754303940</v>
      </c>
      <c r="P71" s="8"/>
      <c r="Q71" s="8">
        <f t="shared" si="1"/>
        <v>-17723815</v>
      </c>
    </row>
    <row r="72" spans="1:17" x14ac:dyDescent="0.55000000000000004">
      <c r="A72" s="3" t="s">
        <v>104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1249565</v>
      </c>
      <c r="L72" s="8"/>
      <c r="M72" s="8">
        <v>11638758959</v>
      </c>
      <c r="N72" s="8"/>
      <c r="O72" s="8">
        <v>9340812434</v>
      </c>
      <c r="P72" s="8"/>
      <c r="Q72" s="8">
        <f t="shared" ref="Q72:Q100" si="2">M72-O72</f>
        <v>2297946525</v>
      </c>
    </row>
    <row r="73" spans="1:17" x14ac:dyDescent="0.55000000000000004">
      <c r="A73" s="3" t="s">
        <v>80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100" si="3">E73-G73</f>
        <v>0</v>
      </c>
      <c r="J73" s="8"/>
      <c r="K73" s="8">
        <v>8911720</v>
      </c>
      <c r="L73" s="8"/>
      <c r="M73" s="8">
        <v>20126955816</v>
      </c>
      <c r="N73" s="8"/>
      <c r="O73" s="8">
        <v>20013745665</v>
      </c>
      <c r="P73" s="8"/>
      <c r="Q73" s="8">
        <f t="shared" si="2"/>
        <v>113210151</v>
      </c>
    </row>
    <row r="74" spans="1:17" x14ac:dyDescent="0.55000000000000004">
      <c r="A74" s="3" t="s">
        <v>82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3"/>
        <v>0</v>
      </c>
      <c r="J74" s="8"/>
      <c r="K74" s="8">
        <v>200000</v>
      </c>
      <c r="L74" s="8"/>
      <c r="M74" s="8">
        <v>1149121805</v>
      </c>
      <c r="N74" s="8"/>
      <c r="O74" s="8">
        <v>1260455398</v>
      </c>
      <c r="P74" s="8"/>
      <c r="Q74" s="8">
        <f t="shared" si="2"/>
        <v>-111333593</v>
      </c>
    </row>
    <row r="75" spans="1:17" x14ac:dyDescent="0.55000000000000004">
      <c r="A75" s="3" t="s">
        <v>84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3"/>
        <v>0</v>
      </c>
      <c r="J75" s="8"/>
      <c r="K75" s="8">
        <v>6903563</v>
      </c>
      <c r="L75" s="8"/>
      <c r="M75" s="8">
        <v>139135572143</v>
      </c>
      <c r="N75" s="8"/>
      <c r="O75" s="8">
        <v>172042543683</v>
      </c>
      <c r="P75" s="8"/>
      <c r="Q75" s="8">
        <f t="shared" si="2"/>
        <v>-32906971540</v>
      </c>
    </row>
    <row r="76" spans="1:17" x14ac:dyDescent="0.55000000000000004">
      <c r="A76" s="3" t="s">
        <v>24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3"/>
        <v>0</v>
      </c>
      <c r="J76" s="8"/>
      <c r="K76" s="8">
        <v>1</v>
      </c>
      <c r="L76" s="8"/>
      <c r="M76" s="8">
        <v>1</v>
      </c>
      <c r="N76" s="8"/>
      <c r="O76" s="8">
        <v>2383</v>
      </c>
      <c r="P76" s="8"/>
      <c r="Q76" s="8">
        <f t="shared" si="2"/>
        <v>-2382</v>
      </c>
    </row>
    <row r="77" spans="1:17" x14ac:dyDescent="0.55000000000000004">
      <c r="A77" s="3" t="s">
        <v>57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3"/>
        <v>0</v>
      </c>
      <c r="J77" s="8"/>
      <c r="K77" s="8">
        <v>285751</v>
      </c>
      <c r="L77" s="8"/>
      <c r="M77" s="8">
        <v>15290517070</v>
      </c>
      <c r="N77" s="8"/>
      <c r="O77" s="8">
        <v>14813248263</v>
      </c>
      <c r="P77" s="8"/>
      <c r="Q77" s="8">
        <f t="shared" si="2"/>
        <v>477268807</v>
      </c>
    </row>
    <row r="78" spans="1:17" x14ac:dyDescent="0.55000000000000004">
      <c r="A78" s="3" t="s">
        <v>94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3"/>
        <v>0</v>
      </c>
      <c r="J78" s="8"/>
      <c r="K78" s="8">
        <v>800000</v>
      </c>
      <c r="L78" s="8"/>
      <c r="M78" s="8">
        <v>96856752907</v>
      </c>
      <c r="N78" s="8"/>
      <c r="O78" s="8">
        <v>88621545594</v>
      </c>
      <c r="P78" s="8"/>
      <c r="Q78" s="8">
        <f t="shared" si="2"/>
        <v>8235207313</v>
      </c>
    </row>
    <row r="79" spans="1:17" x14ac:dyDescent="0.55000000000000004">
      <c r="A79" s="3" t="s">
        <v>89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3"/>
        <v>0</v>
      </c>
      <c r="J79" s="8"/>
      <c r="K79" s="8">
        <v>8662596</v>
      </c>
      <c r="L79" s="8"/>
      <c r="M79" s="8">
        <v>86701626590</v>
      </c>
      <c r="N79" s="8"/>
      <c r="O79" s="8">
        <v>88521630295</v>
      </c>
      <c r="P79" s="8"/>
      <c r="Q79" s="8">
        <f t="shared" si="2"/>
        <v>-1820003705</v>
      </c>
    </row>
    <row r="80" spans="1:17" x14ac:dyDescent="0.55000000000000004">
      <c r="A80" s="3" t="s">
        <v>20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f t="shared" si="3"/>
        <v>0</v>
      </c>
      <c r="J80" s="8"/>
      <c r="K80" s="8">
        <v>19963061</v>
      </c>
      <c r="L80" s="8"/>
      <c r="M80" s="8">
        <v>70843307548</v>
      </c>
      <c r="N80" s="8"/>
      <c r="O80" s="8">
        <v>68114872377</v>
      </c>
      <c r="P80" s="8"/>
      <c r="Q80" s="8">
        <f t="shared" si="2"/>
        <v>2728435171</v>
      </c>
    </row>
    <row r="81" spans="1:17" x14ac:dyDescent="0.55000000000000004">
      <c r="A81" s="3" t="s">
        <v>51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3"/>
        <v>0</v>
      </c>
      <c r="J81" s="8"/>
      <c r="K81" s="8">
        <v>4087317</v>
      </c>
      <c r="L81" s="8"/>
      <c r="M81" s="8">
        <v>21262107242</v>
      </c>
      <c r="N81" s="8"/>
      <c r="O81" s="8">
        <v>19622978636</v>
      </c>
      <c r="P81" s="8"/>
      <c r="Q81" s="8">
        <f t="shared" si="2"/>
        <v>1639128606</v>
      </c>
    </row>
    <row r="82" spans="1:17" x14ac:dyDescent="0.55000000000000004">
      <c r="A82" s="3" t="s">
        <v>78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3"/>
        <v>0</v>
      </c>
      <c r="J82" s="8"/>
      <c r="K82" s="8">
        <v>27273975</v>
      </c>
      <c r="L82" s="8"/>
      <c r="M82" s="8">
        <v>44745743828</v>
      </c>
      <c r="N82" s="8"/>
      <c r="O82" s="8">
        <v>40535079061</v>
      </c>
      <c r="P82" s="8"/>
      <c r="Q82" s="8">
        <f t="shared" si="2"/>
        <v>4210664767</v>
      </c>
    </row>
    <row r="83" spans="1:17" x14ac:dyDescent="0.55000000000000004">
      <c r="A83" s="3" t="s">
        <v>90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3"/>
        <v>0</v>
      </c>
      <c r="J83" s="8"/>
      <c r="K83" s="8">
        <v>10047005</v>
      </c>
      <c r="L83" s="8"/>
      <c r="M83" s="8">
        <v>209197298625</v>
      </c>
      <c r="N83" s="8"/>
      <c r="O83" s="8">
        <v>181667628413</v>
      </c>
      <c r="P83" s="8"/>
      <c r="Q83" s="8">
        <f t="shared" si="2"/>
        <v>27529670212</v>
      </c>
    </row>
    <row r="84" spans="1:17" x14ac:dyDescent="0.55000000000000004">
      <c r="A84" s="3" t="s">
        <v>257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3"/>
        <v>0</v>
      </c>
      <c r="J84" s="8"/>
      <c r="K84" s="8">
        <v>133964</v>
      </c>
      <c r="L84" s="8"/>
      <c r="M84" s="8">
        <v>1951954338980</v>
      </c>
      <c r="N84" s="8"/>
      <c r="O84" s="8">
        <v>1163443476252</v>
      </c>
      <c r="P84" s="8"/>
      <c r="Q84" s="8">
        <f t="shared" si="2"/>
        <v>788510862728</v>
      </c>
    </row>
    <row r="85" spans="1:17" x14ac:dyDescent="0.55000000000000004">
      <c r="A85" s="3" t="s">
        <v>258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3"/>
        <v>0</v>
      </c>
      <c r="J85" s="8"/>
      <c r="K85" s="8">
        <v>65099574</v>
      </c>
      <c r="L85" s="8"/>
      <c r="M85" s="8">
        <v>229977893365</v>
      </c>
      <c r="N85" s="8"/>
      <c r="O85" s="8">
        <v>174334751754</v>
      </c>
      <c r="P85" s="8"/>
      <c r="Q85" s="8">
        <f t="shared" si="2"/>
        <v>55643141611</v>
      </c>
    </row>
    <row r="86" spans="1:17" x14ac:dyDescent="0.55000000000000004">
      <c r="A86" s="3" t="s">
        <v>93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3"/>
        <v>0</v>
      </c>
      <c r="J86" s="8"/>
      <c r="K86" s="8">
        <v>468891</v>
      </c>
      <c r="L86" s="8"/>
      <c r="M86" s="8">
        <v>19894677707</v>
      </c>
      <c r="N86" s="8"/>
      <c r="O86" s="8">
        <v>19413110759</v>
      </c>
      <c r="P86" s="8"/>
      <c r="Q86" s="8">
        <f t="shared" si="2"/>
        <v>481566948</v>
      </c>
    </row>
    <row r="87" spans="1:17" x14ac:dyDescent="0.55000000000000004">
      <c r="A87" s="3" t="s">
        <v>79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3"/>
        <v>0</v>
      </c>
      <c r="J87" s="8"/>
      <c r="K87" s="8">
        <v>932930</v>
      </c>
      <c r="L87" s="8"/>
      <c r="M87" s="8">
        <v>25894568819</v>
      </c>
      <c r="N87" s="8"/>
      <c r="O87" s="8">
        <v>22980453254</v>
      </c>
      <c r="P87" s="8"/>
      <c r="Q87" s="8">
        <f t="shared" si="2"/>
        <v>2914115565</v>
      </c>
    </row>
    <row r="88" spans="1:17" x14ac:dyDescent="0.55000000000000004">
      <c r="A88" s="3" t="s">
        <v>107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f t="shared" si="3"/>
        <v>0</v>
      </c>
      <c r="J88" s="8"/>
      <c r="K88" s="8">
        <v>400000</v>
      </c>
      <c r="L88" s="8"/>
      <c r="M88" s="8">
        <v>1331231767</v>
      </c>
      <c r="N88" s="8"/>
      <c r="O88" s="8">
        <v>1613016840</v>
      </c>
      <c r="P88" s="8"/>
      <c r="Q88" s="8">
        <f t="shared" si="2"/>
        <v>-281785073</v>
      </c>
    </row>
    <row r="89" spans="1:17" x14ac:dyDescent="0.55000000000000004">
      <c r="A89" s="3" t="s">
        <v>88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f t="shared" si="3"/>
        <v>0</v>
      </c>
      <c r="J89" s="8"/>
      <c r="K89" s="8">
        <v>659953</v>
      </c>
      <c r="L89" s="8"/>
      <c r="M89" s="8">
        <v>44815391982</v>
      </c>
      <c r="N89" s="8"/>
      <c r="O89" s="8">
        <v>45082999938</v>
      </c>
      <c r="P89" s="8"/>
      <c r="Q89" s="8">
        <f t="shared" si="2"/>
        <v>-267607956</v>
      </c>
    </row>
    <row r="90" spans="1:17" x14ac:dyDescent="0.55000000000000004">
      <c r="A90" s="3" t="s">
        <v>130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f t="shared" si="3"/>
        <v>0</v>
      </c>
      <c r="J90" s="8"/>
      <c r="K90" s="8">
        <v>776567</v>
      </c>
      <c r="L90" s="8"/>
      <c r="M90" s="8">
        <v>11292395427</v>
      </c>
      <c r="N90" s="8"/>
      <c r="O90" s="8">
        <v>10652860678</v>
      </c>
      <c r="P90" s="8"/>
      <c r="Q90" s="8">
        <f t="shared" si="2"/>
        <v>639534749</v>
      </c>
    </row>
    <row r="91" spans="1:17" x14ac:dyDescent="0.55000000000000004">
      <c r="A91" s="3" t="s">
        <v>50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f t="shared" si="3"/>
        <v>0</v>
      </c>
      <c r="J91" s="8"/>
      <c r="K91" s="8">
        <v>11953603</v>
      </c>
      <c r="L91" s="8"/>
      <c r="M91" s="8">
        <v>100678297001</v>
      </c>
      <c r="N91" s="8"/>
      <c r="O91" s="8">
        <v>93445036406</v>
      </c>
      <c r="P91" s="8"/>
      <c r="Q91" s="8">
        <f t="shared" si="2"/>
        <v>7233260595</v>
      </c>
    </row>
    <row r="92" spans="1:17" x14ac:dyDescent="0.55000000000000004">
      <c r="A92" s="3" t="s">
        <v>59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f t="shared" si="3"/>
        <v>0</v>
      </c>
      <c r="J92" s="8"/>
      <c r="K92" s="8">
        <v>1800000</v>
      </c>
      <c r="L92" s="8"/>
      <c r="M92" s="8">
        <v>7165730522</v>
      </c>
      <c r="N92" s="8"/>
      <c r="O92" s="8">
        <v>6206780929</v>
      </c>
      <c r="P92" s="8"/>
      <c r="Q92" s="8">
        <f t="shared" si="2"/>
        <v>958949593</v>
      </c>
    </row>
    <row r="93" spans="1:17" x14ac:dyDescent="0.55000000000000004">
      <c r="A93" s="3" t="s">
        <v>259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f t="shared" si="3"/>
        <v>0</v>
      </c>
      <c r="J93" s="8"/>
      <c r="K93" s="8">
        <v>8235637</v>
      </c>
      <c r="L93" s="8"/>
      <c r="M93" s="8">
        <v>29528136213</v>
      </c>
      <c r="N93" s="8"/>
      <c r="O93" s="8">
        <v>24644363083</v>
      </c>
      <c r="P93" s="8"/>
      <c r="Q93" s="8">
        <f t="shared" si="2"/>
        <v>4883773130</v>
      </c>
    </row>
    <row r="94" spans="1:17" x14ac:dyDescent="0.55000000000000004">
      <c r="A94" s="3" t="s">
        <v>31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f t="shared" si="3"/>
        <v>0</v>
      </c>
      <c r="J94" s="8"/>
      <c r="K94" s="8">
        <v>100000</v>
      </c>
      <c r="L94" s="8"/>
      <c r="M94" s="8">
        <v>1032817979</v>
      </c>
      <c r="N94" s="8"/>
      <c r="O94" s="8">
        <v>936627283</v>
      </c>
      <c r="P94" s="8"/>
      <c r="Q94" s="8">
        <f t="shared" si="2"/>
        <v>96190696</v>
      </c>
    </row>
    <row r="95" spans="1:17" x14ac:dyDescent="0.55000000000000004">
      <c r="A95" s="3" t="s">
        <v>212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f t="shared" si="3"/>
        <v>0</v>
      </c>
      <c r="J95" s="8"/>
      <c r="K95" s="8">
        <v>40485572</v>
      </c>
      <c r="L95" s="8"/>
      <c r="M95" s="8">
        <v>83519648219</v>
      </c>
      <c r="N95" s="8"/>
      <c r="O95" s="8">
        <v>48118904909</v>
      </c>
      <c r="P95" s="8"/>
      <c r="Q95" s="8">
        <f t="shared" si="2"/>
        <v>35400743310</v>
      </c>
    </row>
    <row r="96" spans="1:17" x14ac:dyDescent="0.55000000000000004">
      <c r="A96" s="3" t="s">
        <v>73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f t="shared" si="3"/>
        <v>0</v>
      </c>
      <c r="J96" s="8"/>
      <c r="K96" s="8">
        <v>588486</v>
      </c>
      <c r="L96" s="8"/>
      <c r="M96" s="8">
        <v>1150206274</v>
      </c>
      <c r="N96" s="8"/>
      <c r="O96" s="8">
        <v>1157522827</v>
      </c>
      <c r="P96" s="8"/>
      <c r="Q96" s="8">
        <f t="shared" si="2"/>
        <v>-7316553</v>
      </c>
    </row>
    <row r="97" spans="1:17" x14ac:dyDescent="0.55000000000000004">
      <c r="A97" s="3" t="s">
        <v>38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f t="shared" si="3"/>
        <v>0</v>
      </c>
      <c r="J97" s="8"/>
      <c r="K97" s="8">
        <v>288506</v>
      </c>
      <c r="L97" s="8"/>
      <c r="M97" s="8">
        <v>75797107152</v>
      </c>
      <c r="N97" s="8"/>
      <c r="O97" s="8">
        <v>83441372676</v>
      </c>
      <c r="P97" s="8"/>
      <c r="Q97" s="8">
        <f t="shared" si="2"/>
        <v>-7644265524</v>
      </c>
    </row>
    <row r="98" spans="1:17" x14ac:dyDescent="0.55000000000000004">
      <c r="A98" s="3" t="s">
        <v>135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f t="shared" si="3"/>
        <v>0</v>
      </c>
      <c r="J98" s="8"/>
      <c r="K98" s="8">
        <v>717177</v>
      </c>
      <c r="L98" s="8"/>
      <c r="M98" s="8">
        <v>11366221689</v>
      </c>
      <c r="N98" s="8"/>
      <c r="O98" s="8">
        <v>10027591379</v>
      </c>
      <c r="P98" s="8"/>
      <c r="Q98" s="8">
        <f t="shared" si="2"/>
        <v>1338630310</v>
      </c>
    </row>
    <row r="99" spans="1:17" x14ac:dyDescent="0.55000000000000004">
      <c r="A99" s="3" t="s">
        <v>19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f t="shared" si="3"/>
        <v>0</v>
      </c>
      <c r="J99" s="8"/>
      <c r="K99" s="8">
        <v>30000000</v>
      </c>
      <c r="L99" s="8"/>
      <c r="M99" s="8">
        <v>13002174277</v>
      </c>
      <c r="N99" s="8"/>
      <c r="O99" s="8">
        <v>18152934107</v>
      </c>
      <c r="P99" s="8"/>
      <c r="Q99" s="8">
        <f t="shared" si="2"/>
        <v>-5150759830</v>
      </c>
    </row>
    <row r="100" spans="1:17" x14ac:dyDescent="0.55000000000000004">
      <c r="A100" s="3" t="s">
        <v>44</v>
      </c>
      <c r="C100" s="8">
        <v>0</v>
      </c>
      <c r="D100" s="8"/>
      <c r="E100" s="8">
        <v>0</v>
      </c>
      <c r="F100" s="8"/>
      <c r="G100" s="8">
        <v>0</v>
      </c>
      <c r="H100" s="8"/>
      <c r="I100" s="8">
        <f t="shared" si="3"/>
        <v>0</v>
      </c>
      <c r="J100" s="8"/>
      <c r="K100" s="8">
        <v>3829466</v>
      </c>
      <c r="L100" s="8"/>
      <c r="M100" s="8">
        <v>131709891592</v>
      </c>
      <c r="N100" s="8"/>
      <c r="O100" s="8">
        <v>153218897013</v>
      </c>
      <c r="P100" s="8"/>
      <c r="Q100" s="8">
        <f>M100-O100</f>
        <v>-21509005421</v>
      </c>
    </row>
    <row r="101" spans="1:17" x14ac:dyDescent="0.55000000000000004">
      <c r="A101" s="3" t="s">
        <v>154</v>
      </c>
      <c r="C101" s="3" t="s">
        <v>154</v>
      </c>
      <c r="E101" s="10">
        <f>SUM(E8:E100)</f>
        <v>1393816502712</v>
      </c>
      <c r="F101" s="11"/>
      <c r="G101" s="10">
        <f>SUM(G8:G100)</f>
        <v>1249149819343</v>
      </c>
      <c r="H101" s="11"/>
      <c r="I101" s="10">
        <f>SUM(I8:I100)</f>
        <v>144666683369</v>
      </c>
      <c r="K101" s="3" t="s">
        <v>154</v>
      </c>
      <c r="M101" s="10">
        <f>SUM(M8:M100)</f>
        <v>7570727982304</v>
      </c>
      <c r="N101" s="11"/>
      <c r="O101" s="10">
        <f>SUM(O8:O100)</f>
        <v>6712328309870</v>
      </c>
      <c r="P101" s="11"/>
      <c r="Q101" s="10">
        <f>SUM(Q8:Q100)</f>
        <v>858399672434</v>
      </c>
    </row>
    <row r="102" spans="1:17" x14ac:dyDescent="0.55000000000000004">
      <c r="Q102" s="15"/>
    </row>
    <row r="103" spans="1:17" x14ac:dyDescent="0.55000000000000004">
      <c r="Q103" s="15"/>
    </row>
    <row r="104" spans="1:17" x14ac:dyDescent="0.55000000000000004">
      <c r="Q104" s="15"/>
    </row>
    <row r="105" spans="1:17" x14ac:dyDescent="0.55000000000000004">
      <c r="Q105" s="15"/>
    </row>
    <row r="106" spans="1:17" x14ac:dyDescent="0.55000000000000004">
      <c r="Q106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1"/>
  <sheetViews>
    <sheetView rightToLeft="1" topLeftCell="A145" workbookViewId="0">
      <selection activeCell="K165" sqref="K165"/>
    </sheetView>
  </sheetViews>
  <sheetFormatPr defaultRowHeight="24" x14ac:dyDescent="0.55000000000000004"/>
  <cols>
    <col min="1" max="1" width="40.1406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3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 x14ac:dyDescent="0.55000000000000004">
      <c r="A3" s="1" t="s">
        <v>178</v>
      </c>
      <c r="B3" s="1" t="s">
        <v>178</v>
      </c>
      <c r="C3" s="1" t="s">
        <v>178</v>
      </c>
      <c r="D3" s="1" t="s">
        <v>178</v>
      </c>
      <c r="E3" s="1" t="s">
        <v>178</v>
      </c>
      <c r="F3" s="1" t="s">
        <v>178</v>
      </c>
      <c r="G3" s="1" t="s">
        <v>178</v>
      </c>
      <c r="H3" s="1" t="s">
        <v>178</v>
      </c>
      <c r="I3" s="1" t="s">
        <v>178</v>
      </c>
      <c r="J3" s="1" t="s">
        <v>178</v>
      </c>
      <c r="K3" s="1" t="s">
        <v>178</v>
      </c>
      <c r="L3" s="1" t="s">
        <v>178</v>
      </c>
      <c r="M3" s="1" t="s">
        <v>178</v>
      </c>
      <c r="N3" s="1" t="s">
        <v>178</v>
      </c>
      <c r="O3" s="1" t="s">
        <v>178</v>
      </c>
      <c r="P3" s="1" t="s">
        <v>178</v>
      </c>
      <c r="Q3" s="1" t="s">
        <v>178</v>
      </c>
      <c r="R3" s="1" t="s">
        <v>178</v>
      </c>
      <c r="S3" s="1" t="s">
        <v>178</v>
      </c>
      <c r="T3" s="1" t="s">
        <v>178</v>
      </c>
      <c r="U3" s="1" t="s">
        <v>178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5.5" thickBot="1" x14ac:dyDescent="0.6">
      <c r="A6" s="2" t="s">
        <v>3</v>
      </c>
      <c r="C6" s="2" t="s">
        <v>180</v>
      </c>
      <c r="D6" s="2" t="s">
        <v>180</v>
      </c>
      <c r="E6" s="2" t="s">
        <v>180</v>
      </c>
      <c r="F6" s="2" t="s">
        <v>180</v>
      </c>
      <c r="G6" s="2" t="s">
        <v>180</v>
      </c>
      <c r="H6" s="2" t="s">
        <v>180</v>
      </c>
      <c r="I6" s="2" t="s">
        <v>180</v>
      </c>
      <c r="J6" s="2" t="s">
        <v>180</v>
      </c>
      <c r="K6" s="2" t="s">
        <v>180</v>
      </c>
      <c r="M6" s="2" t="s">
        <v>181</v>
      </c>
      <c r="N6" s="2" t="s">
        <v>181</v>
      </c>
      <c r="O6" s="2" t="s">
        <v>181</v>
      </c>
      <c r="P6" s="2" t="s">
        <v>181</v>
      </c>
      <c r="Q6" s="2" t="s">
        <v>181</v>
      </c>
      <c r="R6" s="2" t="s">
        <v>181</v>
      </c>
      <c r="S6" s="2" t="s">
        <v>181</v>
      </c>
      <c r="T6" s="2" t="s">
        <v>181</v>
      </c>
      <c r="U6" s="2" t="s">
        <v>181</v>
      </c>
    </row>
    <row r="7" spans="1:21" ht="25.5" thickBot="1" x14ac:dyDescent="0.6">
      <c r="A7" s="2" t="s">
        <v>3</v>
      </c>
      <c r="C7" s="2" t="s">
        <v>260</v>
      </c>
      <c r="E7" s="2" t="s">
        <v>261</v>
      </c>
      <c r="G7" s="2" t="s">
        <v>262</v>
      </c>
      <c r="I7" s="2" t="s">
        <v>158</v>
      </c>
      <c r="K7" s="2" t="s">
        <v>263</v>
      </c>
      <c r="M7" s="2" t="s">
        <v>260</v>
      </c>
      <c r="O7" s="2" t="s">
        <v>261</v>
      </c>
      <c r="Q7" s="2" t="s">
        <v>262</v>
      </c>
      <c r="S7" s="2" t="s">
        <v>158</v>
      </c>
      <c r="U7" s="2" t="s">
        <v>263</v>
      </c>
    </row>
    <row r="8" spans="1:21" x14ac:dyDescent="0.55000000000000004">
      <c r="A8" s="16" t="s">
        <v>26</v>
      </c>
      <c r="C8" s="8">
        <v>0</v>
      </c>
      <c r="D8" s="8"/>
      <c r="E8" s="8">
        <v>15662010</v>
      </c>
      <c r="F8" s="8"/>
      <c r="G8" s="8">
        <v>-1846</v>
      </c>
      <c r="H8" s="8"/>
      <c r="I8" s="8">
        <f>C8+E8+G8</f>
        <v>15660164</v>
      </c>
      <c r="K8" s="17">
        <f>I8/$I$160</f>
        <v>6.5439034298851551E-6</v>
      </c>
      <c r="M8" s="8">
        <v>0</v>
      </c>
      <c r="N8" s="8"/>
      <c r="O8" s="8">
        <v>6918204102</v>
      </c>
      <c r="P8" s="8"/>
      <c r="Q8" s="8">
        <v>-1846</v>
      </c>
      <c r="R8" s="8"/>
      <c r="S8" s="8">
        <f>M8+O8+Q8</f>
        <v>6918202256</v>
      </c>
      <c r="U8" s="17">
        <f>S8/$S$160</f>
        <v>6.7185767948947271E-4</v>
      </c>
    </row>
    <row r="9" spans="1:21" x14ac:dyDescent="0.55000000000000004">
      <c r="A9" s="16" t="s">
        <v>133</v>
      </c>
      <c r="C9" s="8">
        <v>0</v>
      </c>
      <c r="D9" s="8"/>
      <c r="E9" s="8">
        <v>104310832784</v>
      </c>
      <c r="F9" s="8"/>
      <c r="G9" s="8">
        <v>13993384701</v>
      </c>
      <c r="H9" s="8"/>
      <c r="I9" s="8">
        <f t="shared" ref="I9:I71" si="0">C9+E9+G9</f>
        <v>118304217485</v>
      </c>
      <c r="K9" s="17">
        <f>I9/$I$160</f>
        <v>4.9435713097894178E-2</v>
      </c>
      <c r="M9" s="8">
        <v>72895691710</v>
      </c>
      <c r="N9" s="8"/>
      <c r="O9" s="8">
        <v>210828972439</v>
      </c>
      <c r="P9" s="8"/>
      <c r="Q9" s="8">
        <v>-30924427026</v>
      </c>
      <c r="R9" s="8"/>
      <c r="S9" s="8">
        <f t="shared" ref="S9:S71" si="1">M9+O9+Q9</f>
        <v>252800237123</v>
      </c>
      <c r="U9" s="17">
        <f t="shared" ref="U9:U72" si="2">S9/$S$160</f>
        <v>2.4550565942263951E-2</v>
      </c>
    </row>
    <row r="10" spans="1:21" x14ac:dyDescent="0.55000000000000004">
      <c r="A10" s="16" t="s">
        <v>85</v>
      </c>
      <c r="C10" s="8">
        <v>0</v>
      </c>
      <c r="D10" s="8"/>
      <c r="E10" s="8">
        <v>404465338025</v>
      </c>
      <c r="F10" s="8"/>
      <c r="G10" s="8">
        <v>13946359986</v>
      </c>
      <c r="H10" s="8"/>
      <c r="I10" s="8">
        <f t="shared" si="0"/>
        <v>418411698011</v>
      </c>
      <c r="K10" s="17">
        <f>I10/$I$160</f>
        <v>0.17484144774717905</v>
      </c>
      <c r="M10" s="8">
        <v>0</v>
      </c>
      <c r="N10" s="8"/>
      <c r="O10" s="8">
        <v>221369699990</v>
      </c>
      <c r="P10" s="8"/>
      <c r="Q10" s="8">
        <v>13873385138</v>
      </c>
      <c r="R10" s="8"/>
      <c r="S10" s="8">
        <f t="shared" si="1"/>
        <v>235243085128</v>
      </c>
      <c r="U10" s="17">
        <f t="shared" si="2"/>
        <v>2.2845512091377425E-2</v>
      </c>
    </row>
    <row r="11" spans="1:21" x14ac:dyDescent="0.55000000000000004">
      <c r="A11" s="16" t="s">
        <v>120</v>
      </c>
      <c r="C11" s="8">
        <v>0</v>
      </c>
      <c r="D11" s="8"/>
      <c r="E11" s="8">
        <v>1671055215</v>
      </c>
      <c r="F11" s="8"/>
      <c r="G11" s="8">
        <v>-1564271076</v>
      </c>
      <c r="H11" s="8"/>
      <c r="I11" s="8">
        <f t="shared" si="0"/>
        <v>106784139</v>
      </c>
      <c r="K11" s="17">
        <f>I11/$I$160</f>
        <v>4.4621824743306213E-5</v>
      </c>
      <c r="M11" s="8">
        <v>0</v>
      </c>
      <c r="N11" s="8"/>
      <c r="O11" s="8">
        <v>-3579909255</v>
      </c>
      <c r="P11" s="8"/>
      <c r="Q11" s="8">
        <v>-8673626808</v>
      </c>
      <c r="R11" s="8"/>
      <c r="S11" s="8">
        <f t="shared" si="1"/>
        <v>-12253536063</v>
      </c>
      <c r="U11" s="17">
        <f t="shared" si="2"/>
        <v>-1.1899958978053547E-3</v>
      </c>
    </row>
    <row r="12" spans="1:21" x14ac:dyDescent="0.55000000000000004">
      <c r="A12" s="16" t="s">
        <v>92</v>
      </c>
      <c r="C12" s="8">
        <v>0</v>
      </c>
      <c r="D12" s="8"/>
      <c r="E12" s="8">
        <v>-29436466806</v>
      </c>
      <c r="F12" s="8"/>
      <c r="G12" s="8">
        <v>2592743415</v>
      </c>
      <c r="H12" s="8"/>
      <c r="I12" s="8">
        <f t="shared" si="0"/>
        <v>-26843723391</v>
      </c>
      <c r="K12" s="17">
        <f>I12/$I$160</f>
        <v>-1.1217170750526832E-2</v>
      </c>
      <c r="M12" s="8">
        <v>44712142000</v>
      </c>
      <c r="N12" s="8"/>
      <c r="O12" s="8">
        <v>40066515144</v>
      </c>
      <c r="P12" s="8"/>
      <c r="Q12" s="8">
        <v>5946535592</v>
      </c>
      <c r="R12" s="8"/>
      <c r="S12" s="8">
        <f>M12+O12+Q12</f>
        <v>90725192736</v>
      </c>
      <c r="U12" s="17">
        <f t="shared" si="2"/>
        <v>8.8107307660714521E-3</v>
      </c>
    </row>
    <row r="13" spans="1:21" x14ac:dyDescent="0.55000000000000004">
      <c r="A13" s="16" t="s">
        <v>29</v>
      </c>
      <c r="C13" s="8">
        <v>0</v>
      </c>
      <c r="D13" s="8"/>
      <c r="E13" s="8">
        <v>0</v>
      </c>
      <c r="F13" s="8"/>
      <c r="G13" s="8">
        <v>3505869468</v>
      </c>
      <c r="H13" s="8"/>
      <c r="I13" s="8">
        <f t="shared" si="0"/>
        <v>3505869468</v>
      </c>
      <c r="K13" s="17">
        <f>I13/$I$160</f>
        <v>1.4649955924072599E-3</v>
      </c>
      <c r="M13" s="8">
        <v>0</v>
      </c>
      <c r="N13" s="8"/>
      <c r="O13" s="8">
        <v>0</v>
      </c>
      <c r="P13" s="8"/>
      <c r="Q13" s="8">
        <v>3505869468</v>
      </c>
      <c r="R13" s="8"/>
      <c r="S13" s="8">
        <f t="shared" si="1"/>
        <v>3505869468</v>
      </c>
      <c r="U13" s="17">
        <f t="shared" si="2"/>
        <v>3.4047072320278693E-4</v>
      </c>
    </row>
    <row r="14" spans="1:21" x14ac:dyDescent="0.55000000000000004">
      <c r="A14" s="16" t="s">
        <v>87</v>
      </c>
      <c r="C14" s="8">
        <v>0</v>
      </c>
      <c r="D14" s="8"/>
      <c r="E14" s="8">
        <v>-6182328679</v>
      </c>
      <c r="F14" s="8"/>
      <c r="G14" s="8">
        <v>-313455405</v>
      </c>
      <c r="H14" s="8"/>
      <c r="I14" s="8">
        <f t="shared" si="0"/>
        <v>-6495784084</v>
      </c>
      <c r="K14" s="17">
        <f>I14/$I$160</f>
        <v>-2.7143894372422283E-3</v>
      </c>
      <c r="M14" s="8">
        <v>16003500000</v>
      </c>
      <c r="N14" s="8"/>
      <c r="O14" s="8">
        <v>-3838018808</v>
      </c>
      <c r="P14" s="8"/>
      <c r="Q14" s="8">
        <v>10101381388</v>
      </c>
      <c r="R14" s="8"/>
      <c r="S14" s="8">
        <f t="shared" si="1"/>
        <v>22266862580</v>
      </c>
      <c r="U14" s="17">
        <f t="shared" si="2"/>
        <v>2.1624349894562803E-3</v>
      </c>
    </row>
    <row r="15" spans="1:21" x14ac:dyDescent="0.55000000000000004">
      <c r="A15" s="16" t="s">
        <v>32</v>
      </c>
      <c r="C15" s="8">
        <v>0</v>
      </c>
      <c r="D15" s="8"/>
      <c r="E15" s="8">
        <v>-70160805972</v>
      </c>
      <c r="F15" s="8"/>
      <c r="G15" s="8">
        <v>149392262</v>
      </c>
      <c r="H15" s="8"/>
      <c r="I15" s="8">
        <f t="shared" si="0"/>
        <v>-70011413710</v>
      </c>
      <c r="K15" s="17">
        <f>I15/$I$160</f>
        <v>-2.9255627866220147E-2</v>
      </c>
      <c r="M15" s="8">
        <v>44043477537</v>
      </c>
      <c r="N15" s="8"/>
      <c r="O15" s="8">
        <v>32121544574</v>
      </c>
      <c r="P15" s="8"/>
      <c r="Q15" s="8">
        <v>475987661</v>
      </c>
      <c r="R15" s="8"/>
      <c r="S15" s="8">
        <f t="shared" si="1"/>
        <v>76641009772</v>
      </c>
      <c r="U15" s="17">
        <f t="shared" si="2"/>
        <v>7.4429525292482174E-3</v>
      </c>
    </row>
    <row r="16" spans="1:21" x14ac:dyDescent="0.55000000000000004">
      <c r="A16" s="16" t="s">
        <v>117</v>
      </c>
      <c r="C16" s="8">
        <v>0</v>
      </c>
      <c r="D16" s="8"/>
      <c r="E16" s="8">
        <v>269170776982</v>
      </c>
      <c r="F16" s="8"/>
      <c r="G16" s="8">
        <v>-18020734442</v>
      </c>
      <c r="H16" s="8"/>
      <c r="I16" s="8">
        <f t="shared" si="0"/>
        <v>251150042540</v>
      </c>
      <c r="K16" s="17">
        <f>I16/$I$160</f>
        <v>0.10494791911459603</v>
      </c>
      <c r="M16" s="8">
        <v>231448044520</v>
      </c>
      <c r="N16" s="8"/>
      <c r="O16" s="8">
        <v>-910487842608</v>
      </c>
      <c r="P16" s="8"/>
      <c r="Q16" s="8">
        <v>-164942139043</v>
      </c>
      <c r="R16" s="8"/>
      <c r="S16" s="8">
        <f t="shared" si="1"/>
        <v>-843981937131</v>
      </c>
      <c r="U16" s="17">
        <f t="shared" si="2"/>
        <v>-8.1962874866817678E-2</v>
      </c>
    </row>
    <row r="17" spans="1:21" x14ac:dyDescent="0.55000000000000004">
      <c r="A17" s="16" t="s">
        <v>70</v>
      </c>
      <c r="C17" s="8">
        <v>0</v>
      </c>
      <c r="D17" s="8"/>
      <c r="E17" s="8">
        <v>48297101079</v>
      </c>
      <c r="F17" s="8"/>
      <c r="G17" s="8">
        <v>11332206632</v>
      </c>
      <c r="H17" s="8"/>
      <c r="I17" s="8">
        <f t="shared" si="0"/>
        <v>59629307711</v>
      </c>
      <c r="K17" s="17">
        <f>I17/$I$160</f>
        <v>2.4917263398498906E-2</v>
      </c>
      <c r="M17" s="8">
        <v>112179477000</v>
      </c>
      <c r="N17" s="8"/>
      <c r="O17" s="8">
        <v>358838800795</v>
      </c>
      <c r="P17" s="8"/>
      <c r="Q17" s="8">
        <v>21957179754</v>
      </c>
      <c r="R17" s="8"/>
      <c r="S17" s="8">
        <f t="shared" si="1"/>
        <v>492975457549</v>
      </c>
      <c r="U17" s="17">
        <f t="shared" si="2"/>
        <v>4.7875059834638668E-2</v>
      </c>
    </row>
    <row r="18" spans="1:21" x14ac:dyDescent="0.55000000000000004">
      <c r="A18" s="16" t="s">
        <v>127</v>
      </c>
      <c r="C18" s="8">
        <v>0</v>
      </c>
      <c r="D18" s="8"/>
      <c r="E18" s="8">
        <v>-89387626020</v>
      </c>
      <c r="F18" s="8"/>
      <c r="G18" s="8">
        <v>26381906981</v>
      </c>
      <c r="H18" s="8"/>
      <c r="I18" s="8">
        <f t="shared" si="0"/>
        <v>-63005719039</v>
      </c>
      <c r="K18" s="17">
        <f>I18/$I$160</f>
        <v>-2.6328162394831402E-2</v>
      </c>
      <c r="M18" s="8">
        <v>334281059658</v>
      </c>
      <c r="N18" s="8"/>
      <c r="O18" s="8">
        <v>354910254266</v>
      </c>
      <c r="P18" s="8"/>
      <c r="Q18" s="8">
        <v>46055252404</v>
      </c>
      <c r="R18" s="8"/>
      <c r="S18" s="8">
        <f t="shared" si="1"/>
        <v>735246566328</v>
      </c>
      <c r="U18" s="17">
        <f t="shared" si="2"/>
        <v>7.1403094854203514E-2</v>
      </c>
    </row>
    <row r="19" spans="1:21" x14ac:dyDescent="0.55000000000000004">
      <c r="A19" s="16" t="s">
        <v>116</v>
      </c>
      <c r="C19" s="8">
        <v>0</v>
      </c>
      <c r="D19" s="8"/>
      <c r="E19" s="8">
        <v>586881104</v>
      </c>
      <c r="F19" s="8"/>
      <c r="G19" s="8">
        <v>-258737579</v>
      </c>
      <c r="H19" s="8"/>
      <c r="I19" s="8">
        <f t="shared" si="0"/>
        <v>328143525</v>
      </c>
      <c r="K19" s="17">
        <f>I19/$I$160</f>
        <v>1.3712113990262841E-4</v>
      </c>
      <c r="M19" s="8">
        <v>110770424550</v>
      </c>
      <c r="N19" s="8"/>
      <c r="O19" s="8">
        <v>-92804642884</v>
      </c>
      <c r="P19" s="8"/>
      <c r="Q19" s="8">
        <v>-258740035</v>
      </c>
      <c r="R19" s="8"/>
      <c r="S19" s="8">
        <f t="shared" si="1"/>
        <v>17707041631</v>
      </c>
      <c r="U19" s="17">
        <f t="shared" si="2"/>
        <v>1.7196103063493824E-3</v>
      </c>
    </row>
    <row r="20" spans="1:21" x14ac:dyDescent="0.55000000000000004">
      <c r="A20" s="16" t="s">
        <v>95</v>
      </c>
      <c r="C20" s="8">
        <v>0</v>
      </c>
      <c r="D20" s="8"/>
      <c r="E20" s="8">
        <v>30954274280</v>
      </c>
      <c r="F20" s="8"/>
      <c r="G20" s="8">
        <v>1268663513</v>
      </c>
      <c r="H20" s="8"/>
      <c r="I20" s="8">
        <f t="shared" si="0"/>
        <v>32222937793</v>
      </c>
      <c r="K20" s="17">
        <f>I20/$I$160</f>
        <v>1.3464979877898386E-2</v>
      </c>
      <c r="M20" s="8">
        <v>23928682800</v>
      </c>
      <c r="N20" s="8"/>
      <c r="O20" s="8">
        <v>22034409104</v>
      </c>
      <c r="P20" s="8"/>
      <c r="Q20" s="8">
        <v>1268663513</v>
      </c>
      <c r="R20" s="8"/>
      <c r="S20" s="8">
        <f t="shared" si="1"/>
        <v>47231755417</v>
      </c>
      <c r="U20" s="17">
        <f t="shared" si="2"/>
        <v>4.5868878096413891E-3</v>
      </c>
    </row>
    <row r="21" spans="1:21" x14ac:dyDescent="0.55000000000000004">
      <c r="A21" s="16" t="s">
        <v>123</v>
      </c>
      <c r="C21" s="8">
        <v>0</v>
      </c>
      <c r="D21" s="8"/>
      <c r="E21" s="8">
        <v>1090292496</v>
      </c>
      <c r="F21" s="8"/>
      <c r="G21" s="8">
        <v>-8082588</v>
      </c>
      <c r="H21" s="8"/>
      <c r="I21" s="8">
        <f t="shared" si="0"/>
        <v>1082209908</v>
      </c>
      <c r="K21" s="17">
        <f>I21/$I$160</f>
        <v>4.5222241151605426E-4</v>
      </c>
      <c r="M21" s="8">
        <v>4643558442</v>
      </c>
      <c r="N21" s="8"/>
      <c r="O21" s="8">
        <v>-820266684</v>
      </c>
      <c r="P21" s="8"/>
      <c r="Q21" s="8">
        <v>-12958368</v>
      </c>
      <c r="R21" s="8"/>
      <c r="S21" s="8">
        <f t="shared" si="1"/>
        <v>3810333390</v>
      </c>
      <c r="U21" s="17">
        <f t="shared" si="2"/>
        <v>3.7003858152114948E-4</v>
      </c>
    </row>
    <row r="22" spans="1:21" x14ac:dyDescent="0.55000000000000004">
      <c r="A22" s="16" t="s">
        <v>35</v>
      </c>
      <c r="C22" s="8">
        <v>0</v>
      </c>
      <c r="D22" s="8"/>
      <c r="E22" s="8">
        <v>-1014424779</v>
      </c>
      <c r="F22" s="8"/>
      <c r="G22" s="8">
        <v>-609172679</v>
      </c>
      <c r="H22" s="8"/>
      <c r="I22" s="8">
        <f t="shared" si="0"/>
        <v>-1623597458</v>
      </c>
      <c r="K22" s="17">
        <f>I22/$I$160</f>
        <v>-6.784517054967636E-4</v>
      </c>
      <c r="M22" s="8">
        <v>33494360000</v>
      </c>
      <c r="N22" s="8"/>
      <c r="O22" s="8">
        <v>-1803508714</v>
      </c>
      <c r="P22" s="8"/>
      <c r="Q22" s="8">
        <v>-5611001337</v>
      </c>
      <c r="R22" s="8"/>
      <c r="S22" s="8">
        <f t="shared" si="1"/>
        <v>26079849949</v>
      </c>
      <c r="U22" s="17">
        <f t="shared" si="2"/>
        <v>2.5327313107928284E-3</v>
      </c>
    </row>
    <row r="23" spans="1:21" x14ac:dyDescent="0.55000000000000004">
      <c r="A23" s="16" t="s">
        <v>96</v>
      </c>
      <c r="C23" s="8">
        <v>0</v>
      </c>
      <c r="D23" s="8"/>
      <c r="E23" s="8">
        <v>55616159239</v>
      </c>
      <c r="F23" s="8"/>
      <c r="G23" s="8">
        <v>-926087132</v>
      </c>
      <c r="H23" s="8"/>
      <c r="I23" s="8">
        <f t="shared" si="0"/>
        <v>54690072107</v>
      </c>
      <c r="K23" s="17">
        <f>I23/$I$160</f>
        <v>2.2853307950137926E-2</v>
      </c>
      <c r="M23" s="8">
        <v>96986934000</v>
      </c>
      <c r="N23" s="8"/>
      <c r="O23" s="8">
        <v>-82287182914</v>
      </c>
      <c r="P23" s="8"/>
      <c r="Q23" s="8">
        <v>-2451911168</v>
      </c>
      <c r="R23" s="8"/>
      <c r="S23" s="8">
        <f t="shared" si="1"/>
        <v>12247839918</v>
      </c>
      <c r="U23" s="17">
        <f t="shared" si="2"/>
        <v>1.1894427195922694E-3</v>
      </c>
    </row>
    <row r="24" spans="1:21" x14ac:dyDescent="0.55000000000000004">
      <c r="A24" s="16" t="s">
        <v>142</v>
      </c>
      <c r="C24" s="8">
        <v>0</v>
      </c>
      <c r="D24" s="8"/>
      <c r="E24" s="8">
        <v>16792123128</v>
      </c>
      <c r="F24" s="8"/>
      <c r="G24" s="8">
        <v>3710762157</v>
      </c>
      <c r="H24" s="8"/>
      <c r="I24" s="8">
        <f t="shared" si="0"/>
        <v>20502885285</v>
      </c>
      <c r="K24" s="17">
        <f>I24/$I$160</f>
        <v>8.5675284970868366E-3</v>
      </c>
      <c r="M24" s="8">
        <v>9472884110</v>
      </c>
      <c r="N24" s="8"/>
      <c r="O24" s="8">
        <v>26509597998</v>
      </c>
      <c r="P24" s="8"/>
      <c r="Q24" s="8">
        <v>3354080899</v>
      </c>
      <c r="R24" s="8"/>
      <c r="S24" s="8">
        <f t="shared" si="1"/>
        <v>39336563007</v>
      </c>
      <c r="U24" s="17">
        <f t="shared" si="2"/>
        <v>3.8201502302210887E-3</v>
      </c>
    </row>
    <row r="25" spans="1:21" x14ac:dyDescent="0.55000000000000004">
      <c r="A25" s="16" t="s">
        <v>128</v>
      </c>
      <c r="C25" s="8">
        <v>0</v>
      </c>
      <c r="D25" s="8"/>
      <c r="E25" s="8">
        <v>-223790829</v>
      </c>
      <c r="F25" s="8"/>
      <c r="G25" s="8">
        <v>5808820</v>
      </c>
      <c r="H25" s="8"/>
      <c r="I25" s="8">
        <f t="shared" si="0"/>
        <v>-217982009</v>
      </c>
      <c r="K25" s="17">
        <f>I25/$I$160</f>
        <v>-9.1088012638204603E-5</v>
      </c>
      <c r="M25" s="8">
        <v>23533953240</v>
      </c>
      <c r="N25" s="8"/>
      <c r="O25" s="8">
        <v>-31985647811</v>
      </c>
      <c r="P25" s="8"/>
      <c r="Q25" s="8">
        <v>54334883</v>
      </c>
      <c r="R25" s="8"/>
      <c r="S25" s="8">
        <f t="shared" si="1"/>
        <v>-8397359688</v>
      </c>
      <c r="U25" s="17">
        <f t="shared" si="2"/>
        <v>-8.1550529820447078E-4</v>
      </c>
    </row>
    <row r="26" spans="1:21" x14ac:dyDescent="0.55000000000000004">
      <c r="A26" s="16" t="s">
        <v>109</v>
      </c>
      <c r="C26" s="8">
        <v>0</v>
      </c>
      <c r="D26" s="8"/>
      <c r="E26" s="8">
        <v>-45271141049</v>
      </c>
      <c r="F26" s="8"/>
      <c r="G26" s="8">
        <v>24889748628</v>
      </c>
      <c r="H26" s="8"/>
      <c r="I26" s="8">
        <f t="shared" si="0"/>
        <v>-20381392421</v>
      </c>
      <c r="K26" s="17">
        <f>I26/$I$160</f>
        <v>-8.5167603461635023E-3</v>
      </c>
      <c r="M26" s="8">
        <v>104449284000</v>
      </c>
      <c r="N26" s="8"/>
      <c r="O26" s="8">
        <v>44514942978</v>
      </c>
      <c r="P26" s="8"/>
      <c r="Q26" s="8">
        <v>24889748628</v>
      </c>
      <c r="R26" s="8"/>
      <c r="S26" s="8">
        <f t="shared" si="1"/>
        <v>173853975606</v>
      </c>
      <c r="U26" s="17">
        <f t="shared" si="2"/>
        <v>1.6883740066917546E-2</v>
      </c>
    </row>
    <row r="27" spans="1:21" x14ac:dyDescent="0.55000000000000004">
      <c r="A27" s="16" t="s">
        <v>45</v>
      </c>
      <c r="C27" s="8">
        <v>0</v>
      </c>
      <c r="D27" s="8"/>
      <c r="E27" s="8">
        <v>2734329563</v>
      </c>
      <c r="F27" s="8"/>
      <c r="G27" s="8">
        <v>2681810266</v>
      </c>
      <c r="H27" s="8"/>
      <c r="I27" s="8">
        <f t="shared" si="0"/>
        <v>5416139829</v>
      </c>
      <c r="K27" s="17">
        <f>I27/$I$160</f>
        <v>2.263239133621506E-3</v>
      </c>
      <c r="M27" s="8">
        <v>0</v>
      </c>
      <c r="N27" s="8"/>
      <c r="O27" s="8">
        <v>2350028710</v>
      </c>
      <c r="P27" s="8"/>
      <c r="Q27" s="8">
        <v>2734231487</v>
      </c>
      <c r="R27" s="8"/>
      <c r="S27" s="8">
        <f t="shared" si="1"/>
        <v>5084260197</v>
      </c>
      <c r="U27" s="17">
        <f t="shared" si="2"/>
        <v>4.9375533288501037E-4</v>
      </c>
    </row>
    <row r="28" spans="1:21" x14ac:dyDescent="0.55000000000000004">
      <c r="A28" s="16" t="s">
        <v>126</v>
      </c>
      <c r="C28" s="8">
        <v>0</v>
      </c>
      <c r="D28" s="8"/>
      <c r="E28" s="8">
        <v>-44124464764</v>
      </c>
      <c r="F28" s="8"/>
      <c r="G28" s="8">
        <v>-298214990</v>
      </c>
      <c r="H28" s="8"/>
      <c r="I28" s="8">
        <f t="shared" si="0"/>
        <v>-44422679754</v>
      </c>
      <c r="K28" s="17">
        <f>I28/$I$160</f>
        <v>-1.8562878805540636E-2</v>
      </c>
      <c r="M28" s="8">
        <v>82474851876</v>
      </c>
      <c r="N28" s="8"/>
      <c r="O28" s="8">
        <v>-101232637266</v>
      </c>
      <c r="P28" s="8"/>
      <c r="Q28" s="8">
        <v>2204802965</v>
      </c>
      <c r="R28" s="8"/>
      <c r="S28" s="8">
        <f t="shared" si="1"/>
        <v>-16552982425</v>
      </c>
      <c r="U28" s="17">
        <f t="shared" si="2"/>
        <v>-1.6075344358493305E-3</v>
      </c>
    </row>
    <row r="29" spans="1:21" x14ac:dyDescent="0.55000000000000004">
      <c r="A29" s="16" t="s">
        <v>42</v>
      </c>
      <c r="C29" s="8">
        <v>0</v>
      </c>
      <c r="D29" s="8"/>
      <c r="E29" s="8">
        <v>27375833278</v>
      </c>
      <c r="F29" s="8"/>
      <c r="G29" s="8">
        <v>2895170654</v>
      </c>
      <c r="H29" s="8"/>
      <c r="I29" s="8">
        <f t="shared" si="0"/>
        <v>30271003932</v>
      </c>
      <c r="K29" s="17">
        <f>I29/$I$160</f>
        <v>1.2649326434683687E-2</v>
      </c>
      <c r="M29" s="8">
        <v>13747112500</v>
      </c>
      <c r="N29" s="8"/>
      <c r="O29" s="8">
        <v>11722833598</v>
      </c>
      <c r="P29" s="8"/>
      <c r="Q29" s="8">
        <v>2895170654</v>
      </c>
      <c r="R29" s="8"/>
      <c r="S29" s="8">
        <f t="shared" si="1"/>
        <v>28365116752</v>
      </c>
      <c r="U29" s="17">
        <f t="shared" si="2"/>
        <v>2.7546638294534838E-3</v>
      </c>
    </row>
    <row r="30" spans="1:21" x14ac:dyDescent="0.55000000000000004">
      <c r="A30" s="16" t="s">
        <v>143</v>
      </c>
      <c r="C30" s="8">
        <v>3100386100</v>
      </c>
      <c r="D30" s="8"/>
      <c r="E30" s="8">
        <v>0</v>
      </c>
      <c r="F30" s="8"/>
      <c r="G30" s="8">
        <v>-9082634393</v>
      </c>
      <c r="H30" s="8"/>
      <c r="I30" s="8">
        <f t="shared" si="0"/>
        <v>-5982248293</v>
      </c>
      <c r="K30" s="17">
        <f>I30/$I$160</f>
        <v>-2.4997985412532919E-3</v>
      </c>
      <c r="M30" s="8">
        <v>3100386100</v>
      </c>
      <c r="N30" s="8"/>
      <c r="O30" s="8">
        <v>0</v>
      </c>
      <c r="P30" s="8"/>
      <c r="Q30" s="8">
        <v>-9082634393</v>
      </c>
      <c r="R30" s="8"/>
      <c r="S30" s="8">
        <f t="shared" si="1"/>
        <v>-5982248293</v>
      </c>
      <c r="U30" s="17">
        <f t="shared" si="2"/>
        <v>-5.8096298829353552E-4</v>
      </c>
    </row>
    <row r="31" spans="1:21" x14ac:dyDescent="0.55000000000000004">
      <c r="A31" s="7" t="s">
        <v>278</v>
      </c>
      <c r="C31" s="8">
        <v>0</v>
      </c>
      <c r="D31" s="8"/>
      <c r="E31" s="8">
        <v>87432641537</v>
      </c>
      <c r="F31" s="8"/>
      <c r="G31" s="8">
        <v>64226478687</v>
      </c>
      <c r="H31" s="8"/>
      <c r="I31" s="8">
        <f t="shared" si="0"/>
        <v>151659120224</v>
      </c>
      <c r="K31" s="17">
        <f>I31/$I$160</f>
        <v>6.3373706495487445E-2</v>
      </c>
      <c r="M31" s="8">
        <v>0</v>
      </c>
      <c r="N31" s="8"/>
      <c r="O31" s="8">
        <v>1233895579477</v>
      </c>
      <c r="P31" s="8"/>
      <c r="Q31" s="8">
        <v>64226478687</v>
      </c>
      <c r="R31" s="8"/>
      <c r="S31" s="8">
        <f t="shared" si="1"/>
        <v>1298122058164</v>
      </c>
      <c r="U31" s="17">
        <f t="shared" si="2"/>
        <v>0.12606646082597031</v>
      </c>
    </row>
    <row r="32" spans="1:21" x14ac:dyDescent="0.55000000000000004">
      <c r="A32" s="16" t="s">
        <v>37</v>
      </c>
      <c r="C32" s="8">
        <v>0</v>
      </c>
      <c r="D32" s="8"/>
      <c r="E32" s="8">
        <v>-14518541974</v>
      </c>
      <c r="F32" s="8"/>
      <c r="G32" s="8">
        <v>-578949233</v>
      </c>
      <c r="H32" s="8"/>
      <c r="I32" s="8">
        <f t="shared" si="0"/>
        <v>-15097491207</v>
      </c>
      <c r="K32" s="17">
        <f>I32/$I$160</f>
        <v>-6.3087796840536458E-3</v>
      </c>
      <c r="M32" s="8">
        <v>11663468000</v>
      </c>
      <c r="N32" s="8"/>
      <c r="O32" s="8">
        <v>-97855343329</v>
      </c>
      <c r="P32" s="8"/>
      <c r="Q32" s="8">
        <v>-7378840810</v>
      </c>
      <c r="R32" s="8"/>
      <c r="S32" s="8">
        <f t="shared" si="1"/>
        <v>-93570716139</v>
      </c>
      <c r="U32" s="17">
        <f t="shared" si="2"/>
        <v>-9.0870723183604906E-3</v>
      </c>
    </row>
    <row r="33" spans="1:21" x14ac:dyDescent="0.55000000000000004">
      <c r="A33" s="16" t="s">
        <v>91</v>
      </c>
      <c r="C33" s="8">
        <v>0</v>
      </c>
      <c r="D33" s="8"/>
      <c r="E33" s="8">
        <v>9573011480</v>
      </c>
      <c r="F33" s="8"/>
      <c r="G33" s="8">
        <v>191613814</v>
      </c>
      <c r="H33" s="8"/>
      <c r="I33" s="8">
        <f t="shared" si="0"/>
        <v>9764625294</v>
      </c>
      <c r="K33" s="17">
        <f>I33/$I$160</f>
        <v>4.0803381722534929E-3</v>
      </c>
      <c r="M33" s="8">
        <v>0</v>
      </c>
      <c r="N33" s="8"/>
      <c r="O33" s="8">
        <v>19632303523</v>
      </c>
      <c r="P33" s="8"/>
      <c r="Q33" s="8">
        <v>689734707</v>
      </c>
      <c r="R33" s="8"/>
      <c r="S33" s="8">
        <f t="shared" si="1"/>
        <v>20322038230</v>
      </c>
      <c r="U33" s="17">
        <f t="shared" si="2"/>
        <v>1.9735643657805414E-3</v>
      </c>
    </row>
    <row r="34" spans="1:21" x14ac:dyDescent="0.55000000000000004">
      <c r="A34" s="16" t="s">
        <v>30</v>
      </c>
      <c r="C34" s="8">
        <v>0</v>
      </c>
      <c r="D34" s="8"/>
      <c r="E34" s="8">
        <v>211415716416</v>
      </c>
      <c r="F34" s="8"/>
      <c r="G34" s="8">
        <v>6123644603</v>
      </c>
      <c r="H34" s="8"/>
      <c r="I34" s="8">
        <f t="shared" si="0"/>
        <v>217539361019</v>
      </c>
      <c r="K34" s="17">
        <f>I34/$I$160</f>
        <v>9.0903043589279087E-2</v>
      </c>
      <c r="M34" s="8">
        <v>198143589960</v>
      </c>
      <c r="N34" s="8"/>
      <c r="O34" s="8">
        <v>1030989219945</v>
      </c>
      <c r="P34" s="8"/>
      <c r="Q34" s="8">
        <v>5683905690</v>
      </c>
      <c r="R34" s="8"/>
      <c r="S34" s="8">
        <f t="shared" si="1"/>
        <v>1234816715595</v>
      </c>
      <c r="U34" s="17">
        <f t="shared" si="2"/>
        <v>0.11991859480762612</v>
      </c>
    </row>
    <row r="35" spans="1:21" x14ac:dyDescent="0.55000000000000004">
      <c r="A35" s="16" t="s">
        <v>108</v>
      </c>
      <c r="C35" s="8">
        <v>0</v>
      </c>
      <c r="D35" s="8"/>
      <c r="E35" s="8">
        <v>-11481541335</v>
      </c>
      <c r="F35" s="8"/>
      <c r="G35" s="8">
        <v>3669656210</v>
      </c>
      <c r="H35" s="8"/>
      <c r="I35" s="8">
        <f t="shared" si="0"/>
        <v>-7811885125</v>
      </c>
      <c r="K35" s="17">
        <f>I35/$I$160</f>
        <v>-3.2643477975937115E-3</v>
      </c>
      <c r="M35" s="8">
        <v>12158218800</v>
      </c>
      <c r="N35" s="8"/>
      <c r="O35" s="8">
        <v>5822069307</v>
      </c>
      <c r="P35" s="8"/>
      <c r="Q35" s="8">
        <v>5375455304</v>
      </c>
      <c r="R35" s="8"/>
      <c r="S35" s="8">
        <f t="shared" si="1"/>
        <v>23355743411</v>
      </c>
      <c r="U35" s="17">
        <f t="shared" si="2"/>
        <v>2.2681810953498671E-3</v>
      </c>
    </row>
    <row r="36" spans="1:21" x14ac:dyDescent="0.55000000000000004">
      <c r="A36" s="16" t="s">
        <v>125</v>
      </c>
      <c r="C36" s="8">
        <v>0</v>
      </c>
      <c r="D36" s="8"/>
      <c r="E36" s="8">
        <v>-133000870275</v>
      </c>
      <c r="F36" s="8"/>
      <c r="G36" s="8">
        <v>456736718</v>
      </c>
      <c r="H36" s="8"/>
      <c r="I36" s="8">
        <f t="shared" si="0"/>
        <v>-132544133557</v>
      </c>
      <c r="K36" s="17">
        <f>I36/$I$160</f>
        <v>-5.5386138369611482E-2</v>
      </c>
      <c r="M36" s="8">
        <v>0</v>
      </c>
      <c r="N36" s="8"/>
      <c r="O36" s="8">
        <v>88879598238</v>
      </c>
      <c r="P36" s="8"/>
      <c r="Q36" s="8">
        <v>-12569731934</v>
      </c>
      <c r="R36" s="8"/>
      <c r="S36" s="8">
        <f t="shared" si="1"/>
        <v>76309866304</v>
      </c>
      <c r="U36" s="17">
        <f t="shared" si="2"/>
        <v>7.4107937004432882E-3</v>
      </c>
    </row>
    <row r="37" spans="1:21" x14ac:dyDescent="0.55000000000000004">
      <c r="A37" s="16" t="s">
        <v>137</v>
      </c>
      <c r="C37" s="8">
        <v>0</v>
      </c>
      <c r="D37" s="8"/>
      <c r="E37" s="8">
        <v>56847445620</v>
      </c>
      <c r="F37" s="8"/>
      <c r="G37" s="8">
        <v>257003395</v>
      </c>
      <c r="H37" s="8"/>
      <c r="I37" s="8">
        <f t="shared" si="0"/>
        <v>57104449015</v>
      </c>
      <c r="K37" s="17">
        <f>I37/$I$160</f>
        <v>2.3862202194750992E-2</v>
      </c>
      <c r="M37" s="8">
        <v>75004908800</v>
      </c>
      <c r="N37" s="8"/>
      <c r="O37" s="8">
        <v>67579653715</v>
      </c>
      <c r="P37" s="8"/>
      <c r="Q37" s="8">
        <v>-13350814644</v>
      </c>
      <c r="R37" s="8"/>
      <c r="S37" s="8">
        <f t="shared" si="1"/>
        <v>129233747871</v>
      </c>
      <c r="U37" s="17">
        <f t="shared" si="2"/>
        <v>1.2550469434604175E-2</v>
      </c>
    </row>
    <row r="38" spans="1:21" x14ac:dyDescent="0.55000000000000004">
      <c r="A38" s="16" t="s">
        <v>132</v>
      </c>
      <c r="C38" s="8">
        <v>0</v>
      </c>
      <c r="D38" s="8"/>
      <c r="E38" s="8">
        <v>-18966546061</v>
      </c>
      <c r="F38" s="8"/>
      <c r="G38" s="8">
        <v>-746521436</v>
      </c>
      <c r="H38" s="8"/>
      <c r="I38" s="8">
        <f t="shared" si="0"/>
        <v>-19713067497</v>
      </c>
      <c r="K38" s="17">
        <f>I38/$I$160</f>
        <v>-8.23748780709933E-3</v>
      </c>
      <c r="M38" s="8">
        <v>50003031120</v>
      </c>
      <c r="N38" s="8"/>
      <c r="O38" s="8">
        <v>-17605836810</v>
      </c>
      <c r="P38" s="8"/>
      <c r="Q38" s="8">
        <v>-738107305</v>
      </c>
      <c r="R38" s="8"/>
      <c r="S38" s="8">
        <f t="shared" si="1"/>
        <v>31659087005</v>
      </c>
      <c r="U38" s="17">
        <f t="shared" si="2"/>
        <v>3.0745560685924273E-3</v>
      </c>
    </row>
    <row r="39" spans="1:21" x14ac:dyDescent="0.55000000000000004">
      <c r="A39" s="16" t="s">
        <v>118</v>
      </c>
      <c r="C39" s="8">
        <v>0</v>
      </c>
      <c r="D39" s="8"/>
      <c r="E39" s="8">
        <v>22289349878</v>
      </c>
      <c r="F39" s="8"/>
      <c r="G39" s="8">
        <v>22990144</v>
      </c>
      <c r="H39" s="8"/>
      <c r="I39" s="8">
        <f t="shared" si="0"/>
        <v>22312340022</v>
      </c>
      <c r="K39" s="17">
        <f>I39/$I$160</f>
        <v>9.3236442733760395E-3</v>
      </c>
      <c r="M39" s="8">
        <v>18963498540</v>
      </c>
      <c r="N39" s="8"/>
      <c r="O39" s="8">
        <v>6982408979</v>
      </c>
      <c r="P39" s="8"/>
      <c r="Q39" s="8">
        <v>22990144</v>
      </c>
      <c r="R39" s="8"/>
      <c r="S39" s="8">
        <f t="shared" si="1"/>
        <v>25968897663</v>
      </c>
      <c r="U39" s="17">
        <f t="shared" si="2"/>
        <v>2.5219562361928683E-3</v>
      </c>
    </row>
    <row r="40" spans="1:21" x14ac:dyDescent="0.55000000000000004">
      <c r="A40" s="16" t="s">
        <v>46</v>
      </c>
      <c r="C40" s="8">
        <v>0</v>
      </c>
      <c r="D40" s="8"/>
      <c r="E40" s="8">
        <v>-20330714516</v>
      </c>
      <c r="F40" s="8"/>
      <c r="G40" s="8">
        <v>-4581973939</v>
      </c>
      <c r="H40" s="8"/>
      <c r="I40" s="8">
        <f t="shared" si="0"/>
        <v>-24912688455</v>
      </c>
      <c r="K40" s="17">
        <f>I40/$I$160</f>
        <v>-1.0410250328689714E-2</v>
      </c>
      <c r="M40" s="8">
        <v>28882534200</v>
      </c>
      <c r="N40" s="8"/>
      <c r="O40" s="8">
        <v>-105446078894</v>
      </c>
      <c r="P40" s="8"/>
      <c r="Q40" s="8">
        <v>-51628978815</v>
      </c>
      <c r="R40" s="8"/>
      <c r="S40" s="8">
        <f t="shared" si="1"/>
        <v>-128192523509</v>
      </c>
      <c r="U40" s="17">
        <f t="shared" si="2"/>
        <v>-1.2449351462362973E-2</v>
      </c>
    </row>
    <row r="41" spans="1:21" x14ac:dyDescent="0.55000000000000004">
      <c r="A41" s="16" t="s">
        <v>134</v>
      </c>
      <c r="C41" s="8">
        <v>0</v>
      </c>
      <c r="D41" s="8"/>
      <c r="E41" s="8">
        <v>214692351</v>
      </c>
      <c r="F41" s="8"/>
      <c r="G41" s="8">
        <v>1106318448</v>
      </c>
      <c r="H41" s="8"/>
      <c r="I41" s="8">
        <f t="shared" si="0"/>
        <v>1321010799</v>
      </c>
      <c r="K41" s="17">
        <f>I41/$I$160</f>
        <v>5.5200999801096782E-4</v>
      </c>
      <c r="M41" s="8">
        <v>0</v>
      </c>
      <c r="N41" s="8"/>
      <c r="O41" s="8">
        <v>9387980878</v>
      </c>
      <c r="P41" s="8"/>
      <c r="Q41" s="8">
        <v>1106318448</v>
      </c>
      <c r="R41" s="8"/>
      <c r="S41" s="8">
        <f t="shared" si="1"/>
        <v>10494299326</v>
      </c>
      <c r="U41" s="17">
        <f t="shared" si="2"/>
        <v>1.0191485204005717E-3</v>
      </c>
    </row>
    <row r="42" spans="1:21" x14ac:dyDescent="0.55000000000000004">
      <c r="A42" s="16" t="s">
        <v>64</v>
      </c>
      <c r="C42" s="8">
        <v>0</v>
      </c>
      <c r="D42" s="8"/>
      <c r="E42" s="8">
        <v>-74081722414</v>
      </c>
      <c r="F42" s="8"/>
      <c r="G42" s="8">
        <v>-3817975758</v>
      </c>
      <c r="H42" s="8"/>
      <c r="I42" s="8">
        <f t="shared" si="0"/>
        <v>-77899698172</v>
      </c>
      <c r="K42" s="17">
        <f>I42/$I$160</f>
        <v>-3.2551900609391393E-2</v>
      </c>
      <c r="M42" s="8">
        <v>100500000000</v>
      </c>
      <c r="N42" s="8"/>
      <c r="O42" s="8">
        <v>-213236666020</v>
      </c>
      <c r="P42" s="8"/>
      <c r="Q42" s="8">
        <v>3077055060</v>
      </c>
      <c r="R42" s="8"/>
      <c r="S42" s="8">
        <f t="shared" si="1"/>
        <v>-109659610960</v>
      </c>
      <c r="U42" s="17">
        <f t="shared" si="2"/>
        <v>-1.0649537123521754E-2</v>
      </c>
    </row>
    <row r="43" spans="1:21" x14ac:dyDescent="0.55000000000000004">
      <c r="A43" s="16" t="s">
        <v>106</v>
      </c>
      <c r="C43" s="8">
        <v>0</v>
      </c>
      <c r="D43" s="8"/>
      <c r="E43" s="8">
        <v>14730969509</v>
      </c>
      <c r="F43" s="8"/>
      <c r="G43" s="8">
        <v>352816935</v>
      </c>
      <c r="H43" s="8"/>
      <c r="I43" s="8">
        <f t="shared" si="0"/>
        <v>15083786444</v>
      </c>
      <c r="K43" s="17">
        <f>I43/$I$160</f>
        <v>6.3030528828782895E-3</v>
      </c>
      <c r="M43" s="8">
        <v>0</v>
      </c>
      <c r="N43" s="8"/>
      <c r="O43" s="8">
        <v>30494348899</v>
      </c>
      <c r="P43" s="8"/>
      <c r="Q43" s="8">
        <v>352816935</v>
      </c>
      <c r="R43" s="8"/>
      <c r="S43" s="8">
        <f t="shared" si="1"/>
        <v>30847165834</v>
      </c>
      <c r="U43" s="17">
        <f t="shared" si="2"/>
        <v>2.9957067586574163E-3</v>
      </c>
    </row>
    <row r="44" spans="1:21" x14ac:dyDescent="0.55000000000000004">
      <c r="A44" s="16" t="s">
        <v>17</v>
      </c>
      <c r="C44" s="8">
        <v>0</v>
      </c>
      <c r="D44" s="8"/>
      <c r="E44" s="8">
        <v>-890727611</v>
      </c>
      <c r="F44" s="8"/>
      <c r="G44" s="8">
        <v>1162522827</v>
      </c>
      <c r="H44" s="8"/>
      <c r="I44" s="8">
        <f t="shared" si="0"/>
        <v>271795216</v>
      </c>
      <c r="K44" s="17">
        <f>I44/$I$160</f>
        <v>1.1357490548686314E-4</v>
      </c>
      <c r="M44" s="8">
        <v>0</v>
      </c>
      <c r="N44" s="8"/>
      <c r="O44" s="8">
        <v>3529966507</v>
      </c>
      <c r="P44" s="8"/>
      <c r="Q44" s="8">
        <v>1162522827</v>
      </c>
      <c r="R44" s="8"/>
      <c r="S44" s="8">
        <f t="shared" si="1"/>
        <v>4692489334</v>
      </c>
      <c r="U44" s="17">
        <f t="shared" si="2"/>
        <v>4.5570870557247575E-4</v>
      </c>
    </row>
    <row r="45" spans="1:21" x14ac:dyDescent="0.55000000000000004">
      <c r="A45" s="16" t="s">
        <v>75</v>
      </c>
      <c r="C45" s="8">
        <v>0</v>
      </c>
      <c r="D45" s="8"/>
      <c r="E45" s="8">
        <v>0</v>
      </c>
      <c r="F45" s="8"/>
      <c r="G45" s="8">
        <v>-2612789079</v>
      </c>
      <c r="H45" s="8"/>
      <c r="I45" s="8">
        <f t="shared" si="0"/>
        <v>-2612789079</v>
      </c>
      <c r="K45" s="17">
        <f>I45/$I$160</f>
        <v>-1.0918046206690158E-3</v>
      </c>
      <c r="M45" s="8">
        <v>0</v>
      </c>
      <c r="N45" s="8"/>
      <c r="O45" s="8">
        <v>0</v>
      </c>
      <c r="P45" s="8"/>
      <c r="Q45" s="8">
        <v>-2612789079</v>
      </c>
      <c r="R45" s="8"/>
      <c r="S45" s="8">
        <f t="shared" si="1"/>
        <v>-2612789079</v>
      </c>
      <c r="U45" s="17">
        <f t="shared" si="2"/>
        <v>-2.537396772535724E-4</v>
      </c>
    </row>
    <row r="46" spans="1:21" x14ac:dyDescent="0.55000000000000004">
      <c r="A46" s="16" t="s">
        <v>40</v>
      </c>
      <c r="C46" s="8">
        <v>0</v>
      </c>
      <c r="D46" s="8"/>
      <c r="E46" s="8">
        <v>6161405332</v>
      </c>
      <c r="F46" s="8"/>
      <c r="G46" s="8">
        <v>4589947760</v>
      </c>
      <c r="H46" s="8"/>
      <c r="I46" s="8">
        <f t="shared" si="0"/>
        <v>10751353092</v>
      </c>
      <c r="K46" s="17">
        <f>I46/$I$160</f>
        <v>4.4926615311720345E-3</v>
      </c>
      <c r="M46" s="8">
        <v>0</v>
      </c>
      <c r="N46" s="8"/>
      <c r="O46" s="8">
        <v>47381473779</v>
      </c>
      <c r="P46" s="8"/>
      <c r="Q46" s="8">
        <v>5246580415</v>
      </c>
      <c r="R46" s="8"/>
      <c r="S46" s="8">
        <f t="shared" si="1"/>
        <v>52628054194</v>
      </c>
      <c r="U46" s="17">
        <f t="shared" si="2"/>
        <v>5.1109466098886273E-3</v>
      </c>
    </row>
    <row r="47" spans="1:21" x14ac:dyDescent="0.55000000000000004">
      <c r="A47" s="16" t="s">
        <v>131</v>
      </c>
      <c r="C47" s="8">
        <v>0</v>
      </c>
      <c r="D47" s="8"/>
      <c r="E47" s="8">
        <v>0</v>
      </c>
      <c r="F47" s="8"/>
      <c r="G47" s="8">
        <v>-5802015431</v>
      </c>
      <c r="H47" s="8"/>
      <c r="I47" s="8">
        <f t="shared" si="0"/>
        <v>-5802015431</v>
      </c>
      <c r="K47" s="17">
        <f>I47/$I$160</f>
        <v>-2.4244847422522204E-3</v>
      </c>
      <c r="M47" s="8">
        <v>7300793570</v>
      </c>
      <c r="N47" s="8"/>
      <c r="O47" s="8">
        <v>0</v>
      </c>
      <c r="P47" s="8"/>
      <c r="Q47" s="8">
        <v>-7902485301</v>
      </c>
      <c r="R47" s="8"/>
      <c r="S47" s="8">
        <f t="shared" si="1"/>
        <v>-601691731</v>
      </c>
      <c r="U47" s="17">
        <f t="shared" si="2"/>
        <v>-5.8432985217664909E-5</v>
      </c>
    </row>
    <row r="48" spans="1:21" x14ac:dyDescent="0.55000000000000004">
      <c r="A48" s="16" t="s">
        <v>21</v>
      </c>
      <c r="C48" s="8">
        <v>0</v>
      </c>
      <c r="D48" s="8"/>
      <c r="E48" s="8">
        <v>223240617815</v>
      </c>
      <c r="F48" s="8"/>
      <c r="G48" s="8">
        <v>4374743351</v>
      </c>
      <c r="H48" s="8"/>
      <c r="I48" s="8">
        <f t="shared" si="0"/>
        <v>227615361166</v>
      </c>
      <c r="K48" s="17">
        <f>I48/$I$160</f>
        <v>9.5113495786425722E-2</v>
      </c>
      <c r="M48" s="8">
        <v>27000000000</v>
      </c>
      <c r="N48" s="8"/>
      <c r="O48" s="8">
        <v>414398614461</v>
      </c>
      <c r="P48" s="8"/>
      <c r="Q48" s="8">
        <v>27811635879</v>
      </c>
      <c r="R48" s="8"/>
      <c r="S48" s="8">
        <f t="shared" si="1"/>
        <v>469210250340</v>
      </c>
      <c r="U48" s="17">
        <f t="shared" si="2"/>
        <v>4.5567113871628186E-2</v>
      </c>
    </row>
    <row r="49" spans="1:21" x14ac:dyDescent="0.55000000000000004">
      <c r="A49" s="16" t="s">
        <v>36</v>
      </c>
      <c r="C49" s="8">
        <v>0</v>
      </c>
      <c r="D49" s="8"/>
      <c r="E49" s="8">
        <v>-55719633385</v>
      </c>
      <c r="F49" s="8"/>
      <c r="G49" s="8">
        <v>0</v>
      </c>
      <c r="H49" s="8"/>
      <c r="I49" s="8">
        <f t="shared" si="0"/>
        <v>-55719633385</v>
      </c>
      <c r="K49" s="17">
        <f>I49/$I$160</f>
        <v>-2.3283530109904655E-2</v>
      </c>
      <c r="M49" s="8">
        <v>67150231809</v>
      </c>
      <c r="N49" s="8"/>
      <c r="O49" s="8">
        <v>-259531950543</v>
      </c>
      <c r="P49" s="8"/>
      <c r="Q49" s="8">
        <v>-43150780178</v>
      </c>
      <c r="R49" s="8"/>
      <c r="S49" s="8">
        <f t="shared" si="1"/>
        <v>-235532498912</v>
      </c>
      <c r="U49" s="17">
        <f t="shared" si="2"/>
        <v>-2.2873618363228883E-2</v>
      </c>
    </row>
    <row r="50" spans="1:21" x14ac:dyDescent="0.55000000000000004">
      <c r="A50" s="16" t="s">
        <v>33</v>
      </c>
      <c r="C50" s="8">
        <v>0</v>
      </c>
      <c r="D50" s="8"/>
      <c r="E50" s="8">
        <v>16571739594</v>
      </c>
      <c r="F50" s="8"/>
      <c r="G50" s="8">
        <v>0</v>
      </c>
      <c r="H50" s="8"/>
      <c r="I50" s="8">
        <f t="shared" si="0"/>
        <v>16571739594</v>
      </c>
      <c r="K50" s="17">
        <f>I50/$I$160</f>
        <v>6.9248229819521834E-3</v>
      </c>
      <c r="M50" s="8">
        <v>14743200290</v>
      </c>
      <c r="N50" s="8"/>
      <c r="O50" s="8">
        <v>64108217590</v>
      </c>
      <c r="P50" s="8"/>
      <c r="Q50" s="8">
        <v>-913491878</v>
      </c>
      <c r="R50" s="8"/>
      <c r="S50" s="8">
        <f t="shared" si="1"/>
        <v>77937926002</v>
      </c>
      <c r="U50" s="17">
        <f t="shared" si="2"/>
        <v>7.568901886687766E-3</v>
      </c>
    </row>
    <row r="51" spans="1:21" x14ac:dyDescent="0.55000000000000004">
      <c r="A51" s="16" t="s">
        <v>252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K51" s="17">
        <f>I51/$I$160</f>
        <v>0</v>
      </c>
      <c r="M51" s="8">
        <v>0</v>
      </c>
      <c r="N51" s="8"/>
      <c r="O51" s="8">
        <v>0</v>
      </c>
      <c r="P51" s="8"/>
      <c r="Q51" s="8">
        <v>5228694900</v>
      </c>
      <c r="R51" s="8"/>
      <c r="S51" s="8">
        <f t="shared" si="1"/>
        <v>5228694900</v>
      </c>
      <c r="U51" s="17">
        <f t="shared" si="2"/>
        <v>5.0778203531499076E-4</v>
      </c>
    </row>
    <row r="52" spans="1:21" x14ac:dyDescent="0.55000000000000004">
      <c r="A52" s="16" t="s">
        <v>97</v>
      </c>
      <c r="C52" s="8">
        <v>0</v>
      </c>
      <c r="D52" s="8"/>
      <c r="E52" s="8">
        <v>-7319324884</v>
      </c>
      <c r="F52" s="8"/>
      <c r="G52" s="8">
        <v>0</v>
      </c>
      <c r="H52" s="8"/>
      <c r="I52" s="8">
        <f t="shared" si="0"/>
        <v>-7319324884</v>
      </c>
      <c r="K52" s="17">
        <f>I52/$I$160</f>
        <v>-3.0585219422255964E-3</v>
      </c>
      <c r="M52" s="8">
        <v>36590538075</v>
      </c>
      <c r="N52" s="8"/>
      <c r="O52" s="8">
        <v>-6089156228</v>
      </c>
      <c r="P52" s="8"/>
      <c r="Q52" s="8">
        <v>-584160224</v>
      </c>
      <c r="R52" s="8"/>
      <c r="S52" s="8">
        <f t="shared" si="1"/>
        <v>29917221623</v>
      </c>
      <c r="U52" s="17">
        <f t="shared" si="2"/>
        <v>2.9053957014582342E-3</v>
      </c>
    </row>
    <row r="53" spans="1:21" x14ac:dyDescent="0.55000000000000004">
      <c r="A53" s="16" t="s">
        <v>147</v>
      </c>
      <c r="C53" s="8">
        <v>0</v>
      </c>
      <c r="D53" s="8"/>
      <c r="E53" s="8">
        <v>-146698402</v>
      </c>
      <c r="F53" s="8"/>
      <c r="G53" s="8">
        <v>0</v>
      </c>
      <c r="H53" s="8"/>
      <c r="I53" s="8">
        <f t="shared" si="0"/>
        <v>-146698402</v>
      </c>
      <c r="K53" s="17">
        <f>I53/$I$160</f>
        <v>-6.1300774117465902E-5</v>
      </c>
      <c r="M53" s="8">
        <v>562500000</v>
      </c>
      <c r="N53" s="8"/>
      <c r="O53" s="8">
        <v>-146698402</v>
      </c>
      <c r="P53" s="8"/>
      <c r="Q53" s="8">
        <v>481730472</v>
      </c>
      <c r="R53" s="8"/>
      <c r="S53" s="8">
        <f t="shared" si="1"/>
        <v>897532070</v>
      </c>
      <c r="U53" s="17">
        <f t="shared" si="2"/>
        <v>8.7163368676393171E-5</v>
      </c>
    </row>
    <row r="54" spans="1:21" x14ac:dyDescent="0.55000000000000004">
      <c r="A54" s="16" t="s">
        <v>227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K54" s="17">
        <f>I54/$I$160</f>
        <v>0</v>
      </c>
      <c r="M54" s="8">
        <v>1552000000</v>
      </c>
      <c r="N54" s="8"/>
      <c r="O54" s="8">
        <v>0</v>
      </c>
      <c r="P54" s="8"/>
      <c r="Q54" s="8">
        <v>-4913550161</v>
      </c>
      <c r="R54" s="8"/>
      <c r="S54" s="8">
        <f t="shared" si="1"/>
        <v>-3361550161</v>
      </c>
      <c r="U54" s="17">
        <f t="shared" si="2"/>
        <v>-3.2645522739642256E-4</v>
      </c>
    </row>
    <row r="55" spans="1:21" x14ac:dyDescent="0.55000000000000004">
      <c r="A55" s="16" t="s">
        <v>124</v>
      </c>
      <c r="C55" s="8">
        <v>0</v>
      </c>
      <c r="D55" s="8"/>
      <c r="E55" s="8">
        <v>7392537883</v>
      </c>
      <c r="F55" s="8"/>
      <c r="G55" s="8">
        <v>0</v>
      </c>
      <c r="H55" s="8"/>
      <c r="I55" s="8">
        <f t="shared" si="0"/>
        <v>7392537883</v>
      </c>
      <c r="K55" s="17">
        <f>I55/$I$160</f>
        <v>3.0891154146354817E-3</v>
      </c>
      <c r="M55" s="8">
        <v>1017528500</v>
      </c>
      <c r="N55" s="8"/>
      <c r="O55" s="8">
        <v>-9954244722</v>
      </c>
      <c r="P55" s="8"/>
      <c r="Q55" s="8">
        <v>145672969</v>
      </c>
      <c r="R55" s="8"/>
      <c r="S55" s="8">
        <f t="shared" si="1"/>
        <v>-8791043253</v>
      </c>
      <c r="U55" s="17">
        <f t="shared" si="2"/>
        <v>-8.5373767659506332E-4</v>
      </c>
    </row>
    <row r="56" spans="1:21" x14ac:dyDescent="0.55000000000000004">
      <c r="A56" s="16" t="s">
        <v>48</v>
      </c>
      <c r="C56" s="8">
        <v>0</v>
      </c>
      <c r="D56" s="8"/>
      <c r="E56" s="8">
        <v>125477358852</v>
      </c>
      <c r="F56" s="8"/>
      <c r="G56" s="8">
        <v>0</v>
      </c>
      <c r="H56" s="8"/>
      <c r="I56" s="8">
        <f t="shared" si="0"/>
        <v>125477358852</v>
      </c>
      <c r="K56" s="17">
        <f>I56/$I$160</f>
        <v>5.2433149420691459E-2</v>
      </c>
      <c r="M56" s="8">
        <v>84851107277</v>
      </c>
      <c r="N56" s="8"/>
      <c r="O56" s="8">
        <v>10326940767</v>
      </c>
      <c r="P56" s="8"/>
      <c r="Q56" s="8">
        <v>-2445</v>
      </c>
      <c r="R56" s="8"/>
      <c r="S56" s="8">
        <f t="shared" si="1"/>
        <v>95178045599</v>
      </c>
      <c r="U56" s="17">
        <f t="shared" si="2"/>
        <v>9.2431672981269607E-3</v>
      </c>
    </row>
    <row r="57" spans="1:21" x14ac:dyDescent="0.55000000000000004">
      <c r="A57" s="16" t="s">
        <v>114</v>
      </c>
      <c r="C57" s="8">
        <v>0</v>
      </c>
      <c r="D57" s="8"/>
      <c r="E57" s="8">
        <v>52550720539</v>
      </c>
      <c r="F57" s="8"/>
      <c r="G57" s="8">
        <v>0</v>
      </c>
      <c r="H57" s="8"/>
      <c r="I57" s="8">
        <f t="shared" si="0"/>
        <v>52550720539</v>
      </c>
      <c r="K57" s="17">
        <f>I57/$I$160</f>
        <v>2.1959338381009188E-2</v>
      </c>
      <c r="M57" s="8">
        <v>63680000000</v>
      </c>
      <c r="N57" s="8"/>
      <c r="O57" s="8">
        <v>-92737833579</v>
      </c>
      <c r="P57" s="8"/>
      <c r="Q57" s="8">
        <v>439539060</v>
      </c>
      <c r="R57" s="8"/>
      <c r="S57" s="8">
        <f t="shared" si="1"/>
        <v>-28618294519</v>
      </c>
      <c r="U57" s="17">
        <f t="shared" si="2"/>
        <v>-2.7792510590169766E-3</v>
      </c>
    </row>
    <row r="58" spans="1:21" x14ac:dyDescent="0.55000000000000004">
      <c r="A58" s="16" t="s">
        <v>41</v>
      </c>
      <c r="C58" s="8">
        <v>0</v>
      </c>
      <c r="D58" s="8"/>
      <c r="E58" s="8">
        <v>17275989862</v>
      </c>
      <c r="F58" s="8"/>
      <c r="G58" s="8">
        <v>0</v>
      </c>
      <c r="H58" s="8"/>
      <c r="I58" s="8">
        <f t="shared" si="0"/>
        <v>17275989862</v>
      </c>
      <c r="K58" s="17">
        <f>I58/$I$160</f>
        <v>7.219107623177061E-3</v>
      </c>
      <c r="M58" s="8">
        <v>34453641600</v>
      </c>
      <c r="N58" s="8"/>
      <c r="O58" s="8">
        <v>20952682358</v>
      </c>
      <c r="P58" s="8"/>
      <c r="Q58" s="8">
        <v>515273642</v>
      </c>
      <c r="R58" s="8"/>
      <c r="S58" s="8">
        <f t="shared" si="1"/>
        <v>55921597600</v>
      </c>
      <c r="U58" s="17">
        <f t="shared" si="2"/>
        <v>5.4307973959991243E-3</v>
      </c>
    </row>
    <row r="59" spans="1:21" x14ac:dyDescent="0.55000000000000004">
      <c r="A59" s="16" t="s">
        <v>25</v>
      </c>
      <c r="C59" s="8">
        <v>0</v>
      </c>
      <c r="D59" s="8"/>
      <c r="E59" s="8">
        <v>-8772400031</v>
      </c>
      <c r="F59" s="8"/>
      <c r="G59" s="8">
        <v>0</v>
      </c>
      <c r="H59" s="8"/>
      <c r="I59" s="8">
        <f t="shared" si="0"/>
        <v>-8772400031</v>
      </c>
      <c r="K59" s="17">
        <f>I59/$I$160</f>
        <v>-3.6657175909004238E-3</v>
      </c>
      <c r="M59" s="8">
        <v>0</v>
      </c>
      <c r="N59" s="8"/>
      <c r="O59" s="8">
        <v>-12781034958</v>
      </c>
      <c r="P59" s="8"/>
      <c r="Q59" s="8">
        <v>-60634062</v>
      </c>
      <c r="R59" s="8"/>
      <c r="S59" s="8">
        <f t="shared" si="1"/>
        <v>-12841669020</v>
      </c>
      <c r="U59" s="17">
        <f t="shared" si="2"/>
        <v>-1.2471121296094485E-3</v>
      </c>
    </row>
    <row r="60" spans="1:21" x14ac:dyDescent="0.55000000000000004">
      <c r="A60" s="16" t="s">
        <v>18</v>
      </c>
      <c r="C60" s="8">
        <v>0</v>
      </c>
      <c r="D60" s="8"/>
      <c r="E60" s="8">
        <v>29153254474</v>
      </c>
      <c r="F60" s="8"/>
      <c r="G60" s="8">
        <v>0</v>
      </c>
      <c r="H60" s="8"/>
      <c r="I60" s="8">
        <f t="shared" si="0"/>
        <v>29153254474</v>
      </c>
      <c r="K60" s="17">
        <f>I60/$I$160</f>
        <v>1.2182253132516578E-2</v>
      </c>
      <c r="M60" s="8">
        <v>43968000000</v>
      </c>
      <c r="N60" s="8"/>
      <c r="O60" s="8">
        <v>246091386416</v>
      </c>
      <c r="P60" s="8"/>
      <c r="Q60" s="8">
        <v>25195444327</v>
      </c>
      <c r="R60" s="8"/>
      <c r="S60" s="8">
        <f t="shared" si="1"/>
        <v>315254830743</v>
      </c>
      <c r="U60" s="17">
        <f t="shared" si="2"/>
        <v>3.0615811910839064E-2</v>
      </c>
    </row>
    <row r="61" spans="1:21" x14ac:dyDescent="0.55000000000000004">
      <c r="A61" s="16" t="s">
        <v>77</v>
      </c>
      <c r="C61" s="8">
        <v>0</v>
      </c>
      <c r="D61" s="8"/>
      <c r="E61" s="8">
        <v>1412921701</v>
      </c>
      <c r="F61" s="8"/>
      <c r="G61" s="8">
        <v>0</v>
      </c>
      <c r="H61" s="8"/>
      <c r="I61" s="8">
        <f t="shared" si="0"/>
        <v>1412921701</v>
      </c>
      <c r="K61" s="17">
        <f>I61/$I$160</f>
        <v>5.9041675204251167E-4</v>
      </c>
      <c r="M61" s="8">
        <v>4191999840</v>
      </c>
      <c r="N61" s="8"/>
      <c r="O61" s="8">
        <v>3056890228</v>
      </c>
      <c r="P61" s="8"/>
      <c r="Q61" s="8">
        <v>-999069418</v>
      </c>
      <c r="R61" s="8"/>
      <c r="S61" s="8">
        <f t="shared" si="1"/>
        <v>6249820650</v>
      </c>
      <c r="U61" s="17">
        <f t="shared" si="2"/>
        <v>6.0694814111465149E-4</v>
      </c>
    </row>
    <row r="62" spans="1:21" x14ac:dyDescent="0.55000000000000004">
      <c r="A62" s="16" t="s">
        <v>253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K62" s="17">
        <f>I62/$I$160</f>
        <v>0</v>
      </c>
      <c r="M62" s="8">
        <v>0</v>
      </c>
      <c r="N62" s="8"/>
      <c r="O62" s="8">
        <v>0</v>
      </c>
      <c r="P62" s="8"/>
      <c r="Q62" s="8">
        <v>17485458175</v>
      </c>
      <c r="R62" s="8"/>
      <c r="S62" s="8">
        <f t="shared" si="1"/>
        <v>17485458175</v>
      </c>
      <c r="U62" s="17">
        <f t="shared" si="2"/>
        <v>1.6980913421658327E-3</v>
      </c>
    </row>
    <row r="63" spans="1:21" x14ac:dyDescent="0.55000000000000004">
      <c r="A63" s="16" t="s">
        <v>129</v>
      </c>
      <c r="C63" s="8">
        <v>0</v>
      </c>
      <c r="D63" s="8"/>
      <c r="E63" s="8">
        <v>-5708620388</v>
      </c>
      <c r="F63" s="8"/>
      <c r="G63" s="8">
        <v>0</v>
      </c>
      <c r="H63" s="8"/>
      <c r="I63" s="8">
        <f t="shared" si="0"/>
        <v>-5708620388</v>
      </c>
      <c r="K63" s="17">
        <f>I63/$I$160</f>
        <v>-2.3854578111024588E-3</v>
      </c>
      <c r="M63" s="8">
        <v>0</v>
      </c>
      <c r="N63" s="8"/>
      <c r="O63" s="8">
        <v>33349140179</v>
      </c>
      <c r="P63" s="8"/>
      <c r="Q63" s="8">
        <v>7453554233</v>
      </c>
      <c r="R63" s="8"/>
      <c r="S63" s="8">
        <f t="shared" si="1"/>
        <v>40802694412</v>
      </c>
      <c r="U63" s="17">
        <f t="shared" si="2"/>
        <v>3.962532832975387E-3</v>
      </c>
    </row>
    <row r="64" spans="1:21" x14ac:dyDescent="0.55000000000000004">
      <c r="A64" s="16" t="s">
        <v>197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K64" s="17">
        <f>I64/$I$160</f>
        <v>0</v>
      </c>
      <c r="M64" s="8">
        <v>68202350</v>
      </c>
      <c r="N64" s="8"/>
      <c r="O64" s="8">
        <v>0</v>
      </c>
      <c r="P64" s="8"/>
      <c r="Q64" s="8">
        <v>26868356</v>
      </c>
      <c r="R64" s="8"/>
      <c r="S64" s="8">
        <f t="shared" si="1"/>
        <v>95070706</v>
      </c>
      <c r="U64" s="17">
        <f t="shared" si="2"/>
        <v>9.2327430677802793E-6</v>
      </c>
    </row>
    <row r="65" spans="1:21" x14ac:dyDescent="0.55000000000000004">
      <c r="A65" s="16" t="s">
        <v>22</v>
      </c>
      <c r="C65" s="8">
        <v>0</v>
      </c>
      <c r="D65" s="8"/>
      <c r="E65" s="8">
        <v>54707421632</v>
      </c>
      <c r="F65" s="8"/>
      <c r="G65" s="8">
        <v>0</v>
      </c>
      <c r="H65" s="8"/>
      <c r="I65" s="8">
        <f t="shared" si="0"/>
        <v>54707421632</v>
      </c>
      <c r="K65" s="17">
        <f>I65/$I$160</f>
        <v>2.2860557785845545E-2</v>
      </c>
      <c r="M65" s="8">
        <v>13476928140</v>
      </c>
      <c r="N65" s="8"/>
      <c r="O65" s="8">
        <v>170891578357</v>
      </c>
      <c r="P65" s="8"/>
      <c r="Q65" s="8">
        <v>11939948142</v>
      </c>
      <c r="R65" s="8"/>
      <c r="S65" s="8">
        <f t="shared" si="1"/>
        <v>196308454639</v>
      </c>
      <c r="U65" s="17">
        <f t="shared" si="2"/>
        <v>1.9064395332405407E-2</v>
      </c>
    </row>
    <row r="66" spans="1:21" x14ac:dyDescent="0.55000000000000004">
      <c r="A66" s="16" t="s">
        <v>69</v>
      </c>
      <c r="C66" s="8">
        <v>0</v>
      </c>
      <c r="D66" s="8"/>
      <c r="E66" s="8">
        <v>-20498401075</v>
      </c>
      <c r="F66" s="8"/>
      <c r="G66" s="8">
        <v>0</v>
      </c>
      <c r="H66" s="8"/>
      <c r="I66" s="8">
        <f t="shared" si="0"/>
        <v>-20498401075</v>
      </c>
      <c r="K66" s="17">
        <f>I66/$I$160</f>
        <v>-8.5656546829173726E-3</v>
      </c>
      <c r="M66" s="8">
        <v>14948185489</v>
      </c>
      <c r="N66" s="8"/>
      <c r="O66" s="8">
        <v>50007827918</v>
      </c>
      <c r="P66" s="8"/>
      <c r="Q66" s="8">
        <v>4606956058</v>
      </c>
      <c r="R66" s="8"/>
      <c r="S66" s="8">
        <f t="shared" si="1"/>
        <v>69562969465</v>
      </c>
      <c r="U66" s="17">
        <f t="shared" si="2"/>
        <v>6.7555722590530677E-3</v>
      </c>
    </row>
    <row r="67" spans="1:21" x14ac:dyDescent="0.55000000000000004">
      <c r="A67" s="16" t="s">
        <v>254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K67" s="17">
        <f>I67/$I$160</f>
        <v>0</v>
      </c>
      <c r="M67" s="8">
        <v>0</v>
      </c>
      <c r="N67" s="8"/>
      <c r="O67" s="8">
        <v>0</v>
      </c>
      <c r="P67" s="8"/>
      <c r="Q67" s="8">
        <v>-17305067245</v>
      </c>
      <c r="R67" s="8"/>
      <c r="S67" s="8">
        <f t="shared" si="1"/>
        <v>-17305067245</v>
      </c>
      <c r="U67" s="17">
        <f t="shared" si="2"/>
        <v>-1.6805727691108694E-3</v>
      </c>
    </row>
    <row r="68" spans="1:21" x14ac:dyDescent="0.55000000000000004">
      <c r="A68" s="16" t="s">
        <v>121</v>
      </c>
      <c r="C68" s="8">
        <v>0</v>
      </c>
      <c r="D68" s="8"/>
      <c r="E68" s="8">
        <v>10670428783</v>
      </c>
      <c r="F68" s="8"/>
      <c r="G68" s="8">
        <v>0</v>
      </c>
      <c r="H68" s="8"/>
      <c r="I68" s="8">
        <f t="shared" si="0"/>
        <v>10670428783</v>
      </c>
      <c r="K68" s="17">
        <f>I68/$I$160</f>
        <v>4.4588457382323064E-3</v>
      </c>
      <c r="M68" s="8">
        <v>2560000000</v>
      </c>
      <c r="N68" s="8"/>
      <c r="O68" s="8">
        <v>-21915526991</v>
      </c>
      <c r="P68" s="8"/>
      <c r="Q68" s="8">
        <v>427852502</v>
      </c>
      <c r="R68" s="8"/>
      <c r="S68" s="8">
        <f t="shared" si="1"/>
        <v>-18927674489</v>
      </c>
      <c r="U68" s="17">
        <f t="shared" si="2"/>
        <v>-1.8381514430692921E-3</v>
      </c>
    </row>
    <row r="69" spans="1:21" x14ac:dyDescent="0.55000000000000004">
      <c r="A69" s="16" t="s">
        <v>255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K69" s="17">
        <f>I69/$I$160</f>
        <v>0</v>
      </c>
      <c r="M69" s="8">
        <v>0</v>
      </c>
      <c r="N69" s="8"/>
      <c r="O69" s="8">
        <v>0</v>
      </c>
      <c r="P69" s="8"/>
      <c r="Q69" s="8">
        <v>35600714328</v>
      </c>
      <c r="R69" s="8"/>
      <c r="S69" s="8">
        <f t="shared" si="1"/>
        <v>35600714328</v>
      </c>
      <c r="U69" s="17">
        <f t="shared" si="2"/>
        <v>3.4573451933750032E-3</v>
      </c>
    </row>
    <row r="70" spans="1:21" x14ac:dyDescent="0.55000000000000004">
      <c r="A70" s="16" t="s">
        <v>256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K70" s="17">
        <f>I70/$I$160</f>
        <v>0</v>
      </c>
      <c r="M70" s="8">
        <v>0</v>
      </c>
      <c r="N70" s="8"/>
      <c r="O70" s="8">
        <v>0</v>
      </c>
      <c r="P70" s="8"/>
      <c r="Q70" s="8">
        <v>5230264868</v>
      </c>
      <c r="R70" s="8"/>
      <c r="S70" s="8">
        <f t="shared" si="1"/>
        <v>5230264868</v>
      </c>
      <c r="U70" s="17">
        <f t="shared" si="2"/>
        <v>5.07934501955647E-4</v>
      </c>
    </row>
    <row r="71" spans="1:21" x14ac:dyDescent="0.55000000000000004">
      <c r="A71" s="16" t="s">
        <v>52</v>
      </c>
      <c r="C71" s="8">
        <v>0</v>
      </c>
      <c r="D71" s="8"/>
      <c r="E71" s="8">
        <v>145049756880</v>
      </c>
      <c r="F71" s="8"/>
      <c r="G71" s="8">
        <v>0</v>
      </c>
      <c r="H71" s="8"/>
      <c r="I71" s="8">
        <f t="shared" si="0"/>
        <v>145049756880</v>
      </c>
      <c r="K71" s="17">
        <f>I71/$I$160</f>
        <v>6.0611855760325364E-2</v>
      </c>
      <c r="M71" s="8">
        <v>0</v>
      </c>
      <c r="N71" s="8"/>
      <c r="O71" s="8">
        <v>1481197266150</v>
      </c>
      <c r="P71" s="8"/>
      <c r="Q71" s="8">
        <v>-17723815</v>
      </c>
      <c r="R71" s="8"/>
      <c r="S71" s="8">
        <f t="shared" si="1"/>
        <v>1481179542335</v>
      </c>
      <c r="U71" s="17">
        <f t="shared" si="2"/>
        <v>0.14384399492764299</v>
      </c>
    </row>
    <row r="72" spans="1:21" x14ac:dyDescent="0.55000000000000004">
      <c r="A72" s="16" t="s">
        <v>104</v>
      </c>
      <c r="C72" s="8">
        <v>0</v>
      </c>
      <c r="D72" s="8"/>
      <c r="E72" s="8">
        <v>-603042840</v>
      </c>
      <c r="F72" s="8"/>
      <c r="G72" s="8">
        <v>0</v>
      </c>
      <c r="H72" s="8"/>
      <c r="I72" s="8">
        <f t="shared" ref="I72:I134" si="3">C72+E72+G72</f>
        <v>-603042840</v>
      </c>
      <c r="K72" s="17">
        <f>I72/$I$160</f>
        <v>-2.519931533950529E-4</v>
      </c>
      <c r="M72" s="8">
        <v>0</v>
      </c>
      <c r="N72" s="8"/>
      <c r="O72" s="8">
        <v>3530225453</v>
      </c>
      <c r="P72" s="8"/>
      <c r="Q72" s="8">
        <v>2297946525</v>
      </c>
      <c r="R72" s="8"/>
      <c r="S72" s="8">
        <f t="shared" ref="S72:S134" si="4">M72+O72+Q72</f>
        <v>5828171978</v>
      </c>
      <c r="U72" s="17">
        <f t="shared" si="2"/>
        <v>5.6599994563741622E-4</v>
      </c>
    </row>
    <row r="73" spans="1:21" x14ac:dyDescent="0.55000000000000004">
      <c r="A73" s="16" t="s">
        <v>80</v>
      </c>
      <c r="C73" s="8">
        <v>0</v>
      </c>
      <c r="D73" s="8"/>
      <c r="E73" s="8">
        <v>1084335178</v>
      </c>
      <c r="F73" s="8"/>
      <c r="G73" s="8">
        <v>0</v>
      </c>
      <c r="H73" s="8"/>
      <c r="I73" s="8">
        <f t="shared" si="3"/>
        <v>1084335178</v>
      </c>
      <c r="K73" s="17">
        <f>I73/$I$160</f>
        <v>4.5311049682872606E-4</v>
      </c>
      <c r="M73" s="8">
        <v>9518367221</v>
      </c>
      <c r="N73" s="8"/>
      <c r="O73" s="8">
        <v>-48154527473</v>
      </c>
      <c r="P73" s="8"/>
      <c r="Q73" s="8">
        <v>113210151</v>
      </c>
      <c r="R73" s="8"/>
      <c r="S73" s="8">
        <f t="shared" si="4"/>
        <v>-38522950101</v>
      </c>
      <c r="U73" s="17">
        <f t="shared" ref="U73:U136" si="5">S73/$S$160</f>
        <v>-3.7411366283053938E-3</v>
      </c>
    </row>
    <row r="74" spans="1:21" x14ac:dyDescent="0.55000000000000004">
      <c r="A74" s="16" t="s">
        <v>82</v>
      </c>
      <c r="C74" s="8">
        <v>0</v>
      </c>
      <c r="D74" s="8"/>
      <c r="E74" s="8">
        <v>-278171127242</v>
      </c>
      <c r="F74" s="8"/>
      <c r="G74" s="8">
        <v>0</v>
      </c>
      <c r="H74" s="8"/>
      <c r="I74" s="8">
        <f t="shared" si="3"/>
        <v>-278171127242</v>
      </c>
      <c r="K74" s="17">
        <f>I74/$I$160</f>
        <v>-0.11623920373081302</v>
      </c>
      <c r="M74" s="8">
        <v>0</v>
      </c>
      <c r="N74" s="8"/>
      <c r="O74" s="8">
        <v>-95112785325</v>
      </c>
      <c r="P74" s="8"/>
      <c r="Q74" s="8">
        <v>-111333593</v>
      </c>
      <c r="R74" s="8"/>
      <c r="S74" s="8">
        <f t="shared" si="4"/>
        <v>-95224118918</v>
      </c>
      <c r="U74" s="17">
        <f t="shared" si="5"/>
        <v>-9.2476416849754904E-3</v>
      </c>
    </row>
    <row r="75" spans="1:21" x14ac:dyDescent="0.55000000000000004">
      <c r="A75" s="16" t="s">
        <v>84</v>
      </c>
      <c r="C75" s="8">
        <v>0</v>
      </c>
      <c r="D75" s="8"/>
      <c r="E75" s="8">
        <v>34567660373</v>
      </c>
      <c r="F75" s="8"/>
      <c r="G75" s="8">
        <v>0</v>
      </c>
      <c r="H75" s="8"/>
      <c r="I75" s="8">
        <f t="shared" si="3"/>
        <v>34567660373</v>
      </c>
      <c r="K75" s="17">
        <f>I75/$I$160</f>
        <v>1.4444767709838789E-2</v>
      </c>
      <c r="M75" s="8">
        <v>98980533110</v>
      </c>
      <c r="N75" s="8"/>
      <c r="O75" s="8">
        <v>-368256236573</v>
      </c>
      <c r="P75" s="8"/>
      <c r="Q75" s="8">
        <v>-32906971540</v>
      </c>
      <c r="R75" s="8"/>
      <c r="S75" s="8">
        <f t="shared" si="4"/>
        <v>-302182675003</v>
      </c>
      <c r="U75" s="17">
        <f t="shared" si="5"/>
        <v>-2.9346316181108927E-2</v>
      </c>
    </row>
    <row r="76" spans="1:21" x14ac:dyDescent="0.55000000000000004">
      <c r="A76" s="16" t="s">
        <v>24</v>
      </c>
      <c r="C76" s="8">
        <v>0</v>
      </c>
      <c r="D76" s="8"/>
      <c r="E76" s="8">
        <v>-4267747051</v>
      </c>
      <c r="F76" s="8"/>
      <c r="G76" s="8">
        <v>0</v>
      </c>
      <c r="H76" s="8"/>
      <c r="I76" s="8">
        <f t="shared" si="3"/>
        <v>-4267747051</v>
      </c>
      <c r="K76" s="17">
        <f>I76/$I$160</f>
        <v>-1.7833609255255025E-3</v>
      </c>
      <c r="M76" s="8">
        <v>9593661300</v>
      </c>
      <c r="N76" s="8"/>
      <c r="O76" s="8">
        <v>-22193398762</v>
      </c>
      <c r="P76" s="8"/>
      <c r="Q76" s="8">
        <v>-2382</v>
      </c>
      <c r="R76" s="8"/>
      <c r="S76" s="8">
        <f t="shared" si="4"/>
        <v>-12599739844</v>
      </c>
      <c r="U76" s="17">
        <f t="shared" si="5"/>
        <v>-1.2236173012171172E-3</v>
      </c>
    </row>
    <row r="77" spans="1:21" x14ac:dyDescent="0.55000000000000004">
      <c r="A77" s="16" t="s">
        <v>57</v>
      </c>
      <c r="C77" s="8">
        <v>0</v>
      </c>
      <c r="D77" s="8"/>
      <c r="E77" s="8">
        <v>2044462372</v>
      </c>
      <c r="F77" s="8"/>
      <c r="G77" s="8">
        <v>0</v>
      </c>
      <c r="H77" s="8"/>
      <c r="I77" s="8">
        <f t="shared" si="3"/>
        <v>2044462372</v>
      </c>
      <c r="K77" s="17">
        <f>I77/$I$160</f>
        <v>8.5431827715226605E-4</v>
      </c>
      <c r="M77" s="8">
        <v>0</v>
      </c>
      <c r="N77" s="8"/>
      <c r="O77" s="8">
        <v>1405352592</v>
      </c>
      <c r="P77" s="8"/>
      <c r="Q77" s="8">
        <v>477268807</v>
      </c>
      <c r="R77" s="8"/>
      <c r="S77" s="8">
        <f t="shared" si="4"/>
        <v>1882621399</v>
      </c>
      <c r="U77" s="17">
        <f t="shared" si="5"/>
        <v>1.8282981585171002E-4</v>
      </c>
    </row>
    <row r="78" spans="1:21" x14ac:dyDescent="0.55000000000000004">
      <c r="A78" s="16" t="s">
        <v>94</v>
      </c>
      <c r="C78" s="8">
        <v>0</v>
      </c>
      <c r="D78" s="8"/>
      <c r="E78" s="8">
        <v>-35660884707</v>
      </c>
      <c r="F78" s="8"/>
      <c r="G78" s="8">
        <v>0</v>
      </c>
      <c r="H78" s="8"/>
      <c r="I78" s="8">
        <f t="shared" si="3"/>
        <v>-35660884707</v>
      </c>
      <c r="K78" s="17">
        <f>I78/$I$160</f>
        <v>-1.490159271300584E-2</v>
      </c>
      <c r="M78" s="8">
        <v>155018963200</v>
      </c>
      <c r="N78" s="8"/>
      <c r="O78" s="8">
        <v>146748385324</v>
      </c>
      <c r="P78" s="8"/>
      <c r="Q78" s="8">
        <v>8235207313</v>
      </c>
      <c r="R78" s="8"/>
      <c r="S78" s="8">
        <f t="shared" si="4"/>
        <v>310002555837</v>
      </c>
      <c r="U78" s="17">
        <f t="shared" si="5"/>
        <v>3.0105739915281905E-2</v>
      </c>
    </row>
    <row r="79" spans="1:21" x14ac:dyDescent="0.55000000000000004">
      <c r="A79" s="16" t="s">
        <v>89</v>
      </c>
      <c r="C79" s="8">
        <v>0</v>
      </c>
      <c r="D79" s="8"/>
      <c r="E79" s="8">
        <v>-54534037576</v>
      </c>
      <c r="F79" s="8"/>
      <c r="G79" s="8">
        <v>0</v>
      </c>
      <c r="H79" s="8"/>
      <c r="I79" s="8">
        <f t="shared" si="3"/>
        <v>-54534037576</v>
      </c>
      <c r="K79" s="17">
        <f>I79/$I$160</f>
        <v>-2.2788105893340092E-2</v>
      </c>
      <c r="M79" s="8">
        <v>115267749236</v>
      </c>
      <c r="N79" s="8"/>
      <c r="O79" s="8">
        <v>-214668636891</v>
      </c>
      <c r="P79" s="8"/>
      <c r="Q79" s="8">
        <v>-1820003705</v>
      </c>
      <c r="R79" s="8"/>
      <c r="S79" s="8">
        <f t="shared" si="4"/>
        <v>-101220891360</v>
      </c>
      <c r="U79" s="17">
        <f t="shared" si="5"/>
        <v>-9.830015178582778E-3</v>
      </c>
    </row>
    <row r="80" spans="1:21" x14ac:dyDescent="0.55000000000000004">
      <c r="A80" s="16" t="s">
        <v>20</v>
      </c>
      <c r="C80" s="8">
        <v>0</v>
      </c>
      <c r="D80" s="8"/>
      <c r="E80" s="8">
        <v>12412775571</v>
      </c>
      <c r="F80" s="8"/>
      <c r="G80" s="8">
        <v>0</v>
      </c>
      <c r="H80" s="8"/>
      <c r="I80" s="8">
        <f t="shared" si="3"/>
        <v>12412775571</v>
      </c>
      <c r="K80" s="17">
        <f>I80/$I$160</f>
        <v>5.186919155729248E-3</v>
      </c>
      <c r="M80" s="8">
        <v>7000000000</v>
      </c>
      <c r="N80" s="8"/>
      <c r="O80" s="8">
        <v>31959925620</v>
      </c>
      <c r="P80" s="8"/>
      <c r="Q80" s="8">
        <v>2728435171</v>
      </c>
      <c r="R80" s="8"/>
      <c r="S80" s="8">
        <f t="shared" si="4"/>
        <v>41688360791</v>
      </c>
      <c r="U80" s="17">
        <f t="shared" si="5"/>
        <v>4.0485438711292251E-3</v>
      </c>
    </row>
    <row r="81" spans="1:21" x14ac:dyDescent="0.55000000000000004">
      <c r="A81" s="16" t="s">
        <v>51</v>
      </c>
      <c r="C81" s="8">
        <v>0</v>
      </c>
      <c r="D81" s="8"/>
      <c r="E81" s="8">
        <v>-14838181657</v>
      </c>
      <c r="F81" s="8"/>
      <c r="G81" s="8">
        <v>0</v>
      </c>
      <c r="H81" s="8"/>
      <c r="I81" s="8">
        <f t="shared" si="3"/>
        <v>-14838181657</v>
      </c>
      <c r="K81" s="17">
        <f>I81/$I$160</f>
        <v>-6.2004221564027871E-3</v>
      </c>
      <c r="M81" s="8">
        <v>28520000000</v>
      </c>
      <c r="N81" s="8"/>
      <c r="O81" s="8">
        <v>-95633338530</v>
      </c>
      <c r="P81" s="8"/>
      <c r="Q81" s="8">
        <v>1639128606</v>
      </c>
      <c r="R81" s="8"/>
      <c r="S81" s="8">
        <f t="shared" si="4"/>
        <v>-65474209924</v>
      </c>
      <c r="U81" s="17">
        <f t="shared" si="5"/>
        <v>-6.3584944640487032E-3</v>
      </c>
    </row>
    <row r="82" spans="1:21" x14ac:dyDescent="0.55000000000000004">
      <c r="A82" s="16" t="s">
        <v>78</v>
      </c>
      <c r="C82" s="8">
        <v>0</v>
      </c>
      <c r="D82" s="8"/>
      <c r="E82" s="8">
        <v>109351554982</v>
      </c>
      <c r="F82" s="8"/>
      <c r="G82" s="8">
        <v>0</v>
      </c>
      <c r="H82" s="8"/>
      <c r="I82" s="8">
        <f t="shared" si="3"/>
        <v>109351554982</v>
      </c>
      <c r="K82" s="17">
        <f>I82/$I$160</f>
        <v>4.5694669334879569E-2</v>
      </c>
      <c r="M82" s="8">
        <v>330992701252</v>
      </c>
      <c r="N82" s="8"/>
      <c r="O82" s="8">
        <v>-333932977682</v>
      </c>
      <c r="P82" s="8"/>
      <c r="Q82" s="8">
        <v>4210664767</v>
      </c>
      <c r="R82" s="8"/>
      <c r="S82" s="8">
        <f t="shared" si="4"/>
        <v>1270388337</v>
      </c>
      <c r="U82" s="17">
        <f t="shared" si="5"/>
        <v>1.2337311465663954E-4</v>
      </c>
    </row>
    <row r="83" spans="1:21" x14ac:dyDescent="0.55000000000000004">
      <c r="A83" s="16" t="s">
        <v>90</v>
      </c>
      <c r="C83" s="8">
        <v>0</v>
      </c>
      <c r="D83" s="8"/>
      <c r="E83" s="8">
        <v>25651566617</v>
      </c>
      <c r="F83" s="8"/>
      <c r="G83" s="8">
        <v>0</v>
      </c>
      <c r="H83" s="8"/>
      <c r="I83" s="8">
        <f t="shared" si="3"/>
        <v>25651566617</v>
      </c>
      <c r="K83" s="17">
        <f>I83/$I$160</f>
        <v>1.071900490741437E-2</v>
      </c>
      <c r="M83" s="8">
        <v>31924140300</v>
      </c>
      <c r="N83" s="8"/>
      <c r="O83" s="8">
        <v>13229922055</v>
      </c>
      <c r="P83" s="8"/>
      <c r="Q83" s="8">
        <v>27529670212</v>
      </c>
      <c r="R83" s="8"/>
      <c r="S83" s="8">
        <f t="shared" si="4"/>
        <v>72683732567</v>
      </c>
      <c r="U83" s="17">
        <f t="shared" si="5"/>
        <v>7.0586435741664209E-3</v>
      </c>
    </row>
    <row r="84" spans="1:21" x14ac:dyDescent="0.55000000000000004">
      <c r="A84" s="16" t="s">
        <v>257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3"/>
        <v>0</v>
      </c>
      <c r="K84" s="17">
        <f>I84/$I$160</f>
        <v>0</v>
      </c>
      <c r="M84" s="8">
        <v>0</v>
      </c>
      <c r="N84" s="8"/>
      <c r="O84" s="8">
        <v>0</v>
      </c>
      <c r="P84" s="8"/>
      <c r="Q84" s="8">
        <v>788510862728</v>
      </c>
      <c r="R84" s="8"/>
      <c r="S84" s="8">
        <f t="shared" si="4"/>
        <v>788510862728</v>
      </c>
      <c r="U84" s="17">
        <f t="shared" si="5"/>
        <v>7.6575829801047129E-2</v>
      </c>
    </row>
    <row r="85" spans="1:21" x14ac:dyDescent="0.55000000000000004">
      <c r="A85" s="16" t="s">
        <v>258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3"/>
        <v>0</v>
      </c>
      <c r="K85" s="17">
        <f>I85/$I$160</f>
        <v>0</v>
      </c>
      <c r="M85" s="8">
        <v>0</v>
      </c>
      <c r="N85" s="8"/>
      <c r="O85" s="8">
        <v>0</v>
      </c>
      <c r="P85" s="8"/>
      <c r="Q85" s="8">
        <v>55643141611</v>
      </c>
      <c r="R85" s="8"/>
      <c r="S85" s="8">
        <f t="shared" si="4"/>
        <v>55643141611</v>
      </c>
      <c r="U85" s="17">
        <f t="shared" si="5"/>
        <v>5.4037552848137755E-3</v>
      </c>
    </row>
    <row r="86" spans="1:21" x14ac:dyDescent="0.55000000000000004">
      <c r="A86" s="16" t="s">
        <v>93</v>
      </c>
      <c r="C86" s="8">
        <v>0</v>
      </c>
      <c r="D86" s="8"/>
      <c r="E86" s="8">
        <v>-45731299255</v>
      </c>
      <c r="F86" s="8"/>
      <c r="G86" s="8">
        <v>0</v>
      </c>
      <c r="H86" s="8"/>
      <c r="I86" s="8">
        <f t="shared" si="3"/>
        <v>-45731299255</v>
      </c>
      <c r="K86" s="17">
        <f>I86/$I$160</f>
        <v>-1.9109710859215711E-2</v>
      </c>
      <c r="M86" s="8">
        <v>0</v>
      </c>
      <c r="N86" s="8"/>
      <c r="O86" s="8">
        <v>34796942544</v>
      </c>
      <c r="P86" s="8"/>
      <c r="Q86" s="8">
        <v>481566948</v>
      </c>
      <c r="R86" s="8"/>
      <c r="S86" s="8">
        <f t="shared" si="4"/>
        <v>35278509492</v>
      </c>
      <c r="U86" s="17">
        <f t="shared" si="5"/>
        <v>3.4260544352524721E-3</v>
      </c>
    </row>
    <row r="87" spans="1:21" x14ac:dyDescent="0.55000000000000004">
      <c r="A87" s="16" t="s">
        <v>79</v>
      </c>
      <c r="C87" s="8">
        <v>0</v>
      </c>
      <c r="D87" s="8"/>
      <c r="E87" s="8">
        <v>65729221235</v>
      </c>
      <c r="F87" s="8"/>
      <c r="G87" s="8">
        <v>0</v>
      </c>
      <c r="H87" s="8"/>
      <c r="I87" s="8">
        <f t="shared" si="3"/>
        <v>65729221235</v>
      </c>
      <c r="K87" s="17">
        <f>I87/$I$160</f>
        <v>2.746623063994711E-2</v>
      </c>
      <c r="M87" s="8">
        <v>73155387800</v>
      </c>
      <c r="N87" s="8"/>
      <c r="O87" s="8">
        <v>92687639649</v>
      </c>
      <c r="P87" s="8"/>
      <c r="Q87" s="8">
        <v>2914115565</v>
      </c>
      <c r="R87" s="8"/>
      <c r="S87" s="8">
        <f t="shared" si="4"/>
        <v>168757143014</v>
      </c>
      <c r="U87" s="17">
        <f t="shared" si="5"/>
        <v>1.6388763772311882E-2</v>
      </c>
    </row>
    <row r="88" spans="1:21" x14ac:dyDescent="0.55000000000000004">
      <c r="A88" s="16" t="s">
        <v>107</v>
      </c>
      <c r="C88" s="8">
        <v>0</v>
      </c>
      <c r="D88" s="8"/>
      <c r="E88" s="8">
        <v>886378875</v>
      </c>
      <c r="F88" s="8"/>
      <c r="G88" s="8">
        <v>0</v>
      </c>
      <c r="H88" s="8"/>
      <c r="I88" s="8">
        <f t="shared" si="3"/>
        <v>886378875</v>
      </c>
      <c r="K88" s="17">
        <f>I88/$I$160</f>
        <v>3.7039061406318892E-4</v>
      </c>
      <c r="M88" s="8">
        <v>2483937620</v>
      </c>
      <c r="N88" s="8"/>
      <c r="O88" s="8">
        <v>-4773596871</v>
      </c>
      <c r="P88" s="8"/>
      <c r="Q88" s="8">
        <v>-281785073</v>
      </c>
      <c r="R88" s="8"/>
      <c r="S88" s="8">
        <f t="shared" si="4"/>
        <v>-2571444324</v>
      </c>
      <c r="U88" s="17">
        <f t="shared" si="5"/>
        <v>-2.497245024833827E-4</v>
      </c>
    </row>
    <row r="89" spans="1:21" x14ac:dyDescent="0.55000000000000004">
      <c r="A89" s="16" t="s">
        <v>88</v>
      </c>
      <c r="C89" s="8">
        <v>0</v>
      </c>
      <c r="D89" s="8"/>
      <c r="E89" s="8">
        <v>52999313090</v>
      </c>
      <c r="F89" s="8"/>
      <c r="G89" s="8">
        <v>0</v>
      </c>
      <c r="H89" s="8"/>
      <c r="I89" s="8">
        <f t="shared" si="3"/>
        <v>52999313090</v>
      </c>
      <c r="K89" s="17">
        <f>I89/$I$160</f>
        <v>2.214679148387004E-2</v>
      </c>
      <c r="M89" s="8">
        <v>48591204960</v>
      </c>
      <c r="N89" s="8"/>
      <c r="O89" s="8">
        <v>92624809525</v>
      </c>
      <c r="P89" s="8"/>
      <c r="Q89" s="8">
        <v>-267607956</v>
      </c>
      <c r="R89" s="8"/>
      <c r="S89" s="8">
        <f t="shared" si="4"/>
        <v>140948406529</v>
      </c>
      <c r="U89" s="17">
        <f t="shared" si="5"/>
        <v>1.3688132528386835E-2</v>
      </c>
    </row>
    <row r="90" spans="1:21" x14ac:dyDescent="0.55000000000000004">
      <c r="A90" s="16" t="s">
        <v>130</v>
      </c>
      <c r="C90" s="8">
        <v>0</v>
      </c>
      <c r="D90" s="8"/>
      <c r="E90" s="8">
        <v>7731276821</v>
      </c>
      <c r="F90" s="8"/>
      <c r="G90" s="8">
        <v>0</v>
      </c>
      <c r="H90" s="8"/>
      <c r="I90" s="8">
        <f t="shared" si="3"/>
        <v>7731276821</v>
      </c>
      <c r="K90" s="17">
        <f>I90/$I$160</f>
        <v>3.230664053475653E-3</v>
      </c>
      <c r="M90" s="8">
        <v>1891689818</v>
      </c>
      <c r="N90" s="8"/>
      <c r="O90" s="8">
        <v>12496394904</v>
      </c>
      <c r="P90" s="8"/>
      <c r="Q90" s="8">
        <v>639534749</v>
      </c>
      <c r="R90" s="8"/>
      <c r="S90" s="8">
        <f t="shared" si="4"/>
        <v>15027619471</v>
      </c>
      <c r="U90" s="17">
        <f t="shared" si="5"/>
        <v>1.4593995914589633E-3</v>
      </c>
    </row>
    <row r="91" spans="1:21" x14ac:dyDescent="0.55000000000000004">
      <c r="A91" s="16" t="s">
        <v>50</v>
      </c>
      <c r="C91" s="8">
        <v>0</v>
      </c>
      <c r="D91" s="8"/>
      <c r="E91" s="8">
        <v>57262678002</v>
      </c>
      <c r="F91" s="8"/>
      <c r="G91" s="8">
        <v>0</v>
      </c>
      <c r="H91" s="8"/>
      <c r="I91" s="8">
        <f t="shared" si="3"/>
        <v>57262678002</v>
      </c>
      <c r="K91" s="17">
        <f>I91/$I$160</f>
        <v>2.3928321247574227E-2</v>
      </c>
      <c r="M91" s="8">
        <v>114224225000</v>
      </c>
      <c r="N91" s="8"/>
      <c r="O91" s="8">
        <v>-68573180255</v>
      </c>
      <c r="P91" s="8"/>
      <c r="Q91" s="8">
        <v>7233260595</v>
      </c>
      <c r="R91" s="8"/>
      <c r="S91" s="8">
        <f t="shared" si="4"/>
        <v>52884305340</v>
      </c>
      <c r="U91" s="17">
        <f t="shared" si="5"/>
        <v>5.135832309084363E-3</v>
      </c>
    </row>
    <row r="92" spans="1:21" x14ac:dyDescent="0.55000000000000004">
      <c r="A92" s="16" t="s">
        <v>59</v>
      </c>
      <c r="C92" s="8">
        <v>0</v>
      </c>
      <c r="D92" s="8"/>
      <c r="E92" s="8">
        <v>463281602</v>
      </c>
      <c r="F92" s="8"/>
      <c r="G92" s="8">
        <v>0</v>
      </c>
      <c r="H92" s="8"/>
      <c r="I92" s="8">
        <f t="shared" si="3"/>
        <v>463281602</v>
      </c>
      <c r="K92" s="17">
        <f>I92/$I$160</f>
        <v>1.935912078781863E-4</v>
      </c>
      <c r="M92" s="8">
        <v>0</v>
      </c>
      <c r="N92" s="8"/>
      <c r="O92" s="8">
        <v>3567337184</v>
      </c>
      <c r="P92" s="8"/>
      <c r="Q92" s="8">
        <v>958949593</v>
      </c>
      <c r="R92" s="8"/>
      <c r="S92" s="8">
        <f t="shared" si="4"/>
        <v>4526286777</v>
      </c>
      <c r="U92" s="17">
        <f t="shared" si="5"/>
        <v>4.3956802911647983E-4</v>
      </c>
    </row>
    <row r="93" spans="1:21" x14ac:dyDescent="0.55000000000000004">
      <c r="A93" s="16" t="s">
        <v>259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f t="shared" si="3"/>
        <v>0</v>
      </c>
      <c r="K93" s="17">
        <f>I93/$I$160</f>
        <v>0</v>
      </c>
      <c r="M93" s="8">
        <v>0</v>
      </c>
      <c r="N93" s="8"/>
      <c r="O93" s="8">
        <v>0</v>
      </c>
      <c r="P93" s="8"/>
      <c r="Q93" s="8">
        <v>4883773130</v>
      </c>
      <c r="R93" s="8"/>
      <c r="S93" s="8">
        <f t="shared" si="4"/>
        <v>4883773130</v>
      </c>
      <c r="U93" s="17">
        <f t="shared" si="5"/>
        <v>4.7428513374686728E-4</v>
      </c>
    </row>
    <row r="94" spans="1:21" x14ac:dyDescent="0.55000000000000004">
      <c r="A94" s="16" t="s">
        <v>31</v>
      </c>
      <c r="C94" s="8">
        <v>0</v>
      </c>
      <c r="D94" s="8"/>
      <c r="E94" s="8">
        <v>-1420524874</v>
      </c>
      <c r="F94" s="8"/>
      <c r="G94" s="8">
        <v>0</v>
      </c>
      <c r="H94" s="8"/>
      <c r="I94" s="8">
        <f t="shared" si="3"/>
        <v>-1420524874</v>
      </c>
      <c r="K94" s="17">
        <f>I94/$I$160</f>
        <v>-5.9359388542838871E-4</v>
      </c>
      <c r="M94" s="8">
        <v>54659603232</v>
      </c>
      <c r="N94" s="8"/>
      <c r="O94" s="8">
        <v>200982772530</v>
      </c>
      <c r="P94" s="8"/>
      <c r="Q94" s="8">
        <v>96190696</v>
      </c>
      <c r="R94" s="8"/>
      <c r="S94" s="8">
        <f t="shared" si="4"/>
        <v>255738566458</v>
      </c>
      <c r="U94" s="17">
        <f t="shared" si="5"/>
        <v>2.4835920295250211E-2</v>
      </c>
    </row>
    <row r="95" spans="1:21" x14ac:dyDescent="0.55000000000000004">
      <c r="A95" s="16" t="s">
        <v>212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f t="shared" si="3"/>
        <v>0</v>
      </c>
      <c r="K95" s="17">
        <f>I95/$I$160</f>
        <v>0</v>
      </c>
      <c r="M95" s="8">
        <v>2824177260</v>
      </c>
      <c r="N95" s="8"/>
      <c r="O95" s="8">
        <v>0</v>
      </c>
      <c r="P95" s="8"/>
      <c r="Q95" s="8">
        <v>35400743310</v>
      </c>
      <c r="R95" s="8"/>
      <c r="S95" s="8">
        <f t="shared" si="4"/>
        <v>38224920570</v>
      </c>
      <c r="U95" s="17">
        <f t="shared" si="5"/>
        <v>3.7121936425834404E-3</v>
      </c>
    </row>
    <row r="96" spans="1:21" x14ac:dyDescent="0.55000000000000004">
      <c r="A96" s="16" t="s">
        <v>73</v>
      </c>
      <c r="C96" s="8">
        <v>0</v>
      </c>
      <c r="D96" s="8"/>
      <c r="E96" s="8">
        <v>5862218127</v>
      </c>
      <c r="F96" s="8"/>
      <c r="G96" s="8">
        <v>0</v>
      </c>
      <c r="H96" s="8"/>
      <c r="I96" s="8">
        <f t="shared" si="3"/>
        <v>5862218127</v>
      </c>
      <c r="K96" s="17">
        <f>I96/$I$160</f>
        <v>2.4496416070744998E-3</v>
      </c>
      <c r="M96" s="8">
        <v>0</v>
      </c>
      <c r="N96" s="8"/>
      <c r="O96" s="8">
        <v>111582212272</v>
      </c>
      <c r="P96" s="8"/>
      <c r="Q96" s="8">
        <v>-7316553</v>
      </c>
      <c r="R96" s="8"/>
      <c r="S96" s="8">
        <f t="shared" si="4"/>
        <v>111574895719</v>
      </c>
      <c r="U96" s="17">
        <f t="shared" si="5"/>
        <v>1.0835539024901159E-2</v>
      </c>
    </row>
    <row r="97" spans="1:21" x14ac:dyDescent="0.55000000000000004">
      <c r="A97" s="16" t="s">
        <v>38</v>
      </c>
      <c r="C97" s="8">
        <v>0</v>
      </c>
      <c r="D97" s="8"/>
      <c r="E97" s="8">
        <v>221689039413</v>
      </c>
      <c r="F97" s="8"/>
      <c r="G97" s="8">
        <v>0</v>
      </c>
      <c r="H97" s="8"/>
      <c r="I97" s="8">
        <f t="shared" si="3"/>
        <v>221689039413</v>
      </c>
      <c r="K97" s="17">
        <f>I97/$I$160</f>
        <v>9.2637067235226661E-2</v>
      </c>
      <c r="M97" s="8">
        <v>529378212201</v>
      </c>
      <c r="N97" s="8"/>
      <c r="O97" s="8">
        <v>102739440852</v>
      </c>
      <c r="P97" s="8"/>
      <c r="Q97" s="8">
        <v>-7644265524</v>
      </c>
      <c r="R97" s="8"/>
      <c r="S97" s="8">
        <f t="shared" si="4"/>
        <v>624473387529</v>
      </c>
      <c r="U97" s="17">
        <f t="shared" si="5"/>
        <v>6.0645414158612042E-2</v>
      </c>
    </row>
    <row r="98" spans="1:21" x14ac:dyDescent="0.55000000000000004">
      <c r="A98" s="16" t="s">
        <v>135</v>
      </c>
      <c r="C98" s="8">
        <v>0</v>
      </c>
      <c r="D98" s="8"/>
      <c r="E98" s="8">
        <v>20906305909</v>
      </c>
      <c r="F98" s="8"/>
      <c r="G98" s="8">
        <v>0</v>
      </c>
      <c r="H98" s="8"/>
      <c r="I98" s="8">
        <f t="shared" si="3"/>
        <v>20906305909</v>
      </c>
      <c r="K98" s="17">
        <f>I98/$I$160</f>
        <v>8.7361056336404518E-3</v>
      </c>
      <c r="M98" s="8">
        <v>1628479650</v>
      </c>
      <c r="N98" s="8"/>
      <c r="O98" s="8">
        <v>29186168772</v>
      </c>
      <c r="P98" s="8"/>
      <c r="Q98" s="8">
        <v>1338630310</v>
      </c>
      <c r="R98" s="8"/>
      <c r="S98" s="8">
        <f t="shared" si="4"/>
        <v>32153278732</v>
      </c>
      <c r="U98" s="17">
        <f t="shared" si="5"/>
        <v>3.1225492458137431E-3</v>
      </c>
    </row>
    <row r="99" spans="1:21" x14ac:dyDescent="0.55000000000000004">
      <c r="A99" s="16" t="s">
        <v>19</v>
      </c>
      <c r="C99" s="8">
        <v>0</v>
      </c>
      <c r="D99" s="8"/>
      <c r="E99" s="8">
        <v>-104238757</v>
      </c>
      <c r="F99" s="8"/>
      <c r="G99" s="8">
        <v>0</v>
      </c>
      <c r="H99" s="8"/>
      <c r="I99" s="8">
        <f t="shared" si="3"/>
        <v>-104238757</v>
      </c>
      <c r="K99" s="17">
        <f>I99/$I$160</f>
        <v>-4.3558187478704902E-5</v>
      </c>
      <c r="M99" s="8">
        <v>7609861556</v>
      </c>
      <c r="N99" s="8"/>
      <c r="O99" s="8">
        <v>-91177029743</v>
      </c>
      <c r="P99" s="8"/>
      <c r="Q99" s="8">
        <v>-5150759830</v>
      </c>
      <c r="R99" s="8"/>
      <c r="S99" s="8">
        <f t="shared" si="4"/>
        <v>-88717928017</v>
      </c>
      <c r="U99" s="17">
        <f t="shared" si="5"/>
        <v>-8.6157962778438454E-3</v>
      </c>
    </row>
    <row r="100" spans="1:21" x14ac:dyDescent="0.55000000000000004">
      <c r="A100" s="16" t="s">
        <v>44</v>
      </c>
      <c r="C100" s="8">
        <v>0</v>
      </c>
      <c r="D100" s="8"/>
      <c r="E100" s="8">
        <v>-11004146821</v>
      </c>
      <c r="F100" s="8"/>
      <c r="G100" s="8">
        <v>0</v>
      </c>
      <c r="H100" s="8"/>
      <c r="I100" s="8">
        <f t="shared" si="3"/>
        <v>-11004146821</v>
      </c>
      <c r="K100" s="17">
        <f>I100/$I$160</f>
        <v>-4.5982962965714618E-3</v>
      </c>
      <c r="M100" s="8">
        <v>138056800000</v>
      </c>
      <c r="N100" s="8"/>
      <c r="O100" s="8">
        <v>-127477979619</v>
      </c>
      <c r="P100" s="8"/>
      <c r="Q100" s="8">
        <v>-21509005421</v>
      </c>
      <c r="R100" s="8"/>
      <c r="S100" s="8">
        <f t="shared" si="4"/>
        <v>-10930185040</v>
      </c>
      <c r="U100" s="17">
        <f t="shared" si="5"/>
        <v>-1.0614793389418578E-3</v>
      </c>
    </row>
    <row r="101" spans="1:21" x14ac:dyDescent="0.55000000000000004">
      <c r="A101" s="16" t="s">
        <v>83</v>
      </c>
      <c r="C101" s="8">
        <v>0</v>
      </c>
      <c r="D101" s="8"/>
      <c r="E101" s="8">
        <v>14188139656</v>
      </c>
      <c r="F101" s="8"/>
      <c r="G101" s="8">
        <v>0</v>
      </c>
      <c r="H101" s="8"/>
      <c r="I101" s="8">
        <f t="shared" si="3"/>
        <v>14188139656</v>
      </c>
      <c r="K101" s="17">
        <f>I101/$I$160</f>
        <v>5.928789491514137E-3</v>
      </c>
      <c r="M101" s="8">
        <v>37064819500</v>
      </c>
      <c r="N101" s="8"/>
      <c r="O101" s="8">
        <v>112711568041</v>
      </c>
      <c r="P101" s="8"/>
      <c r="Q101" s="8">
        <v>0</v>
      </c>
      <c r="R101" s="8"/>
      <c r="S101" s="8">
        <f t="shared" si="4"/>
        <v>149776387541</v>
      </c>
      <c r="U101" s="17">
        <f t="shared" si="5"/>
        <v>1.4545457396585868E-2</v>
      </c>
    </row>
    <row r="102" spans="1:21" x14ac:dyDescent="0.55000000000000004">
      <c r="A102" s="16" t="s">
        <v>138</v>
      </c>
      <c r="C102" s="8">
        <v>0</v>
      </c>
      <c r="D102" s="8"/>
      <c r="E102" s="8">
        <v>-4160528193</v>
      </c>
      <c r="F102" s="8"/>
      <c r="G102" s="8">
        <v>0</v>
      </c>
      <c r="H102" s="8"/>
      <c r="I102" s="8">
        <f t="shared" si="3"/>
        <v>-4160528193</v>
      </c>
      <c r="K102" s="17">
        <f>I102/$I$160</f>
        <v>-1.7385574450118522E-3</v>
      </c>
      <c r="M102" s="8">
        <v>1436589880</v>
      </c>
      <c r="N102" s="8"/>
      <c r="O102" s="8">
        <v>-12988425245</v>
      </c>
      <c r="P102" s="8"/>
      <c r="Q102" s="8">
        <v>0</v>
      </c>
      <c r="R102" s="8"/>
      <c r="S102" s="8">
        <f t="shared" si="4"/>
        <v>-11551835365</v>
      </c>
      <c r="U102" s="17">
        <f t="shared" si="5"/>
        <v>-1.1218505928244902E-3</v>
      </c>
    </row>
    <row r="103" spans="1:21" x14ac:dyDescent="0.55000000000000004">
      <c r="A103" s="16" t="s">
        <v>76</v>
      </c>
      <c r="C103" s="8">
        <v>0</v>
      </c>
      <c r="D103" s="8"/>
      <c r="E103" s="8">
        <v>3374190460</v>
      </c>
      <c r="F103" s="8"/>
      <c r="G103" s="8">
        <v>0</v>
      </c>
      <c r="H103" s="8"/>
      <c r="I103" s="8">
        <f t="shared" si="3"/>
        <v>3374190460</v>
      </c>
      <c r="K103" s="17">
        <f>I103/$I$160</f>
        <v>1.4099709635403417E-3</v>
      </c>
      <c r="M103" s="8">
        <v>4951885860</v>
      </c>
      <c r="N103" s="8"/>
      <c r="O103" s="8">
        <v>11283682338</v>
      </c>
      <c r="P103" s="8"/>
      <c r="Q103" s="8">
        <v>0</v>
      </c>
      <c r="R103" s="8"/>
      <c r="S103" s="8">
        <f t="shared" si="4"/>
        <v>16235568198</v>
      </c>
      <c r="U103" s="17">
        <f t="shared" si="5"/>
        <v>1.5767089152736329E-3</v>
      </c>
    </row>
    <row r="104" spans="1:21" x14ac:dyDescent="0.55000000000000004">
      <c r="A104" s="16" t="s">
        <v>81</v>
      </c>
      <c r="C104" s="8">
        <v>0</v>
      </c>
      <c r="D104" s="8"/>
      <c r="E104" s="8">
        <v>-47808635489</v>
      </c>
      <c r="F104" s="8"/>
      <c r="G104" s="8">
        <v>0</v>
      </c>
      <c r="H104" s="8"/>
      <c r="I104" s="8">
        <f t="shared" si="3"/>
        <v>-47808635489</v>
      </c>
      <c r="K104" s="17">
        <f>I104/$I$160</f>
        <v>-1.9977766117557662E-2</v>
      </c>
      <c r="M104" s="8">
        <v>46140193425</v>
      </c>
      <c r="N104" s="8"/>
      <c r="O104" s="8">
        <v>86668596535</v>
      </c>
      <c r="P104" s="8"/>
      <c r="Q104" s="8">
        <v>0</v>
      </c>
      <c r="R104" s="8"/>
      <c r="S104" s="8">
        <f t="shared" si="4"/>
        <v>132808789960</v>
      </c>
      <c r="U104" s="17">
        <f t="shared" si="5"/>
        <v>1.2897657821574158E-2</v>
      </c>
    </row>
    <row r="105" spans="1:21" x14ac:dyDescent="0.55000000000000004">
      <c r="A105" s="16" t="s">
        <v>55</v>
      </c>
      <c r="C105" s="8">
        <v>0</v>
      </c>
      <c r="D105" s="8"/>
      <c r="E105" s="8">
        <v>46087653052</v>
      </c>
      <c r="F105" s="8"/>
      <c r="G105" s="8">
        <v>0</v>
      </c>
      <c r="H105" s="8"/>
      <c r="I105" s="8">
        <f t="shared" si="3"/>
        <v>46087653052</v>
      </c>
      <c r="K105" s="17">
        <f>I105/$I$160</f>
        <v>1.9258620208724497E-2</v>
      </c>
      <c r="M105" s="8">
        <v>33335825640</v>
      </c>
      <c r="N105" s="8"/>
      <c r="O105" s="8">
        <v>2337996686</v>
      </c>
      <c r="P105" s="8"/>
      <c r="Q105" s="8">
        <v>0</v>
      </c>
      <c r="R105" s="8"/>
      <c r="S105" s="8">
        <f t="shared" si="4"/>
        <v>35673822326</v>
      </c>
      <c r="U105" s="17">
        <f t="shared" si="5"/>
        <v>3.4644450392700551E-3</v>
      </c>
    </row>
    <row r="106" spans="1:21" x14ac:dyDescent="0.55000000000000004">
      <c r="A106" s="16" t="s">
        <v>67</v>
      </c>
      <c r="C106" s="8">
        <v>0</v>
      </c>
      <c r="D106" s="8"/>
      <c r="E106" s="8">
        <v>46094075549</v>
      </c>
      <c r="F106" s="8"/>
      <c r="G106" s="8">
        <v>0</v>
      </c>
      <c r="H106" s="8"/>
      <c r="I106" s="8">
        <f t="shared" si="3"/>
        <v>46094075549</v>
      </c>
      <c r="K106" s="17">
        <f>I106/$I$160</f>
        <v>1.9261303973731474E-2</v>
      </c>
      <c r="M106" s="8">
        <v>42608975040</v>
      </c>
      <c r="N106" s="8"/>
      <c r="O106" s="8">
        <v>193631661921</v>
      </c>
      <c r="P106" s="8"/>
      <c r="Q106" s="8">
        <v>0</v>
      </c>
      <c r="R106" s="8"/>
      <c r="S106" s="8">
        <f t="shared" si="4"/>
        <v>236240636961</v>
      </c>
      <c r="U106" s="17">
        <f t="shared" si="5"/>
        <v>2.2942388828265044E-2</v>
      </c>
    </row>
    <row r="107" spans="1:21" x14ac:dyDescent="0.55000000000000004">
      <c r="A107" s="16" t="s">
        <v>141</v>
      </c>
      <c r="C107" s="8">
        <v>0</v>
      </c>
      <c r="D107" s="8"/>
      <c r="E107" s="8">
        <v>-741174520</v>
      </c>
      <c r="F107" s="8"/>
      <c r="G107" s="8">
        <v>0</v>
      </c>
      <c r="H107" s="8"/>
      <c r="I107" s="8">
        <f t="shared" si="3"/>
        <v>-741174520</v>
      </c>
      <c r="K107" s="17">
        <f>I107/$I$160</f>
        <v>-3.0971415647827722E-4</v>
      </c>
      <c r="M107" s="8">
        <v>119590444</v>
      </c>
      <c r="N107" s="8"/>
      <c r="O107" s="8">
        <v>-417270563</v>
      </c>
      <c r="P107" s="8"/>
      <c r="Q107" s="8">
        <v>0</v>
      </c>
      <c r="R107" s="8"/>
      <c r="S107" s="8">
        <f t="shared" si="4"/>
        <v>-297680119</v>
      </c>
      <c r="U107" s="17">
        <f t="shared" si="5"/>
        <v>-2.8909052753991948E-5</v>
      </c>
    </row>
    <row r="108" spans="1:21" x14ac:dyDescent="0.55000000000000004">
      <c r="A108" s="16" t="s">
        <v>111</v>
      </c>
      <c r="C108" s="8">
        <v>0</v>
      </c>
      <c r="D108" s="8"/>
      <c r="E108" s="8">
        <v>-7123622960</v>
      </c>
      <c r="F108" s="8"/>
      <c r="G108" s="8">
        <v>0</v>
      </c>
      <c r="H108" s="8"/>
      <c r="I108" s="8">
        <f t="shared" si="3"/>
        <v>-7123622960</v>
      </c>
      <c r="K108" s="17">
        <f>I108/$I$160</f>
        <v>-2.9767440954738813E-3</v>
      </c>
      <c r="M108" s="8">
        <v>11198297800</v>
      </c>
      <c r="N108" s="8"/>
      <c r="O108" s="8">
        <v>2670967895</v>
      </c>
      <c r="P108" s="8"/>
      <c r="Q108" s="8">
        <v>0</v>
      </c>
      <c r="R108" s="8"/>
      <c r="S108" s="8">
        <f t="shared" si="4"/>
        <v>13869265695</v>
      </c>
      <c r="U108" s="17">
        <f t="shared" si="5"/>
        <v>1.3469066559862728E-3</v>
      </c>
    </row>
    <row r="109" spans="1:21" x14ac:dyDescent="0.55000000000000004">
      <c r="A109" s="16" t="s">
        <v>99</v>
      </c>
      <c r="C109" s="8">
        <v>0</v>
      </c>
      <c r="D109" s="8"/>
      <c r="E109" s="8">
        <v>-414824738</v>
      </c>
      <c r="F109" s="8"/>
      <c r="G109" s="8">
        <v>0</v>
      </c>
      <c r="H109" s="8"/>
      <c r="I109" s="8">
        <f t="shared" si="3"/>
        <v>-414824738</v>
      </c>
      <c r="K109" s="17">
        <f>I109/$I$160</f>
        <v>-1.7334256689772922E-4</v>
      </c>
      <c r="M109" s="8">
        <v>1020770800</v>
      </c>
      <c r="N109" s="8"/>
      <c r="O109" s="8">
        <v>2207488742</v>
      </c>
      <c r="P109" s="8"/>
      <c r="Q109" s="8">
        <v>0</v>
      </c>
      <c r="R109" s="8"/>
      <c r="S109" s="8">
        <f t="shared" si="4"/>
        <v>3228259542</v>
      </c>
      <c r="U109" s="17">
        <f t="shared" si="5"/>
        <v>3.1351077699366242E-4</v>
      </c>
    </row>
    <row r="110" spans="1:21" x14ac:dyDescent="0.55000000000000004">
      <c r="A110" s="16" t="s">
        <v>140</v>
      </c>
      <c r="C110" s="8">
        <v>0</v>
      </c>
      <c r="D110" s="8"/>
      <c r="E110" s="8">
        <v>-2326171558</v>
      </c>
      <c r="F110" s="8"/>
      <c r="G110" s="8">
        <v>0</v>
      </c>
      <c r="H110" s="8"/>
      <c r="I110" s="8">
        <f t="shared" si="3"/>
        <v>-2326171558</v>
      </c>
      <c r="K110" s="17">
        <f>I110/$I$160</f>
        <v>-9.7203592739498101E-4</v>
      </c>
      <c r="M110" s="8">
        <v>3305619000</v>
      </c>
      <c r="N110" s="8"/>
      <c r="O110" s="8">
        <v>3652735187</v>
      </c>
      <c r="P110" s="8"/>
      <c r="Q110" s="8">
        <v>0</v>
      </c>
      <c r="R110" s="8"/>
      <c r="S110" s="8">
        <f t="shared" si="4"/>
        <v>6958354187</v>
      </c>
      <c r="U110" s="17">
        <f t="shared" si="5"/>
        <v>6.7575701376598729E-4</v>
      </c>
    </row>
    <row r="111" spans="1:21" x14ac:dyDescent="0.55000000000000004">
      <c r="A111" s="16" t="s">
        <v>43</v>
      </c>
      <c r="C111" s="8">
        <v>0</v>
      </c>
      <c r="D111" s="8"/>
      <c r="E111" s="8">
        <v>39512772707</v>
      </c>
      <c r="F111" s="8"/>
      <c r="G111" s="8">
        <v>0</v>
      </c>
      <c r="H111" s="8"/>
      <c r="I111" s="8">
        <f t="shared" si="3"/>
        <v>39512772707</v>
      </c>
      <c r="K111" s="17">
        <f>I111/$I$160</f>
        <v>1.6511178863874595E-2</v>
      </c>
      <c r="M111" s="8">
        <v>5340964800</v>
      </c>
      <c r="N111" s="8"/>
      <c r="O111" s="8">
        <v>7875268051</v>
      </c>
      <c r="P111" s="8"/>
      <c r="Q111" s="8">
        <v>0</v>
      </c>
      <c r="R111" s="8"/>
      <c r="S111" s="8">
        <f t="shared" si="4"/>
        <v>13216232851</v>
      </c>
      <c r="U111" s="17">
        <f t="shared" si="5"/>
        <v>1.2834877047956314E-3</v>
      </c>
    </row>
    <row r="112" spans="1:21" x14ac:dyDescent="0.55000000000000004">
      <c r="A112" s="16" t="s">
        <v>68</v>
      </c>
      <c r="C112" s="8">
        <v>0</v>
      </c>
      <c r="D112" s="8"/>
      <c r="E112" s="8">
        <v>-3405083136</v>
      </c>
      <c r="F112" s="8"/>
      <c r="G112" s="8">
        <v>0</v>
      </c>
      <c r="H112" s="8"/>
      <c r="I112" s="8">
        <f t="shared" si="3"/>
        <v>-3405083136</v>
      </c>
      <c r="K112" s="17">
        <f>I112/$I$160</f>
        <v>-1.4228800677128606E-3</v>
      </c>
      <c r="M112" s="8">
        <v>3078395112</v>
      </c>
      <c r="N112" s="8"/>
      <c r="O112" s="8">
        <v>48299646993</v>
      </c>
      <c r="P112" s="8"/>
      <c r="Q112" s="8">
        <v>0</v>
      </c>
      <c r="R112" s="8"/>
      <c r="S112" s="8">
        <f t="shared" si="4"/>
        <v>51378042105</v>
      </c>
      <c r="U112" s="17">
        <f t="shared" si="5"/>
        <v>4.989552324151901E-3</v>
      </c>
    </row>
    <row r="113" spans="1:21" x14ac:dyDescent="0.55000000000000004">
      <c r="A113" s="16" t="s">
        <v>102</v>
      </c>
      <c r="C113" s="8">
        <v>0</v>
      </c>
      <c r="D113" s="8"/>
      <c r="E113" s="8">
        <v>21823314870</v>
      </c>
      <c r="F113" s="8"/>
      <c r="G113" s="8">
        <v>0</v>
      </c>
      <c r="H113" s="8"/>
      <c r="I113" s="8">
        <f t="shared" si="3"/>
        <v>21823314870</v>
      </c>
      <c r="K113" s="17">
        <f>I113/$I$160</f>
        <v>9.1192956235488145E-3</v>
      </c>
      <c r="M113" s="8">
        <v>19408238938</v>
      </c>
      <c r="N113" s="8"/>
      <c r="O113" s="8">
        <v>-5284876454</v>
      </c>
      <c r="P113" s="8"/>
      <c r="Q113" s="8">
        <v>0</v>
      </c>
      <c r="R113" s="8"/>
      <c r="S113" s="8">
        <f t="shared" si="4"/>
        <v>14123362484</v>
      </c>
      <c r="U113" s="17">
        <f t="shared" si="5"/>
        <v>1.371583135902021E-3</v>
      </c>
    </row>
    <row r="114" spans="1:21" x14ac:dyDescent="0.55000000000000004">
      <c r="A114" s="16" t="s">
        <v>23</v>
      </c>
      <c r="C114" s="8">
        <v>0</v>
      </c>
      <c r="D114" s="8"/>
      <c r="E114" s="8">
        <v>-7374109564</v>
      </c>
      <c r="F114" s="8"/>
      <c r="G114" s="8">
        <v>0</v>
      </c>
      <c r="H114" s="8"/>
      <c r="I114" s="8">
        <f t="shared" si="3"/>
        <v>-7374109564</v>
      </c>
      <c r="K114" s="17">
        <f>I114/$I$160</f>
        <v>-3.0814147839197934E-3</v>
      </c>
      <c r="M114" s="8">
        <v>5789652240</v>
      </c>
      <c r="N114" s="8"/>
      <c r="O114" s="8">
        <v>-30050027021</v>
      </c>
      <c r="P114" s="8"/>
      <c r="Q114" s="8">
        <v>0</v>
      </c>
      <c r="R114" s="8"/>
      <c r="S114" s="8">
        <f t="shared" si="4"/>
        <v>-24260374781</v>
      </c>
      <c r="U114" s="17">
        <f t="shared" si="5"/>
        <v>-2.3560339089206857E-3</v>
      </c>
    </row>
    <row r="115" spans="1:21" x14ac:dyDescent="0.55000000000000004">
      <c r="A115" s="16" t="s">
        <v>27</v>
      </c>
      <c r="C115" s="8">
        <v>0</v>
      </c>
      <c r="D115" s="8"/>
      <c r="E115" s="8">
        <v>5541968229</v>
      </c>
      <c r="F115" s="8"/>
      <c r="G115" s="8">
        <v>0</v>
      </c>
      <c r="H115" s="8"/>
      <c r="I115" s="8">
        <f t="shared" si="3"/>
        <v>5541968229</v>
      </c>
      <c r="K115" s="17">
        <f>I115/$I$160</f>
        <v>2.3158189723982239E-3</v>
      </c>
      <c r="M115" s="8">
        <v>1280000000</v>
      </c>
      <c r="N115" s="8"/>
      <c r="O115" s="8">
        <v>5123592570</v>
      </c>
      <c r="P115" s="8"/>
      <c r="Q115" s="8">
        <v>0</v>
      </c>
      <c r="R115" s="8"/>
      <c r="S115" s="8">
        <f t="shared" si="4"/>
        <v>6403592570</v>
      </c>
      <c r="U115" s="17">
        <f t="shared" si="5"/>
        <v>6.2188162260577728E-4</v>
      </c>
    </row>
    <row r="116" spans="1:21" x14ac:dyDescent="0.55000000000000004">
      <c r="A116" s="16" t="s">
        <v>136</v>
      </c>
      <c r="C116" s="8">
        <v>0</v>
      </c>
      <c r="D116" s="8"/>
      <c r="E116" s="8">
        <v>186713156874</v>
      </c>
      <c r="F116" s="8"/>
      <c r="G116" s="8">
        <v>0</v>
      </c>
      <c r="H116" s="8"/>
      <c r="I116" s="8">
        <f t="shared" si="3"/>
        <v>186713156874</v>
      </c>
      <c r="K116" s="17">
        <f>I116/$I$160</f>
        <v>7.8021715971330424E-2</v>
      </c>
      <c r="M116" s="8">
        <v>204663578000</v>
      </c>
      <c r="N116" s="8"/>
      <c r="O116" s="8">
        <v>328398645423</v>
      </c>
      <c r="P116" s="8"/>
      <c r="Q116" s="8">
        <v>0</v>
      </c>
      <c r="R116" s="8"/>
      <c r="S116" s="8">
        <f t="shared" si="4"/>
        <v>533062223423</v>
      </c>
      <c r="U116" s="17">
        <f t="shared" si="5"/>
        <v>5.1768065633216669E-2</v>
      </c>
    </row>
    <row r="117" spans="1:21" x14ac:dyDescent="0.55000000000000004">
      <c r="A117" s="16" t="s">
        <v>61</v>
      </c>
      <c r="C117" s="8">
        <v>0</v>
      </c>
      <c r="D117" s="8"/>
      <c r="E117" s="8">
        <v>1329581149</v>
      </c>
      <c r="F117" s="8"/>
      <c r="G117" s="8">
        <v>0</v>
      </c>
      <c r="H117" s="8"/>
      <c r="I117" s="8">
        <f t="shared" si="3"/>
        <v>1329581149</v>
      </c>
      <c r="K117" s="17">
        <f>I117/$I$160</f>
        <v>5.5559128507541469E-4</v>
      </c>
      <c r="M117" s="8">
        <v>1955370725</v>
      </c>
      <c r="N117" s="8"/>
      <c r="O117" s="8">
        <v>2672667325</v>
      </c>
      <c r="P117" s="8"/>
      <c r="Q117" s="8">
        <v>0</v>
      </c>
      <c r="R117" s="8"/>
      <c r="S117" s="8">
        <f t="shared" si="4"/>
        <v>4628038050</v>
      </c>
      <c r="U117" s="17">
        <f t="shared" si="5"/>
        <v>4.4944955203720548E-4</v>
      </c>
    </row>
    <row r="118" spans="1:21" x14ac:dyDescent="0.55000000000000004">
      <c r="A118" s="16" t="s">
        <v>100</v>
      </c>
      <c r="C118" s="8">
        <v>0</v>
      </c>
      <c r="D118" s="8"/>
      <c r="E118" s="8">
        <v>1584899463</v>
      </c>
      <c r="F118" s="8"/>
      <c r="G118" s="8">
        <v>0</v>
      </c>
      <c r="H118" s="8"/>
      <c r="I118" s="8">
        <f t="shared" si="3"/>
        <v>1584899463</v>
      </c>
      <c r="K118" s="17">
        <f>I118/$I$160</f>
        <v>6.6228099730940499E-4</v>
      </c>
      <c r="M118" s="8">
        <v>2814176918</v>
      </c>
      <c r="N118" s="8"/>
      <c r="O118" s="8">
        <v>10325988904</v>
      </c>
      <c r="P118" s="8"/>
      <c r="Q118" s="8">
        <v>0</v>
      </c>
      <c r="R118" s="8"/>
      <c r="S118" s="8">
        <f t="shared" si="4"/>
        <v>13140165822</v>
      </c>
      <c r="U118" s="17">
        <f t="shared" si="5"/>
        <v>1.2761004941159674E-3</v>
      </c>
    </row>
    <row r="119" spans="1:21" x14ac:dyDescent="0.55000000000000004">
      <c r="A119" s="16" t="s">
        <v>115</v>
      </c>
      <c r="C119" s="8">
        <v>0</v>
      </c>
      <c r="D119" s="8"/>
      <c r="E119" s="8">
        <v>2778377831</v>
      </c>
      <c r="F119" s="8"/>
      <c r="G119" s="8">
        <v>0</v>
      </c>
      <c r="H119" s="8"/>
      <c r="I119" s="8">
        <f t="shared" si="3"/>
        <v>2778377831</v>
      </c>
      <c r="K119" s="17">
        <f>I119/$I$160</f>
        <v>1.1609990941217332E-3</v>
      </c>
      <c r="M119" s="8">
        <v>7023677440</v>
      </c>
      <c r="N119" s="8"/>
      <c r="O119" s="8">
        <v>-13806379890</v>
      </c>
      <c r="P119" s="8"/>
      <c r="Q119" s="8">
        <v>0</v>
      </c>
      <c r="R119" s="8"/>
      <c r="S119" s="8">
        <f t="shared" si="4"/>
        <v>-6782702450</v>
      </c>
      <c r="U119" s="17">
        <f t="shared" si="5"/>
        <v>-6.5869868501927209E-4</v>
      </c>
    </row>
    <row r="120" spans="1:21" x14ac:dyDescent="0.55000000000000004">
      <c r="A120" s="16" t="s">
        <v>112</v>
      </c>
      <c r="C120" s="8">
        <v>0</v>
      </c>
      <c r="D120" s="8"/>
      <c r="E120" s="8">
        <v>-2658350774</v>
      </c>
      <c r="F120" s="8"/>
      <c r="G120" s="8">
        <v>0</v>
      </c>
      <c r="H120" s="8"/>
      <c r="I120" s="8">
        <f t="shared" si="3"/>
        <v>-2658350774</v>
      </c>
      <c r="K120" s="17">
        <f>I120/$I$160</f>
        <v>-1.1108434590989249E-3</v>
      </c>
      <c r="M120" s="8">
        <v>3033054382</v>
      </c>
      <c r="N120" s="8"/>
      <c r="O120" s="8">
        <v>4220428418</v>
      </c>
      <c r="P120" s="8"/>
      <c r="Q120" s="8">
        <v>0</v>
      </c>
      <c r="R120" s="8"/>
      <c r="S120" s="8">
        <f t="shared" si="4"/>
        <v>7253482800</v>
      </c>
      <c r="U120" s="17">
        <f t="shared" si="5"/>
        <v>7.0441827831765013E-4</v>
      </c>
    </row>
    <row r="121" spans="1:21" x14ac:dyDescent="0.55000000000000004">
      <c r="A121" s="16" t="s">
        <v>110</v>
      </c>
      <c r="C121" s="8">
        <v>0</v>
      </c>
      <c r="D121" s="8"/>
      <c r="E121" s="8">
        <v>14034107974</v>
      </c>
      <c r="F121" s="8"/>
      <c r="G121" s="8">
        <v>0</v>
      </c>
      <c r="H121" s="8"/>
      <c r="I121" s="8">
        <f t="shared" si="3"/>
        <v>14034107974</v>
      </c>
      <c r="K121" s="17">
        <f>I121/$I$160</f>
        <v>5.8644243640384106E-3</v>
      </c>
      <c r="M121" s="8">
        <v>5105583959</v>
      </c>
      <c r="N121" s="8"/>
      <c r="O121" s="8">
        <v>14844185612</v>
      </c>
      <c r="P121" s="8"/>
      <c r="Q121" s="8">
        <v>0</v>
      </c>
      <c r="R121" s="8"/>
      <c r="S121" s="8">
        <f t="shared" si="4"/>
        <v>19949769571</v>
      </c>
      <c r="U121" s="17">
        <f t="shared" si="5"/>
        <v>1.9374116850511683E-3</v>
      </c>
    </row>
    <row r="122" spans="1:21" x14ac:dyDescent="0.55000000000000004">
      <c r="A122" s="16" t="s">
        <v>113</v>
      </c>
      <c r="C122" s="8">
        <v>0</v>
      </c>
      <c r="D122" s="8"/>
      <c r="E122" s="8">
        <v>972953086</v>
      </c>
      <c r="F122" s="8"/>
      <c r="G122" s="8">
        <v>0</v>
      </c>
      <c r="H122" s="8"/>
      <c r="I122" s="8">
        <f t="shared" si="3"/>
        <v>972953086</v>
      </c>
      <c r="K122" s="17">
        <f>I122/$I$160</f>
        <v>4.0656732819609979E-4</v>
      </c>
      <c r="M122" s="8">
        <v>2415386160</v>
      </c>
      <c r="N122" s="8"/>
      <c r="O122" s="8">
        <v>43720174</v>
      </c>
      <c r="P122" s="8"/>
      <c r="Q122" s="8">
        <v>0</v>
      </c>
      <c r="R122" s="8"/>
      <c r="S122" s="8">
        <f t="shared" si="4"/>
        <v>2459106334</v>
      </c>
      <c r="U122" s="17">
        <f t="shared" si="5"/>
        <v>2.388148559470367E-4</v>
      </c>
    </row>
    <row r="123" spans="1:21" x14ac:dyDescent="0.55000000000000004">
      <c r="A123" s="16" t="s">
        <v>49</v>
      </c>
      <c r="C123" s="8">
        <v>0</v>
      </c>
      <c r="D123" s="8"/>
      <c r="E123" s="8">
        <v>-12258184206</v>
      </c>
      <c r="F123" s="8"/>
      <c r="G123" s="8">
        <v>0</v>
      </c>
      <c r="H123" s="8"/>
      <c r="I123" s="8">
        <f t="shared" si="3"/>
        <v>-12258184206</v>
      </c>
      <c r="K123" s="17">
        <f>I123/$I$160</f>
        <v>-5.1223201538507157E-3</v>
      </c>
      <c r="M123" s="8">
        <v>520000000</v>
      </c>
      <c r="N123" s="8"/>
      <c r="O123" s="8">
        <v>14570349394</v>
      </c>
      <c r="P123" s="8"/>
      <c r="Q123" s="8">
        <v>0</v>
      </c>
      <c r="R123" s="8"/>
      <c r="S123" s="8">
        <f t="shared" si="4"/>
        <v>15090349394</v>
      </c>
      <c r="U123" s="17">
        <f t="shared" si="5"/>
        <v>1.4654915758996873E-3</v>
      </c>
    </row>
    <row r="124" spans="1:21" x14ac:dyDescent="0.55000000000000004">
      <c r="A124" s="16" t="s">
        <v>39</v>
      </c>
      <c r="C124" s="8">
        <v>0</v>
      </c>
      <c r="D124" s="8"/>
      <c r="E124" s="8">
        <v>49300595400</v>
      </c>
      <c r="F124" s="8"/>
      <c r="G124" s="8">
        <v>0</v>
      </c>
      <c r="H124" s="8"/>
      <c r="I124" s="8">
        <f t="shared" si="3"/>
        <v>49300595400</v>
      </c>
      <c r="K124" s="17">
        <f>I124/$I$160</f>
        <v>2.0601210519470951E-2</v>
      </c>
      <c r="M124" s="8">
        <v>9520000000</v>
      </c>
      <c r="N124" s="8"/>
      <c r="O124" s="8">
        <v>42328703063</v>
      </c>
      <c r="P124" s="8"/>
      <c r="Q124" s="8">
        <v>0</v>
      </c>
      <c r="R124" s="8"/>
      <c r="S124" s="8">
        <f t="shared" si="4"/>
        <v>51848703063</v>
      </c>
      <c r="U124" s="17">
        <f t="shared" si="5"/>
        <v>5.0352603227571636E-3</v>
      </c>
    </row>
    <row r="125" spans="1:21" x14ac:dyDescent="0.55000000000000004">
      <c r="A125" s="16" t="s">
        <v>74</v>
      </c>
      <c r="C125" s="8">
        <v>0</v>
      </c>
      <c r="D125" s="8"/>
      <c r="E125" s="8">
        <v>38944302322</v>
      </c>
      <c r="F125" s="8"/>
      <c r="G125" s="8">
        <v>0</v>
      </c>
      <c r="H125" s="8"/>
      <c r="I125" s="8">
        <f t="shared" si="3"/>
        <v>38944302322</v>
      </c>
      <c r="K125" s="17">
        <f>I125/$I$160</f>
        <v>1.6273632481717318E-2</v>
      </c>
      <c r="M125" s="8">
        <v>267191460</v>
      </c>
      <c r="N125" s="8"/>
      <c r="O125" s="8">
        <v>23248494810</v>
      </c>
      <c r="P125" s="8"/>
      <c r="Q125" s="8">
        <v>0</v>
      </c>
      <c r="R125" s="8"/>
      <c r="S125" s="8">
        <f t="shared" si="4"/>
        <v>23515686270</v>
      </c>
      <c r="U125" s="17">
        <f t="shared" si="5"/>
        <v>2.2837138644309467E-3</v>
      </c>
    </row>
    <row r="126" spans="1:21" x14ac:dyDescent="0.55000000000000004">
      <c r="A126" s="16" t="s">
        <v>72</v>
      </c>
      <c r="C126" s="8">
        <v>0</v>
      </c>
      <c r="D126" s="8"/>
      <c r="E126" s="8">
        <v>4205277669</v>
      </c>
      <c r="F126" s="8"/>
      <c r="G126" s="8">
        <v>0</v>
      </c>
      <c r="H126" s="8"/>
      <c r="I126" s="8">
        <f t="shared" si="3"/>
        <v>4205277669</v>
      </c>
      <c r="K126" s="17">
        <f>I126/$I$160</f>
        <v>1.7572568819706198E-3</v>
      </c>
      <c r="M126" s="8">
        <v>81000000</v>
      </c>
      <c r="N126" s="8"/>
      <c r="O126" s="8">
        <v>-45679851773</v>
      </c>
      <c r="P126" s="8"/>
      <c r="Q126" s="8">
        <v>0</v>
      </c>
      <c r="R126" s="8"/>
      <c r="S126" s="8">
        <f t="shared" si="4"/>
        <v>-45598851773</v>
      </c>
      <c r="U126" s="17">
        <f t="shared" si="5"/>
        <v>-4.428309206054558E-3</v>
      </c>
    </row>
    <row r="127" spans="1:21" x14ac:dyDescent="0.55000000000000004">
      <c r="A127" s="16" t="s">
        <v>65</v>
      </c>
      <c r="C127" s="8">
        <v>0</v>
      </c>
      <c r="D127" s="8"/>
      <c r="E127" s="8">
        <v>-19003947274</v>
      </c>
      <c r="F127" s="8"/>
      <c r="G127" s="8">
        <v>0</v>
      </c>
      <c r="H127" s="8"/>
      <c r="I127" s="8">
        <f t="shared" si="3"/>
        <v>-19003947274</v>
      </c>
      <c r="K127" s="17">
        <f>I127/$I$160</f>
        <v>-7.9411681606709385E-3</v>
      </c>
      <c r="M127" s="8">
        <v>2862184404</v>
      </c>
      <c r="N127" s="8"/>
      <c r="O127" s="8">
        <v>-103101418228</v>
      </c>
      <c r="P127" s="8"/>
      <c r="Q127" s="8">
        <v>0</v>
      </c>
      <c r="R127" s="8"/>
      <c r="S127" s="8">
        <f t="shared" si="4"/>
        <v>-100239233824</v>
      </c>
      <c r="U127" s="17">
        <f t="shared" si="5"/>
        <v>-9.7346820082323E-3</v>
      </c>
    </row>
    <row r="128" spans="1:21" x14ac:dyDescent="0.55000000000000004">
      <c r="A128" s="16" t="s">
        <v>15</v>
      </c>
      <c r="C128" s="8">
        <v>0</v>
      </c>
      <c r="D128" s="8"/>
      <c r="E128" s="8">
        <v>-2039204175</v>
      </c>
      <c r="F128" s="8"/>
      <c r="G128" s="8">
        <v>0</v>
      </c>
      <c r="H128" s="8"/>
      <c r="I128" s="8">
        <f t="shared" si="3"/>
        <v>-2039204175</v>
      </c>
      <c r="K128" s="17">
        <f>I128/$I$160</f>
        <v>-8.5212103749479433E-4</v>
      </c>
      <c r="M128" s="8">
        <v>3290116380</v>
      </c>
      <c r="N128" s="8"/>
      <c r="O128" s="8">
        <v>-9019225470</v>
      </c>
      <c r="P128" s="8"/>
      <c r="Q128" s="8">
        <v>0</v>
      </c>
      <c r="R128" s="8"/>
      <c r="S128" s="8">
        <f t="shared" si="4"/>
        <v>-5729109090</v>
      </c>
      <c r="U128" s="17">
        <f t="shared" si="5"/>
        <v>-5.5637950385321096E-4</v>
      </c>
    </row>
    <row r="129" spans="1:21" x14ac:dyDescent="0.55000000000000004">
      <c r="A129" s="16" t="s">
        <v>105</v>
      </c>
      <c r="C129" s="8">
        <v>0</v>
      </c>
      <c r="D129" s="8"/>
      <c r="E129" s="8">
        <v>-2226856151</v>
      </c>
      <c r="F129" s="8"/>
      <c r="G129" s="8">
        <v>0</v>
      </c>
      <c r="H129" s="8"/>
      <c r="I129" s="8">
        <f t="shared" si="3"/>
        <v>-2226856151</v>
      </c>
      <c r="K129" s="17">
        <f>I129/$I$160</f>
        <v>-9.3053505725672824E-4</v>
      </c>
      <c r="M129" s="8">
        <v>61370972</v>
      </c>
      <c r="N129" s="8"/>
      <c r="O129" s="8">
        <v>-19796530789</v>
      </c>
      <c r="P129" s="8"/>
      <c r="Q129" s="8">
        <v>0</v>
      </c>
      <c r="R129" s="8"/>
      <c r="S129" s="8">
        <f t="shared" si="4"/>
        <v>-19735159817</v>
      </c>
      <c r="U129" s="17">
        <f t="shared" si="5"/>
        <v>-1.916569968376407E-3</v>
      </c>
    </row>
    <row r="130" spans="1:21" x14ac:dyDescent="0.55000000000000004">
      <c r="A130" s="16" t="s">
        <v>103</v>
      </c>
      <c r="C130" s="8">
        <v>0</v>
      </c>
      <c r="D130" s="8"/>
      <c r="E130" s="8">
        <v>7762940620</v>
      </c>
      <c r="F130" s="8"/>
      <c r="G130" s="8">
        <v>0</v>
      </c>
      <c r="H130" s="8"/>
      <c r="I130" s="8">
        <f t="shared" si="3"/>
        <v>7762940620</v>
      </c>
      <c r="K130" s="17">
        <f>I130/$I$160</f>
        <v>3.2438953863582012E-3</v>
      </c>
      <c r="M130" s="8">
        <v>11692765840</v>
      </c>
      <c r="N130" s="8"/>
      <c r="O130" s="8">
        <v>-28974654332</v>
      </c>
      <c r="P130" s="8"/>
      <c r="Q130" s="8">
        <v>0</v>
      </c>
      <c r="R130" s="8"/>
      <c r="S130" s="8">
        <f t="shared" si="4"/>
        <v>-17281888492</v>
      </c>
      <c r="U130" s="17">
        <f t="shared" si="5"/>
        <v>-1.6783217763489081E-3</v>
      </c>
    </row>
    <row r="131" spans="1:21" x14ac:dyDescent="0.55000000000000004">
      <c r="A131" s="16" t="s">
        <v>34</v>
      </c>
      <c r="C131" s="8">
        <v>0</v>
      </c>
      <c r="D131" s="8"/>
      <c r="E131" s="8">
        <v>51895125823</v>
      </c>
      <c r="F131" s="8"/>
      <c r="G131" s="8">
        <v>0</v>
      </c>
      <c r="H131" s="8"/>
      <c r="I131" s="8">
        <f t="shared" si="3"/>
        <v>51895125823</v>
      </c>
      <c r="K131" s="17">
        <f>I131/$I$160</f>
        <v>2.1685385406401324E-2</v>
      </c>
      <c r="M131" s="8">
        <v>47017022341</v>
      </c>
      <c r="N131" s="8"/>
      <c r="O131" s="8">
        <v>197413252865</v>
      </c>
      <c r="P131" s="8"/>
      <c r="Q131" s="8">
        <v>0</v>
      </c>
      <c r="R131" s="8"/>
      <c r="S131" s="8">
        <f t="shared" si="4"/>
        <v>244430275206</v>
      </c>
      <c r="U131" s="17">
        <f t="shared" si="5"/>
        <v>2.373772136460018E-2</v>
      </c>
    </row>
    <row r="132" spans="1:21" x14ac:dyDescent="0.55000000000000004">
      <c r="A132" s="16" t="s">
        <v>122</v>
      </c>
      <c r="C132" s="8">
        <v>0</v>
      </c>
      <c r="D132" s="8"/>
      <c r="E132" s="8">
        <v>5995437914</v>
      </c>
      <c r="F132" s="8"/>
      <c r="G132" s="8">
        <v>0</v>
      </c>
      <c r="H132" s="8"/>
      <c r="I132" s="8">
        <f t="shared" si="3"/>
        <v>5995437914</v>
      </c>
      <c r="K132" s="17">
        <f>I132/$I$160</f>
        <v>2.5053100803470577E-3</v>
      </c>
      <c r="M132" s="8">
        <v>120386462458</v>
      </c>
      <c r="N132" s="8"/>
      <c r="O132" s="8">
        <v>-207402804390</v>
      </c>
      <c r="P132" s="8"/>
      <c r="Q132" s="8">
        <v>0</v>
      </c>
      <c r="R132" s="8"/>
      <c r="S132" s="8">
        <f t="shared" si="4"/>
        <v>-87016341932</v>
      </c>
      <c r="U132" s="17">
        <f t="shared" si="5"/>
        <v>-8.450547614070221E-3</v>
      </c>
    </row>
    <row r="133" spans="1:21" x14ac:dyDescent="0.55000000000000004">
      <c r="A133" s="16" t="s">
        <v>75</v>
      </c>
      <c r="C133" s="8">
        <v>0</v>
      </c>
      <c r="D133" s="8"/>
      <c r="E133" s="8">
        <v>-6088428199</v>
      </c>
      <c r="F133" s="8"/>
      <c r="G133" s="8">
        <v>0</v>
      </c>
      <c r="H133" s="8"/>
      <c r="I133" s="8">
        <f t="shared" si="3"/>
        <v>-6088428199</v>
      </c>
      <c r="K133" s="17">
        <f>I133/$I$160</f>
        <v>-2.5441678755117507E-3</v>
      </c>
      <c r="M133" s="8">
        <v>0</v>
      </c>
      <c r="N133" s="8"/>
      <c r="O133" s="8">
        <v>-6088428199</v>
      </c>
      <c r="P133" s="8"/>
      <c r="Q133" s="8">
        <v>0</v>
      </c>
      <c r="R133" s="8"/>
      <c r="S133" s="8">
        <f t="shared" si="4"/>
        <v>-6088428199</v>
      </c>
      <c r="U133" s="17">
        <f t="shared" si="5"/>
        <v>-5.9127459564668869E-4</v>
      </c>
    </row>
    <row r="134" spans="1:21" x14ac:dyDescent="0.55000000000000004">
      <c r="A134" s="16" t="s">
        <v>71</v>
      </c>
      <c r="C134" s="8">
        <v>0</v>
      </c>
      <c r="D134" s="8"/>
      <c r="E134" s="8">
        <v>7285589389</v>
      </c>
      <c r="F134" s="8"/>
      <c r="G134" s="8">
        <v>0</v>
      </c>
      <c r="H134" s="8"/>
      <c r="I134" s="8">
        <f t="shared" si="3"/>
        <v>7285589389</v>
      </c>
      <c r="K134" s="17">
        <f>I134/$I$160</f>
        <v>3.0444249109659381E-3</v>
      </c>
      <c r="M134" s="8">
        <v>0</v>
      </c>
      <c r="N134" s="8"/>
      <c r="O134" s="8">
        <v>21854865481</v>
      </c>
      <c r="P134" s="8"/>
      <c r="Q134" s="8">
        <v>0</v>
      </c>
      <c r="R134" s="8"/>
      <c r="S134" s="8">
        <f t="shared" si="4"/>
        <v>21854865481</v>
      </c>
      <c r="U134" s="17">
        <f t="shared" si="5"/>
        <v>2.1224241015626124E-3</v>
      </c>
    </row>
    <row r="135" spans="1:21" x14ac:dyDescent="0.55000000000000004">
      <c r="A135" s="16" t="s">
        <v>66</v>
      </c>
      <c r="C135" s="8">
        <v>0</v>
      </c>
      <c r="D135" s="8"/>
      <c r="E135" s="8">
        <v>-802410660</v>
      </c>
      <c r="F135" s="8"/>
      <c r="G135" s="8">
        <v>0</v>
      </c>
      <c r="H135" s="8"/>
      <c r="I135" s="8">
        <f t="shared" ref="I135:I158" si="6">C135+E135+G135</f>
        <v>-802410660</v>
      </c>
      <c r="K135" s="17">
        <f t="shared" ref="K135:K160" si="7">I135/$I$160</f>
        <v>-3.3530286593105993E-4</v>
      </c>
      <c r="M135" s="8">
        <v>0</v>
      </c>
      <c r="N135" s="8"/>
      <c r="O135" s="8">
        <v>4963850091</v>
      </c>
      <c r="P135" s="8"/>
      <c r="Q135" s="8">
        <v>0</v>
      </c>
      <c r="R135" s="8"/>
      <c r="S135" s="8">
        <f t="shared" ref="S135:S159" si="8">M135+O135+Q135</f>
        <v>4963850091</v>
      </c>
      <c r="U135" s="17">
        <f t="shared" si="5"/>
        <v>4.8206176692514263E-4</v>
      </c>
    </row>
    <row r="136" spans="1:21" x14ac:dyDescent="0.55000000000000004">
      <c r="A136" s="16" t="s">
        <v>101</v>
      </c>
      <c r="C136" s="8">
        <v>0</v>
      </c>
      <c r="D136" s="8"/>
      <c r="E136" s="8">
        <v>-1499261859</v>
      </c>
      <c r="F136" s="8"/>
      <c r="G136" s="8">
        <v>0</v>
      </c>
      <c r="H136" s="8"/>
      <c r="I136" s="8">
        <f t="shared" si="6"/>
        <v>-1499261859</v>
      </c>
      <c r="K136" s="17">
        <f t="shared" si="7"/>
        <v>-6.2649566258731989E-4</v>
      </c>
      <c r="M136" s="8">
        <v>0</v>
      </c>
      <c r="N136" s="8"/>
      <c r="O136" s="8">
        <v>2883781852</v>
      </c>
      <c r="P136" s="8"/>
      <c r="Q136" s="8">
        <v>0</v>
      </c>
      <c r="R136" s="8"/>
      <c r="S136" s="8">
        <f t="shared" si="8"/>
        <v>2883781852</v>
      </c>
      <c r="U136" s="17">
        <f t="shared" si="5"/>
        <v>2.8005700202798092E-4</v>
      </c>
    </row>
    <row r="137" spans="1:21" x14ac:dyDescent="0.55000000000000004">
      <c r="A137" s="16" t="s">
        <v>62</v>
      </c>
      <c r="C137" s="8">
        <v>0</v>
      </c>
      <c r="D137" s="8"/>
      <c r="E137" s="8">
        <v>-427189895</v>
      </c>
      <c r="F137" s="8"/>
      <c r="G137" s="8">
        <v>0</v>
      </c>
      <c r="H137" s="8"/>
      <c r="I137" s="8">
        <f t="shared" si="6"/>
        <v>-427189895</v>
      </c>
      <c r="K137" s="17">
        <f t="shared" si="7"/>
        <v>-1.7850958770947606E-4</v>
      </c>
      <c r="M137" s="8">
        <v>0</v>
      </c>
      <c r="N137" s="8"/>
      <c r="O137" s="8">
        <v>417052288</v>
      </c>
      <c r="P137" s="8"/>
      <c r="Q137" s="8">
        <v>0</v>
      </c>
      <c r="R137" s="8"/>
      <c r="S137" s="8">
        <f t="shared" si="8"/>
        <v>417052288</v>
      </c>
      <c r="U137" s="17">
        <f t="shared" ref="U137:U159" si="9">S137/$S$160</f>
        <v>4.0501819992100456E-5</v>
      </c>
    </row>
    <row r="138" spans="1:21" x14ac:dyDescent="0.55000000000000004">
      <c r="A138" s="16" t="s">
        <v>60</v>
      </c>
      <c r="C138" s="8">
        <v>0</v>
      </c>
      <c r="D138" s="8"/>
      <c r="E138" s="8">
        <v>1823710430</v>
      </c>
      <c r="F138" s="8"/>
      <c r="G138" s="8">
        <v>0</v>
      </c>
      <c r="H138" s="8"/>
      <c r="I138" s="8">
        <f t="shared" si="6"/>
        <v>1823710430</v>
      </c>
      <c r="K138" s="17">
        <f t="shared" si="7"/>
        <v>7.6207279425645426E-4</v>
      </c>
      <c r="M138" s="8">
        <v>0</v>
      </c>
      <c r="N138" s="8"/>
      <c r="O138" s="8">
        <v>3449094806</v>
      </c>
      <c r="P138" s="8"/>
      <c r="Q138" s="8">
        <v>0</v>
      </c>
      <c r="R138" s="8"/>
      <c r="S138" s="8">
        <f t="shared" si="8"/>
        <v>3449094806</v>
      </c>
      <c r="U138" s="17">
        <f t="shared" si="9"/>
        <v>3.3495708089317723E-4</v>
      </c>
    </row>
    <row r="139" spans="1:21" x14ac:dyDescent="0.55000000000000004">
      <c r="A139" s="16" t="s">
        <v>151</v>
      </c>
      <c r="C139" s="8">
        <v>0</v>
      </c>
      <c r="D139" s="8"/>
      <c r="E139" s="8">
        <v>-4934925322</v>
      </c>
      <c r="F139" s="8"/>
      <c r="G139" s="8">
        <v>0</v>
      </c>
      <c r="H139" s="8"/>
      <c r="I139" s="8">
        <f t="shared" si="6"/>
        <v>-4934925322</v>
      </c>
      <c r="K139" s="17">
        <f t="shared" si="7"/>
        <v>-2.0621543133815777E-3</v>
      </c>
      <c r="M139" s="8">
        <v>0</v>
      </c>
      <c r="N139" s="8"/>
      <c r="O139" s="8">
        <v>-4934925322</v>
      </c>
      <c r="P139" s="8"/>
      <c r="Q139" s="8">
        <v>0</v>
      </c>
      <c r="R139" s="8"/>
      <c r="S139" s="8">
        <f t="shared" si="8"/>
        <v>-4934925322</v>
      </c>
      <c r="U139" s="17">
        <f t="shared" si="9"/>
        <v>-4.7925275275339667E-4</v>
      </c>
    </row>
    <row r="140" spans="1:21" x14ac:dyDescent="0.55000000000000004">
      <c r="A140" s="16" t="s">
        <v>86</v>
      </c>
      <c r="C140" s="8">
        <v>0</v>
      </c>
      <c r="D140" s="8"/>
      <c r="E140" s="8">
        <v>-2488283664</v>
      </c>
      <c r="F140" s="8"/>
      <c r="G140" s="8">
        <v>0</v>
      </c>
      <c r="H140" s="8"/>
      <c r="I140" s="8">
        <f t="shared" si="6"/>
        <v>-2488283664</v>
      </c>
      <c r="K140" s="17">
        <f t="shared" si="7"/>
        <v>-1.0397776168485082E-3</v>
      </c>
      <c r="M140" s="8">
        <v>0</v>
      </c>
      <c r="N140" s="8"/>
      <c r="O140" s="8">
        <v>-3578206577</v>
      </c>
      <c r="P140" s="8"/>
      <c r="Q140" s="8">
        <v>0</v>
      </c>
      <c r="R140" s="8"/>
      <c r="S140" s="8">
        <f t="shared" si="8"/>
        <v>-3578206577</v>
      </c>
      <c r="U140" s="17">
        <f t="shared" si="9"/>
        <v>-3.4749570460623855E-4</v>
      </c>
    </row>
    <row r="141" spans="1:21" x14ac:dyDescent="0.55000000000000004">
      <c r="A141" s="16" t="s">
        <v>148</v>
      </c>
      <c r="C141" s="8">
        <v>0</v>
      </c>
      <c r="D141" s="8"/>
      <c r="E141" s="8">
        <v>224185006427</v>
      </c>
      <c r="F141" s="8"/>
      <c r="G141" s="8">
        <v>0</v>
      </c>
      <c r="H141" s="8"/>
      <c r="I141" s="8">
        <f t="shared" si="6"/>
        <v>224185006427</v>
      </c>
      <c r="K141" s="17">
        <f t="shared" si="7"/>
        <v>9.3680055488976413E-2</v>
      </c>
      <c r="M141" s="8">
        <v>0</v>
      </c>
      <c r="N141" s="8"/>
      <c r="O141" s="8">
        <v>224185006427</v>
      </c>
      <c r="P141" s="8"/>
      <c r="Q141" s="8">
        <v>0</v>
      </c>
      <c r="R141" s="8"/>
      <c r="S141" s="8">
        <f t="shared" si="8"/>
        <v>224185006427</v>
      </c>
      <c r="U141" s="17">
        <f t="shared" si="9"/>
        <v>2.1771612424853159E-2</v>
      </c>
    </row>
    <row r="142" spans="1:21" x14ac:dyDescent="0.55000000000000004">
      <c r="A142" s="16" t="s">
        <v>28</v>
      </c>
      <c r="C142" s="8">
        <v>0</v>
      </c>
      <c r="D142" s="8"/>
      <c r="E142" s="8">
        <v>902962271</v>
      </c>
      <c r="F142" s="8"/>
      <c r="G142" s="8">
        <v>0</v>
      </c>
      <c r="H142" s="8"/>
      <c r="I142" s="8">
        <f t="shared" si="6"/>
        <v>902962271</v>
      </c>
      <c r="K142" s="17">
        <f t="shared" si="7"/>
        <v>3.7732030790059342E-4</v>
      </c>
      <c r="M142" s="8">
        <v>0</v>
      </c>
      <c r="N142" s="8"/>
      <c r="O142" s="8">
        <v>-13595632476</v>
      </c>
      <c r="P142" s="8"/>
      <c r="Q142" s="8">
        <v>0</v>
      </c>
      <c r="R142" s="8"/>
      <c r="S142" s="8">
        <f t="shared" si="8"/>
        <v>-13595632476</v>
      </c>
      <c r="U142" s="17">
        <f t="shared" si="9"/>
        <v>-1.3203329056468503E-3</v>
      </c>
    </row>
    <row r="143" spans="1:21" x14ac:dyDescent="0.55000000000000004">
      <c r="A143" s="16" t="s">
        <v>16</v>
      </c>
      <c r="C143" s="8">
        <v>0</v>
      </c>
      <c r="D143" s="8"/>
      <c r="E143" s="8">
        <v>4074695485</v>
      </c>
      <c r="F143" s="8"/>
      <c r="G143" s="8">
        <v>0</v>
      </c>
      <c r="H143" s="8"/>
      <c r="I143" s="8">
        <f t="shared" si="6"/>
        <v>4074695485</v>
      </c>
      <c r="K143" s="17">
        <f t="shared" si="7"/>
        <v>1.7026905822971621E-3</v>
      </c>
      <c r="M143" s="8">
        <v>0</v>
      </c>
      <c r="N143" s="8"/>
      <c r="O143" s="8">
        <v>6932800044</v>
      </c>
      <c r="P143" s="8"/>
      <c r="Q143" s="8">
        <v>0</v>
      </c>
      <c r="R143" s="8"/>
      <c r="S143" s="8">
        <f t="shared" si="8"/>
        <v>6932800044</v>
      </c>
      <c r="U143" s="17">
        <f t="shared" si="9"/>
        <v>6.7327533621710795E-4</v>
      </c>
    </row>
    <row r="144" spans="1:21" x14ac:dyDescent="0.55000000000000004">
      <c r="A144" s="16" t="s">
        <v>150</v>
      </c>
      <c r="C144" s="8">
        <v>0</v>
      </c>
      <c r="D144" s="8"/>
      <c r="E144" s="8">
        <v>5276926112</v>
      </c>
      <c r="F144" s="8"/>
      <c r="G144" s="8">
        <v>0</v>
      </c>
      <c r="H144" s="8"/>
      <c r="I144" s="8">
        <f t="shared" si="6"/>
        <v>5276926112</v>
      </c>
      <c r="K144" s="17">
        <f t="shared" si="7"/>
        <v>2.2050659803797288E-3</v>
      </c>
      <c r="M144" s="8">
        <v>0</v>
      </c>
      <c r="N144" s="8"/>
      <c r="O144" s="8">
        <v>5276926112</v>
      </c>
      <c r="P144" s="8"/>
      <c r="Q144" s="8">
        <v>0</v>
      </c>
      <c r="R144" s="8"/>
      <c r="S144" s="8">
        <f t="shared" si="8"/>
        <v>5276926112</v>
      </c>
      <c r="U144" s="17">
        <f t="shared" si="9"/>
        <v>5.1246598484034343E-4</v>
      </c>
    </row>
    <row r="145" spans="1:21" x14ac:dyDescent="0.55000000000000004">
      <c r="A145" s="16" t="s">
        <v>47</v>
      </c>
      <c r="C145" s="8">
        <v>0</v>
      </c>
      <c r="D145" s="8"/>
      <c r="E145" s="8">
        <v>11068727685</v>
      </c>
      <c r="F145" s="8"/>
      <c r="G145" s="8">
        <v>0</v>
      </c>
      <c r="H145" s="8"/>
      <c r="I145" s="8">
        <f t="shared" si="6"/>
        <v>11068727685</v>
      </c>
      <c r="K145" s="17">
        <f t="shared" si="7"/>
        <v>4.6252826638556455E-3</v>
      </c>
      <c r="M145" s="8">
        <v>0</v>
      </c>
      <c r="N145" s="8"/>
      <c r="O145" s="8">
        <v>9564482014</v>
      </c>
      <c r="P145" s="8"/>
      <c r="Q145" s="8">
        <v>0</v>
      </c>
      <c r="R145" s="8"/>
      <c r="S145" s="8">
        <f t="shared" si="8"/>
        <v>9564482014</v>
      </c>
      <c r="U145" s="17">
        <f t="shared" si="9"/>
        <v>9.2884978693297672E-4</v>
      </c>
    </row>
    <row r="146" spans="1:21" x14ac:dyDescent="0.55000000000000004">
      <c r="A146" s="16" t="s">
        <v>149</v>
      </c>
      <c r="C146" s="8">
        <v>0</v>
      </c>
      <c r="D146" s="8"/>
      <c r="E146" s="8">
        <v>-3751542046</v>
      </c>
      <c r="F146" s="8"/>
      <c r="G146" s="8">
        <v>0</v>
      </c>
      <c r="H146" s="8"/>
      <c r="I146" s="8">
        <f t="shared" si="6"/>
        <v>-3751542046</v>
      </c>
      <c r="K146" s="17">
        <f t="shared" si="7"/>
        <v>-1.5676546466676705E-3</v>
      </c>
      <c r="M146" s="8">
        <v>0</v>
      </c>
      <c r="N146" s="8"/>
      <c r="O146" s="8">
        <v>-3751542046</v>
      </c>
      <c r="P146" s="8"/>
      <c r="Q146" s="8">
        <v>0</v>
      </c>
      <c r="R146" s="8"/>
      <c r="S146" s="8">
        <f t="shared" si="8"/>
        <v>-3751542046</v>
      </c>
      <c r="U146" s="17">
        <f t="shared" si="9"/>
        <v>-3.6432909016887648E-4</v>
      </c>
    </row>
    <row r="147" spans="1:21" x14ac:dyDescent="0.55000000000000004">
      <c r="A147" s="16" t="s">
        <v>119</v>
      </c>
      <c r="C147" s="8">
        <v>0</v>
      </c>
      <c r="D147" s="8"/>
      <c r="E147" s="8">
        <v>1727116015</v>
      </c>
      <c r="F147" s="8"/>
      <c r="G147" s="8">
        <v>0</v>
      </c>
      <c r="H147" s="8"/>
      <c r="I147" s="8">
        <f t="shared" si="6"/>
        <v>1727116015</v>
      </c>
      <c r="K147" s="17">
        <f t="shared" si="7"/>
        <v>7.2170894342920558E-4</v>
      </c>
      <c r="M147" s="8">
        <v>0</v>
      </c>
      <c r="N147" s="8"/>
      <c r="O147" s="8">
        <v>778384587</v>
      </c>
      <c r="P147" s="8"/>
      <c r="Q147" s="8">
        <v>0</v>
      </c>
      <c r="R147" s="8"/>
      <c r="S147" s="8">
        <f t="shared" si="8"/>
        <v>778384587</v>
      </c>
      <c r="U147" s="17">
        <f t="shared" si="9"/>
        <v>7.5592421704444548E-5</v>
      </c>
    </row>
    <row r="148" spans="1:21" x14ac:dyDescent="0.55000000000000004">
      <c r="A148" s="16" t="s">
        <v>146</v>
      </c>
      <c r="C148" s="8">
        <v>0</v>
      </c>
      <c r="D148" s="8"/>
      <c r="E148" s="8">
        <v>-989153245</v>
      </c>
      <c r="F148" s="8"/>
      <c r="G148" s="8">
        <v>0</v>
      </c>
      <c r="H148" s="8"/>
      <c r="I148" s="8">
        <f t="shared" si="6"/>
        <v>-989153245</v>
      </c>
      <c r="K148" s="17">
        <f t="shared" si="7"/>
        <v>-4.1333687901592416E-4</v>
      </c>
      <c r="M148" s="8">
        <v>0</v>
      </c>
      <c r="N148" s="8"/>
      <c r="O148" s="8">
        <v>3293282610</v>
      </c>
      <c r="P148" s="8"/>
      <c r="Q148" s="8">
        <v>0</v>
      </c>
      <c r="R148" s="8"/>
      <c r="S148" s="8">
        <f t="shared" si="8"/>
        <v>3293282610</v>
      </c>
      <c r="U148" s="17">
        <f t="shared" si="9"/>
        <v>3.1982545904012582E-4</v>
      </c>
    </row>
    <row r="149" spans="1:21" x14ac:dyDescent="0.55000000000000004">
      <c r="A149" s="16" t="s">
        <v>145</v>
      </c>
      <c r="C149" s="8">
        <v>0</v>
      </c>
      <c r="D149" s="8"/>
      <c r="E149" s="8">
        <v>-3889588032</v>
      </c>
      <c r="F149" s="8"/>
      <c r="G149" s="8">
        <v>0</v>
      </c>
      <c r="H149" s="8"/>
      <c r="I149" s="8">
        <f t="shared" si="6"/>
        <v>-3889588032</v>
      </c>
      <c r="K149" s="17">
        <f t="shared" si="7"/>
        <v>-1.6253398408500096E-3</v>
      </c>
      <c r="M149" s="8">
        <v>0</v>
      </c>
      <c r="N149" s="8"/>
      <c r="O149" s="8">
        <v>-4239299156</v>
      </c>
      <c r="P149" s="8"/>
      <c r="Q149" s="8">
        <v>0</v>
      </c>
      <c r="R149" s="8"/>
      <c r="S149" s="8">
        <f t="shared" si="8"/>
        <v>-4239299156</v>
      </c>
      <c r="U149" s="17">
        <f t="shared" si="9"/>
        <v>-4.1169737284590892E-4</v>
      </c>
    </row>
    <row r="150" spans="1:21" x14ac:dyDescent="0.55000000000000004">
      <c r="A150" s="16" t="s">
        <v>58</v>
      </c>
      <c r="C150" s="8">
        <v>0</v>
      </c>
      <c r="D150" s="8"/>
      <c r="E150" s="8">
        <v>328814928</v>
      </c>
      <c r="F150" s="8"/>
      <c r="G150" s="8">
        <v>0</v>
      </c>
      <c r="H150" s="8"/>
      <c r="I150" s="8">
        <f t="shared" si="6"/>
        <v>328814928</v>
      </c>
      <c r="K150" s="17">
        <f t="shared" si="7"/>
        <v>1.3740169867548262E-4</v>
      </c>
      <c r="M150" s="8">
        <v>0</v>
      </c>
      <c r="N150" s="8"/>
      <c r="O150" s="8">
        <v>1668610421</v>
      </c>
      <c r="P150" s="8"/>
      <c r="Q150" s="8">
        <v>0</v>
      </c>
      <c r="R150" s="8"/>
      <c r="S150" s="8">
        <f t="shared" si="8"/>
        <v>1668610421</v>
      </c>
      <c r="U150" s="17">
        <f t="shared" si="9"/>
        <v>1.6204624900243914E-4</v>
      </c>
    </row>
    <row r="151" spans="1:21" x14ac:dyDescent="0.55000000000000004">
      <c r="A151" s="16" t="s">
        <v>54</v>
      </c>
      <c r="C151" s="8">
        <v>0</v>
      </c>
      <c r="D151" s="8"/>
      <c r="E151" s="8">
        <v>10658928663</v>
      </c>
      <c r="F151" s="8"/>
      <c r="G151" s="8">
        <v>0</v>
      </c>
      <c r="H151" s="8"/>
      <c r="I151" s="8">
        <f t="shared" si="6"/>
        <v>10658928663</v>
      </c>
      <c r="K151" s="17">
        <f t="shared" si="7"/>
        <v>4.4540401899179913E-3</v>
      </c>
      <c r="M151" s="8">
        <v>0</v>
      </c>
      <c r="N151" s="8"/>
      <c r="O151" s="8">
        <v>103661020551</v>
      </c>
      <c r="P151" s="8"/>
      <c r="Q151" s="8">
        <v>0</v>
      </c>
      <c r="R151" s="8"/>
      <c r="S151" s="8">
        <f t="shared" si="8"/>
        <v>103661020551</v>
      </c>
      <c r="U151" s="17">
        <f t="shared" si="9"/>
        <v>1.006698707897756E-2</v>
      </c>
    </row>
    <row r="152" spans="1:21" x14ac:dyDescent="0.55000000000000004">
      <c r="A152" s="16" t="s">
        <v>63</v>
      </c>
      <c r="C152" s="8">
        <v>0</v>
      </c>
      <c r="D152" s="8"/>
      <c r="E152" s="8">
        <v>1267162916</v>
      </c>
      <c r="F152" s="8"/>
      <c r="G152" s="8">
        <v>0</v>
      </c>
      <c r="H152" s="8"/>
      <c r="I152" s="8">
        <f t="shared" si="6"/>
        <v>1267162916</v>
      </c>
      <c r="K152" s="17">
        <f t="shared" si="7"/>
        <v>5.295086151227838E-4</v>
      </c>
      <c r="M152" s="8">
        <v>0</v>
      </c>
      <c r="N152" s="8"/>
      <c r="O152" s="8">
        <v>-8028433214</v>
      </c>
      <c r="P152" s="8"/>
      <c r="Q152" s="8">
        <v>0</v>
      </c>
      <c r="R152" s="8"/>
      <c r="S152" s="8">
        <f t="shared" si="8"/>
        <v>-8028433214</v>
      </c>
      <c r="U152" s="17">
        <f t="shared" si="9"/>
        <v>-7.7967719206477174E-4</v>
      </c>
    </row>
    <row r="153" spans="1:21" x14ac:dyDescent="0.55000000000000004">
      <c r="A153" s="16" t="s">
        <v>56</v>
      </c>
      <c r="C153" s="8">
        <v>0</v>
      </c>
      <c r="D153" s="8"/>
      <c r="E153" s="8">
        <v>-6538129314</v>
      </c>
      <c r="F153" s="8"/>
      <c r="G153" s="8">
        <v>0</v>
      </c>
      <c r="H153" s="8"/>
      <c r="I153" s="8">
        <f t="shared" si="6"/>
        <v>-6538129314</v>
      </c>
      <c r="K153" s="17">
        <f t="shared" si="7"/>
        <v>-2.7320842133528919E-3</v>
      </c>
      <c r="M153" s="8">
        <v>0</v>
      </c>
      <c r="N153" s="8"/>
      <c r="O153" s="8">
        <v>11555453085</v>
      </c>
      <c r="P153" s="8"/>
      <c r="Q153" s="8">
        <v>0</v>
      </c>
      <c r="R153" s="8"/>
      <c r="S153" s="8">
        <f t="shared" si="8"/>
        <v>11555453085</v>
      </c>
      <c r="U153" s="17">
        <f t="shared" si="9"/>
        <v>1.1222019258549946E-3</v>
      </c>
    </row>
    <row r="154" spans="1:21" x14ac:dyDescent="0.55000000000000004">
      <c r="A154" s="16" t="s">
        <v>144</v>
      </c>
      <c r="C154" s="8">
        <v>0</v>
      </c>
      <c r="D154" s="8"/>
      <c r="E154" s="8">
        <v>-3802383334</v>
      </c>
      <c r="F154" s="8"/>
      <c r="G154" s="8">
        <v>0</v>
      </c>
      <c r="H154" s="8"/>
      <c r="I154" s="8">
        <f t="shared" si="6"/>
        <v>-3802383334</v>
      </c>
      <c r="K154" s="17">
        <f t="shared" si="7"/>
        <v>-1.5888996654888641E-3</v>
      </c>
      <c r="M154" s="8">
        <v>0</v>
      </c>
      <c r="N154" s="8"/>
      <c r="O154" s="8">
        <v>14210420047</v>
      </c>
      <c r="P154" s="8"/>
      <c r="Q154" s="8">
        <v>0</v>
      </c>
      <c r="R154" s="8"/>
      <c r="S154" s="8">
        <f t="shared" si="8"/>
        <v>14210420047</v>
      </c>
      <c r="U154" s="17">
        <f t="shared" si="9"/>
        <v>1.3800376866790615E-3</v>
      </c>
    </row>
    <row r="155" spans="1:21" x14ac:dyDescent="0.55000000000000004">
      <c r="A155" s="16" t="s">
        <v>139</v>
      </c>
      <c r="C155" s="8">
        <v>0</v>
      </c>
      <c r="D155" s="8"/>
      <c r="E155" s="8">
        <v>3806615269</v>
      </c>
      <c r="F155" s="8"/>
      <c r="G155" s="8">
        <v>0</v>
      </c>
      <c r="H155" s="8"/>
      <c r="I155" s="8">
        <f t="shared" si="6"/>
        <v>3806615269</v>
      </c>
      <c r="K155" s="17">
        <f t="shared" si="7"/>
        <v>1.5906680616539074E-3</v>
      </c>
      <c r="M155" s="8">
        <v>0</v>
      </c>
      <c r="N155" s="8"/>
      <c r="O155" s="8">
        <v>12440313360</v>
      </c>
      <c r="P155" s="8"/>
      <c r="Q155" s="8">
        <v>0</v>
      </c>
      <c r="R155" s="8"/>
      <c r="S155" s="8">
        <f t="shared" si="8"/>
        <v>12440313360</v>
      </c>
      <c r="U155" s="17">
        <f t="shared" si="9"/>
        <v>1.2081346796304889E-3</v>
      </c>
    </row>
    <row r="156" spans="1:21" x14ac:dyDescent="0.55000000000000004">
      <c r="A156" s="16" t="s">
        <v>98</v>
      </c>
      <c r="C156" s="8">
        <v>0</v>
      </c>
      <c r="D156" s="8"/>
      <c r="E156" s="8">
        <v>6206344089</v>
      </c>
      <c r="F156" s="8"/>
      <c r="G156" s="8">
        <v>0</v>
      </c>
      <c r="H156" s="8"/>
      <c r="I156" s="8">
        <f t="shared" si="6"/>
        <v>6206344089</v>
      </c>
      <c r="K156" s="17">
        <f t="shared" si="7"/>
        <v>2.5934413184341212E-3</v>
      </c>
      <c r="M156" s="8">
        <v>0</v>
      </c>
      <c r="N156" s="8"/>
      <c r="O156" s="8">
        <v>12740458867</v>
      </c>
      <c r="P156" s="8"/>
      <c r="Q156" s="8">
        <v>0</v>
      </c>
      <c r="R156" s="8"/>
      <c r="S156" s="8">
        <f t="shared" si="8"/>
        <v>12740458867</v>
      </c>
      <c r="U156" s="17">
        <f t="shared" si="9"/>
        <v>1.2372831572812139E-3</v>
      </c>
    </row>
    <row r="157" spans="1:21" x14ac:dyDescent="0.55000000000000004">
      <c r="A157" s="16" t="s">
        <v>53</v>
      </c>
      <c r="C157" s="8">
        <v>0</v>
      </c>
      <c r="D157" s="8"/>
      <c r="E157" s="8">
        <v>2014952158</v>
      </c>
      <c r="F157" s="8"/>
      <c r="G157" s="8">
        <v>0</v>
      </c>
      <c r="H157" s="8"/>
      <c r="I157" s="8">
        <f t="shared" si="6"/>
        <v>2014952158</v>
      </c>
      <c r="K157" s="17">
        <f t="shared" si="7"/>
        <v>8.419868615546233E-4</v>
      </c>
      <c r="M157" s="8">
        <v>0</v>
      </c>
      <c r="N157" s="8"/>
      <c r="O157" s="8">
        <v>17772317799</v>
      </c>
      <c r="P157" s="8"/>
      <c r="Q157" s="8">
        <v>0</v>
      </c>
      <c r="R157" s="8"/>
      <c r="S157" s="8">
        <f t="shared" si="8"/>
        <v>17772317799</v>
      </c>
      <c r="U157" s="17">
        <f t="shared" si="9"/>
        <v>1.7259495680731068E-3</v>
      </c>
    </row>
    <row r="158" spans="1:21" x14ac:dyDescent="0.55000000000000004">
      <c r="A158" s="16" t="s">
        <v>153</v>
      </c>
      <c r="C158" s="8">
        <v>0</v>
      </c>
      <c r="D158" s="8"/>
      <c r="E158" s="8">
        <v>4995719425</v>
      </c>
      <c r="F158" s="8"/>
      <c r="G158" s="8">
        <v>0</v>
      </c>
      <c r="H158" s="8"/>
      <c r="I158" s="8">
        <f t="shared" si="6"/>
        <v>4995719425</v>
      </c>
      <c r="K158" s="17">
        <f t="shared" si="7"/>
        <v>2.0875583090957028E-3</v>
      </c>
      <c r="M158" s="8">
        <v>0</v>
      </c>
      <c r="N158" s="8"/>
      <c r="O158" s="8">
        <v>4995719425</v>
      </c>
      <c r="P158" s="8"/>
      <c r="Q158" s="8">
        <v>0</v>
      </c>
      <c r="R158" s="8"/>
      <c r="S158" s="8">
        <f t="shared" si="8"/>
        <v>4995719425</v>
      </c>
      <c r="U158" s="17">
        <f t="shared" si="9"/>
        <v>4.8515674102329729E-4</v>
      </c>
    </row>
    <row r="159" spans="1:21" ht="24.75" thickBot="1" x14ac:dyDescent="0.6">
      <c r="A159" s="16" t="s">
        <v>152</v>
      </c>
      <c r="C159" s="8">
        <v>0</v>
      </c>
      <c r="D159" s="8"/>
      <c r="E159" s="8">
        <v>-6003747591</v>
      </c>
      <c r="F159" s="8"/>
      <c r="G159" s="8">
        <v>0</v>
      </c>
      <c r="H159" s="8"/>
      <c r="I159" s="8">
        <f>C159+E159+G159</f>
        <v>-6003747591</v>
      </c>
      <c r="K159" s="17">
        <f t="shared" si="7"/>
        <v>-2.5087824401398119E-3</v>
      </c>
      <c r="M159" s="8">
        <v>0</v>
      </c>
      <c r="N159" s="8"/>
      <c r="O159" s="8">
        <v>-6003747591</v>
      </c>
      <c r="P159" s="8"/>
      <c r="Q159" s="8">
        <v>0</v>
      </c>
      <c r="R159" s="8"/>
      <c r="S159" s="8">
        <f t="shared" si="8"/>
        <v>-6003747591</v>
      </c>
      <c r="U159" s="17">
        <f t="shared" si="9"/>
        <v>-5.8305088164074229E-4</v>
      </c>
    </row>
    <row r="160" spans="1:21" ht="24.75" thickBot="1" x14ac:dyDescent="0.6">
      <c r="A160" s="16" t="s">
        <v>154</v>
      </c>
      <c r="C160" s="6">
        <f>SUM(C8:C159)</f>
        <v>3100386100</v>
      </c>
      <c r="E160" s="6">
        <f>SUM(E8:E159)</f>
        <v>2245325091470</v>
      </c>
      <c r="G160" s="6">
        <f>SUM(G8:G159)</f>
        <v>144666683369</v>
      </c>
      <c r="I160" s="6">
        <f>SUM(I8:I159)</f>
        <v>2393092160939</v>
      </c>
      <c r="K160" s="18">
        <f t="shared" si="7"/>
        <v>1</v>
      </c>
      <c r="M160" s="6">
        <f>SUM(M8:M159)</f>
        <v>4675708385037</v>
      </c>
      <c r="O160" s="6">
        <f>SUM(O8:O159)</f>
        <v>4763016567579</v>
      </c>
      <c r="Q160" s="6">
        <f>SUM(Q8:Q159)</f>
        <v>858399672434</v>
      </c>
      <c r="S160" s="6">
        <f>SUM(S8:S159)</f>
        <v>10297124625050</v>
      </c>
      <c r="U160" s="13">
        <f>SUM(U8:U159)</f>
        <v>0.99999999999999967</v>
      </c>
    </row>
    <row r="161" spans="3:17" ht="24.75" thickTop="1" x14ac:dyDescent="0.55000000000000004">
      <c r="C161" s="5"/>
      <c r="E161" s="5"/>
      <c r="G161" s="5"/>
      <c r="M161" s="5"/>
      <c r="O161" s="5"/>
      <c r="Q161" s="5"/>
    </row>
  </sheetData>
  <autoFilter ref="A7:A160" xr:uid="{00000000-0001-0000-0A00-000000000000}"/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5"/>
  <sheetViews>
    <sheetView rightToLeft="1" topLeftCell="A4" workbookViewId="0">
      <selection activeCell="K25" sqref="K25"/>
    </sheetView>
  </sheetViews>
  <sheetFormatPr defaultRowHeight="24" x14ac:dyDescent="0.55000000000000004"/>
  <cols>
    <col min="1" max="1" width="32.425781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178</v>
      </c>
      <c r="B3" s="1" t="s">
        <v>178</v>
      </c>
      <c r="C3" s="1" t="s">
        <v>178</v>
      </c>
      <c r="D3" s="1" t="s">
        <v>178</v>
      </c>
      <c r="E3" s="1" t="s">
        <v>178</v>
      </c>
      <c r="F3" s="1" t="s">
        <v>178</v>
      </c>
      <c r="G3" s="1" t="s">
        <v>178</v>
      </c>
      <c r="H3" s="1" t="s">
        <v>178</v>
      </c>
      <c r="I3" s="1" t="s">
        <v>178</v>
      </c>
      <c r="J3" s="1" t="s">
        <v>178</v>
      </c>
      <c r="K3" s="1" t="s">
        <v>178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264</v>
      </c>
      <c r="B6" s="2" t="s">
        <v>264</v>
      </c>
      <c r="C6" s="2" t="s">
        <v>264</v>
      </c>
      <c r="E6" s="2" t="s">
        <v>180</v>
      </c>
      <c r="F6" s="2" t="s">
        <v>180</v>
      </c>
      <c r="G6" s="2" t="s">
        <v>180</v>
      </c>
      <c r="I6" s="2" t="s">
        <v>181</v>
      </c>
      <c r="J6" s="2" t="s">
        <v>181</v>
      </c>
      <c r="K6" s="2" t="s">
        <v>181</v>
      </c>
    </row>
    <row r="7" spans="1:11" ht="24.75" x14ac:dyDescent="0.55000000000000004">
      <c r="A7" s="2" t="s">
        <v>265</v>
      </c>
      <c r="C7" s="2" t="s">
        <v>157</v>
      </c>
      <c r="E7" s="2" t="s">
        <v>266</v>
      </c>
      <c r="G7" s="2" t="s">
        <v>267</v>
      </c>
      <c r="I7" s="2" t="s">
        <v>266</v>
      </c>
      <c r="K7" s="2" t="s">
        <v>267</v>
      </c>
    </row>
    <row r="8" spans="1:11" x14ac:dyDescent="0.55000000000000004">
      <c r="A8" s="3" t="s">
        <v>161</v>
      </c>
      <c r="C8" s="11" t="s">
        <v>162</v>
      </c>
      <c r="D8" s="11"/>
      <c r="E8" s="15">
        <v>40376</v>
      </c>
      <c r="F8" s="11"/>
      <c r="G8" s="17">
        <f>E8/$E$24</f>
        <v>2.7773976852898891E-7</v>
      </c>
      <c r="H8" s="11"/>
      <c r="I8" s="15">
        <v>947381</v>
      </c>
      <c r="J8" s="11"/>
      <c r="K8" s="17">
        <f>I8/$I$24</f>
        <v>1.5629856747495367E-6</v>
      </c>
    </row>
    <row r="9" spans="1:11" x14ac:dyDescent="0.55000000000000004">
      <c r="A9" s="3" t="s">
        <v>163</v>
      </c>
      <c r="C9" s="11" t="s">
        <v>164</v>
      </c>
      <c r="D9" s="11"/>
      <c r="E9" s="15">
        <v>11772</v>
      </c>
      <c r="F9" s="11"/>
      <c r="G9" s="17">
        <f t="shared" ref="G9:G23" si="0">E9/$E$24</f>
        <v>8.097762421050272E-8</v>
      </c>
      <c r="H9" s="11"/>
      <c r="I9" s="15">
        <v>89688</v>
      </c>
      <c r="J9" s="11"/>
      <c r="K9" s="17">
        <f t="shared" ref="K9:K23" si="1">I9/$I$24</f>
        <v>1.4796693114695824E-7</v>
      </c>
    </row>
    <row r="10" spans="1:11" x14ac:dyDescent="0.55000000000000004">
      <c r="A10" s="3" t="s">
        <v>165</v>
      </c>
      <c r="C10" s="11" t="s">
        <v>166</v>
      </c>
      <c r="D10" s="11"/>
      <c r="E10" s="15">
        <v>7258635480</v>
      </c>
      <c r="F10" s="11"/>
      <c r="G10" s="17">
        <f t="shared" si="0"/>
        <v>4.9930942590932892E-2</v>
      </c>
      <c r="H10" s="11"/>
      <c r="I10" s="15">
        <v>64495668368</v>
      </c>
      <c r="J10" s="11"/>
      <c r="K10" s="17">
        <f t="shared" si="1"/>
        <v>0.10640471546566886</v>
      </c>
    </row>
    <row r="11" spans="1:11" x14ac:dyDescent="0.55000000000000004">
      <c r="A11" s="3" t="s">
        <v>167</v>
      </c>
      <c r="C11" s="11" t="s">
        <v>168</v>
      </c>
      <c r="D11" s="11"/>
      <c r="E11" s="15">
        <v>9831</v>
      </c>
      <c r="F11" s="11"/>
      <c r="G11" s="17">
        <f t="shared" si="0"/>
        <v>6.7625809005559985E-8</v>
      </c>
      <c r="H11" s="11"/>
      <c r="I11" s="15">
        <v>72680</v>
      </c>
      <c r="J11" s="11"/>
      <c r="K11" s="17">
        <f t="shared" si="1"/>
        <v>1.1990719556418835E-7</v>
      </c>
    </row>
    <row r="12" spans="1:11" x14ac:dyDescent="0.55000000000000004">
      <c r="A12" s="3" t="s">
        <v>167</v>
      </c>
      <c r="C12" s="11" t="s">
        <v>268</v>
      </c>
      <c r="D12" s="11"/>
      <c r="E12" s="15">
        <v>0</v>
      </c>
      <c r="F12" s="11"/>
      <c r="G12" s="17">
        <f t="shared" si="0"/>
        <v>0</v>
      </c>
      <c r="H12" s="11"/>
      <c r="I12" s="15">
        <v>2390710545</v>
      </c>
      <c r="J12" s="11"/>
      <c r="K12" s="17">
        <f t="shared" si="1"/>
        <v>3.9441854273071317E-3</v>
      </c>
    </row>
    <row r="13" spans="1:11" x14ac:dyDescent="0.55000000000000004">
      <c r="A13" s="3" t="s">
        <v>167</v>
      </c>
      <c r="C13" s="11" t="s">
        <v>269</v>
      </c>
      <c r="D13" s="11"/>
      <c r="E13" s="15">
        <v>0</v>
      </c>
      <c r="F13" s="11"/>
      <c r="G13" s="17">
        <f t="shared" si="0"/>
        <v>0</v>
      </c>
      <c r="H13" s="11"/>
      <c r="I13" s="15">
        <v>2424657520</v>
      </c>
      <c r="J13" s="11"/>
      <c r="K13" s="17">
        <f t="shared" si="1"/>
        <v>4.0001910212826078E-3</v>
      </c>
    </row>
    <row r="14" spans="1:11" x14ac:dyDescent="0.55000000000000004">
      <c r="A14" s="3" t="s">
        <v>163</v>
      </c>
      <c r="C14" s="11" t="s">
        <v>270</v>
      </c>
      <c r="D14" s="11"/>
      <c r="E14" s="15">
        <v>0</v>
      </c>
      <c r="F14" s="11"/>
      <c r="G14" s="17">
        <f t="shared" si="0"/>
        <v>0</v>
      </c>
      <c r="H14" s="11"/>
      <c r="I14" s="15">
        <v>127397260273</v>
      </c>
      <c r="J14" s="11"/>
      <c r="K14" s="17">
        <f t="shared" si="1"/>
        <v>0.21017952947023136</v>
      </c>
    </row>
    <row r="15" spans="1:11" x14ac:dyDescent="0.55000000000000004">
      <c r="A15" s="3" t="s">
        <v>163</v>
      </c>
      <c r="C15" s="11" t="s">
        <v>271</v>
      </c>
      <c r="D15" s="11"/>
      <c r="E15" s="15">
        <v>0</v>
      </c>
      <c r="F15" s="11"/>
      <c r="G15" s="17">
        <f t="shared" si="0"/>
        <v>0</v>
      </c>
      <c r="H15" s="11"/>
      <c r="I15" s="15">
        <v>80650410970</v>
      </c>
      <c r="J15" s="11"/>
      <c r="K15" s="17">
        <f t="shared" si="1"/>
        <v>0.13305675014463333</v>
      </c>
    </row>
    <row r="16" spans="1:11" x14ac:dyDescent="0.55000000000000004">
      <c r="A16" s="3" t="s">
        <v>163</v>
      </c>
      <c r="C16" s="11" t="s">
        <v>169</v>
      </c>
      <c r="D16" s="11"/>
      <c r="E16" s="15">
        <v>13399726016</v>
      </c>
      <c r="F16" s="11"/>
      <c r="G16" s="17">
        <f t="shared" si="0"/>
        <v>9.2174479939461831E-2</v>
      </c>
      <c r="H16" s="11"/>
      <c r="I16" s="15">
        <v>157198904093</v>
      </c>
      <c r="J16" s="11"/>
      <c r="K16" s="17">
        <f t="shared" si="1"/>
        <v>0.25934617137528121</v>
      </c>
    </row>
    <row r="17" spans="1:11" x14ac:dyDescent="0.55000000000000004">
      <c r="A17" s="3" t="s">
        <v>186</v>
      </c>
      <c r="C17" s="11" t="s">
        <v>272</v>
      </c>
      <c r="D17" s="11"/>
      <c r="E17" s="15">
        <v>0</v>
      </c>
      <c r="F17" s="11"/>
      <c r="G17" s="17">
        <f t="shared" si="0"/>
        <v>0</v>
      </c>
      <c r="H17" s="11"/>
      <c r="I17" s="15">
        <v>33139726024</v>
      </c>
      <c r="J17" s="11"/>
      <c r="K17" s="17">
        <f t="shared" si="1"/>
        <v>5.467379759635925E-2</v>
      </c>
    </row>
    <row r="18" spans="1:11" x14ac:dyDescent="0.55000000000000004">
      <c r="A18" s="3" t="s">
        <v>167</v>
      </c>
      <c r="C18" s="11" t="s">
        <v>273</v>
      </c>
      <c r="D18" s="11"/>
      <c r="E18" s="15">
        <v>0</v>
      </c>
      <c r="F18" s="11"/>
      <c r="G18" s="17">
        <f t="shared" si="0"/>
        <v>0</v>
      </c>
      <c r="H18" s="11"/>
      <c r="I18" s="15">
        <v>13721917807</v>
      </c>
      <c r="J18" s="11"/>
      <c r="K18" s="17">
        <f t="shared" si="1"/>
        <v>2.2638369317551837E-2</v>
      </c>
    </row>
    <row r="19" spans="1:11" x14ac:dyDescent="0.55000000000000004">
      <c r="A19" s="3" t="s">
        <v>170</v>
      </c>
      <c r="C19" s="11" t="s">
        <v>171</v>
      </c>
      <c r="D19" s="11"/>
      <c r="E19" s="15">
        <v>32942465738</v>
      </c>
      <c r="F19" s="11"/>
      <c r="G19" s="17">
        <f t="shared" si="0"/>
        <v>0.22660572639306192</v>
      </c>
      <c r="H19" s="11"/>
      <c r="I19" s="15">
        <v>32942465738</v>
      </c>
      <c r="J19" s="11"/>
      <c r="K19" s="17">
        <f t="shared" si="1"/>
        <v>5.4348358305076228E-2</v>
      </c>
    </row>
    <row r="20" spans="1:11" x14ac:dyDescent="0.55000000000000004">
      <c r="A20" s="3" t="s">
        <v>163</v>
      </c>
      <c r="C20" s="11" t="s">
        <v>172</v>
      </c>
      <c r="D20" s="11"/>
      <c r="E20" s="15">
        <v>17191780818</v>
      </c>
      <c r="F20" s="11"/>
      <c r="G20" s="17">
        <f t="shared" si="0"/>
        <v>0.11825939233684446</v>
      </c>
      <c r="H20" s="11"/>
      <c r="I20" s="15">
        <v>17191780818</v>
      </c>
      <c r="J20" s="11"/>
      <c r="K20" s="17">
        <f t="shared" si="1"/>
        <v>2.836293649753148E-2</v>
      </c>
    </row>
    <row r="21" spans="1:11" x14ac:dyDescent="0.55000000000000004">
      <c r="A21" s="3" t="s">
        <v>173</v>
      </c>
      <c r="C21" s="11" t="s">
        <v>174</v>
      </c>
      <c r="D21" s="11"/>
      <c r="E21" s="15">
        <v>34383561638</v>
      </c>
      <c r="F21" s="11"/>
      <c r="G21" s="17">
        <f t="shared" si="0"/>
        <v>0.23651878468744658</v>
      </c>
      <c r="H21" s="11"/>
      <c r="I21" s="15">
        <v>34383561638</v>
      </c>
      <c r="J21" s="11"/>
      <c r="K21" s="17">
        <f t="shared" si="1"/>
        <v>5.6725872998362556E-2</v>
      </c>
    </row>
    <row r="22" spans="1:11" x14ac:dyDescent="0.55000000000000004">
      <c r="A22" s="3" t="s">
        <v>170</v>
      </c>
      <c r="C22" s="11" t="s">
        <v>175</v>
      </c>
      <c r="D22" s="11"/>
      <c r="E22" s="15">
        <v>16767123284</v>
      </c>
      <c r="F22" s="11"/>
      <c r="G22" s="17">
        <f t="shared" si="0"/>
        <v>0.1153382440012676</v>
      </c>
      <c r="H22" s="11"/>
      <c r="I22" s="15">
        <v>16767123284</v>
      </c>
      <c r="J22" s="11"/>
      <c r="K22" s="17">
        <f t="shared" si="1"/>
        <v>2.7662338066365495E-2</v>
      </c>
    </row>
    <row r="23" spans="1:11" ht="24.75" thickBot="1" x14ac:dyDescent="0.6">
      <c r="A23" s="3" t="s">
        <v>163</v>
      </c>
      <c r="C23" s="11" t="s">
        <v>176</v>
      </c>
      <c r="D23" s="11"/>
      <c r="E23" s="15">
        <v>23430136981</v>
      </c>
      <c r="F23" s="11"/>
      <c r="G23" s="17">
        <f t="shared" si="0"/>
        <v>0.16117200370778292</v>
      </c>
      <c r="H23" s="11"/>
      <c r="I23" s="15">
        <v>23430136981</v>
      </c>
      <c r="J23" s="11"/>
      <c r="K23" s="17">
        <f t="shared" si="1"/>
        <v>3.8654953454547177E-2</v>
      </c>
    </row>
    <row r="24" spans="1:11" ht="24.75" thickBot="1" x14ac:dyDescent="0.6">
      <c r="A24" s="3" t="s">
        <v>154</v>
      </c>
      <c r="C24" s="11" t="s">
        <v>154</v>
      </c>
      <c r="D24" s="11"/>
      <c r="E24" s="10">
        <f>SUM(E8:E23)</f>
        <v>145373491934</v>
      </c>
      <c r="F24" s="11"/>
      <c r="G24" s="22">
        <f>SUM(G8:G23)</f>
        <v>1</v>
      </c>
      <c r="H24" s="11"/>
      <c r="I24" s="10">
        <f>SUM(I8:I23)</f>
        <v>606135433808</v>
      </c>
      <c r="J24" s="11"/>
      <c r="K24" s="22">
        <f>SUM(K8:K23)</f>
        <v>1.0000000000000002</v>
      </c>
    </row>
    <row r="25" spans="1:11" ht="24.75" thickTop="1" x14ac:dyDescent="0.55000000000000004">
      <c r="C25" s="11"/>
      <c r="D25" s="11"/>
      <c r="E25" s="11"/>
      <c r="F25" s="11"/>
      <c r="G25" s="11"/>
      <c r="H25" s="11"/>
      <c r="I25" s="11"/>
      <c r="J25" s="11"/>
      <c r="K25" s="11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O23" sqref="O23"/>
    </sheetView>
  </sheetViews>
  <sheetFormatPr defaultRowHeight="24" x14ac:dyDescent="0.55000000000000004"/>
  <cols>
    <col min="1" max="1" width="37.425781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178</v>
      </c>
      <c r="B3" s="1" t="s">
        <v>178</v>
      </c>
      <c r="C3" s="1" t="s">
        <v>178</v>
      </c>
      <c r="D3" s="1" t="s">
        <v>178</v>
      </c>
      <c r="E3" s="1" t="s">
        <v>178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6" spans="1:5" ht="24.75" x14ac:dyDescent="0.55000000000000004">
      <c r="A6" s="2" t="s">
        <v>274</v>
      </c>
      <c r="C6" s="2" t="s">
        <v>180</v>
      </c>
      <c r="E6" s="2" t="s">
        <v>6</v>
      </c>
    </row>
    <row r="7" spans="1:5" ht="24.75" x14ac:dyDescent="0.55000000000000004">
      <c r="A7" s="2" t="s">
        <v>274</v>
      </c>
      <c r="C7" s="2" t="s">
        <v>158</v>
      </c>
      <c r="E7" s="2" t="s">
        <v>158</v>
      </c>
    </row>
    <row r="8" spans="1:5" x14ac:dyDescent="0.55000000000000004">
      <c r="A8" s="3" t="s">
        <v>275</v>
      </c>
      <c r="C8" s="15">
        <v>137295209</v>
      </c>
      <c r="D8" s="11"/>
      <c r="E8" s="15">
        <v>8075704217</v>
      </c>
    </row>
    <row r="9" spans="1:5" x14ac:dyDescent="0.55000000000000004">
      <c r="A9" s="3" t="s">
        <v>280</v>
      </c>
      <c r="C9" s="15">
        <v>0</v>
      </c>
      <c r="D9" s="11"/>
      <c r="E9" s="15">
        <v>26440120</v>
      </c>
    </row>
    <row r="10" spans="1:5" ht="24.75" x14ac:dyDescent="0.6">
      <c r="A10" s="4" t="s">
        <v>154</v>
      </c>
      <c r="C10" s="10">
        <f>SUM(C8:C9)</f>
        <v>137295209</v>
      </c>
      <c r="D10" s="11"/>
      <c r="E10" s="10">
        <f>SUM(E8:E9)</f>
        <v>8102144337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2025-11-23T11:37:05Z</dcterms:modified>
</cp:coreProperties>
</file>